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ctu\Dropbox\LA PRADERA JALT\Costeo la Pradera 2022\TRABAJADAS LA PRADERA 2022\TRABAJADAS 2022\AGOSTO\"/>
    </mc:Choice>
  </mc:AlternateContent>
  <xr:revisionPtr revIDLastSave="0" documentId="13_ncr:1_{2B1F11EF-6E91-487A-BDF2-6BCCCA65CE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CO 1" sheetId="1" r:id="rId1"/>
    <sheet name="SECO 2" sheetId="2" r:id="rId2"/>
  </sheets>
  <definedNames>
    <definedName name="_xlnm._FilterDatabase" localSheetId="0" hidden="1">'SECO 1'!$A$1:$X$20</definedName>
    <definedName name="_xlnm._FilterDatabase" localSheetId="1" hidden="1">'SECO 2'!$A$1:$W$20</definedName>
    <definedName name="_xlnm.Print_Area" localSheetId="0">'SECO 1'!#REF!</definedName>
    <definedName name="_xlnm.Print_Area" localSheetId="1">'SECO 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" l="1"/>
  <c r="D249" i="1"/>
  <c r="D109" i="1"/>
  <c r="F243" i="1"/>
  <c r="F245" i="1" s="1"/>
  <c r="E243" i="1"/>
  <c r="E245" i="1" s="1"/>
  <c r="G242" i="1"/>
  <c r="G241" i="1"/>
  <c r="G239" i="1"/>
  <c r="F181" i="1"/>
  <c r="F183" i="1" s="1"/>
  <c r="E181" i="1"/>
  <c r="E183" i="1" s="1"/>
  <c r="G180" i="1"/>
  <c r="G179" i="1"/>
  <c r="F105" i="1"/>
  <c r="F107" i="1" s="1"/>
  <c r="E105" i="1"/>
  <c r="E107" i="1" s="1"/>
  <c r="G104" i="1"/>
  <c r="G102" i="1"/>
  <c r="E231" i="1"/>
  <c r="E177" i="1"/>
  <c r="E233" i="1" s="1"/>
  <c r="F234" i="1" s="1"/>
  <c r="F99" i="1"/>
  <c r="E96" i="1"/>
  <c r="U230" i="1"/>
  <c r="V230" i="1"/>
  <c r="U229" i="1"/>
  <c r="V229" i="1"/>
  <c r="U228" i="1"/>
  <c r="V228" i="1"/>
  <c r="U227" i="1"/>
  <c r="V227" i="1"/>
  <c r="U226" i="1"/>
  <c r="V226" i="1"/>
  <c r="U225" i="1"/>
  <c r="V225" i="1"/>
  <c r="U224" i="1"/>
  <c r="V224" i="1"/>
  <c r="U223" i="1"/>
  <c r="V223" i="1"/>
  <c r="U222" i="1"/>
  <c r="V222" i="1"/>
  <c r="U221" i="1"/>
  <c r="V221" i="1"/>
  <c r="U220" i="1"/>
  <c r="V220" i="1"/>
  <c r="U219" i="1"/>
  <c r="V219" i="1"/>
  <c r="U218" i="1"/>
  <c r="V218" i="1"/>
  <c r="U217" i="1"/>
  <c r="V217" i="1"/>
  <c r="U216" i="1"/>
  <c r="V216" i="1"/>
  <c r="U215" i="1"/>
  <c r="V215" i="1"/>
  <c r="U214" i="1"/>
  <c r="V214" i="1"/>
  <c r="U213" i="1"/>
  <c r="V213" i="1"/>
  <c r="U205" i="1"/>
  <c r="V205" i="1"/>
  <c r="U212" i="1"/>
  <c r="V212" i="1"/>
  <c r="U211" i="1"/>
  <c r="V211" i="1"/>
  <c r="U210" i="1"/>
  <c r="V210" i="1"/>
  <c r="U209" i="1"/>
  <c r="V209" i="1"/>
  <c r="U208" i="1"/>
  <c r="V208" i="1"/>
  <c r="U207" i="1"/>
  <c r="V207" i="1"/>
  <c r="U206" i="1"/>
  <c r="V206" i="1"/>
  <c r="U204" i="1"/>
  <c r="V204" i="1"/>
  <c r="U203" i="1"/>
  <c r="V203" i="1"/>
  <c r="U202" i="1"/>
  <c r="V202" i="1"/>
  <c r="U201" i="1"/>
  <c r="V201" i="1"/>
  <c r="U200" i="1"/>
  <c r="V200" i="1"/>
  <c r="U199" i="1"/>
  <c r="V199" i="1"/>
  <c r="U198" i="1"/>
  <c r="V198" i="1"/>
  <c r="U197" i="1"/>
  <c r="V197" i="1"/>
  <c r="U196" i="1"/>
  <c r="V196" i="1"/>
  <c r="W237" i="1"/>
  <c r="X237" i="1"/>
  <c r="U195" i="1"/>
  <c r="V195" i="1"/>
  <c r="U194" i="1"/>
  <c r="V194" i="1"/>
  <c r="U193" i="1"/>
  <c r="V193" i="1"/>
  <c r="U192" i="1"/>
  <c r="V192" i="1"/>
  <c r="U191" i="1"/>
  <c r="V191" i="1"/>
  <c r="U190" i="1"/>
  <c r="V190" i="1"/>
  <c r="U189" i="1"/>
  <c r="V189" i="1"/>
  <c r="U188" i="1"/>
  <c r="V188" i="1"/>
  <c r="U187" i="1"/>
  <c r="V187" i="1"/>
  <c r="U186" i="1"/>
  <c r="V186" i="1"/>
  <c r="U176" i="1"/>
  <c r="V176" i="1"/>
  <c r="U175" i="1"/>
  <c r="V175" i="1"/>
  <c r="U174" i="1"/>
  <c r="V174" i="1"/>
  <c r="U173" i="1"/>
  <c r="V173" i="1"/>
  <c r="U172" i="1"/>
  <c r="V172" i="1"/>
  <c r="U171" i="1"/>
  <c r="V171" i="1"/>
  <c r="U170" i="1"/>
  <c r="V170" i="1"/>
  <c r="U169" i="1"/>
  <c r="V169" i="1"/>
  <c r="U168" i="1"/>
  <c r="V168" i="1"/>
  <c r="U167" i="1"/>
  <c r="V167" i="1"/>
  <c r="U166" i="1"/>
  <c r="V166" i="1"/>
  <c r="U165" i="1"/>
  <c r="V165" i="1"/>
  <c r="U164" i="1"/>
  <c r="V164" i="1"/>
  <c r="U163" i="1"/>
  <c r="V163" i="1"/>
  <c r="U162" i="1"/>
  <c r="V162" i="1"/>
  <c r="U161" i="1"/>
  <c r="V161" i="1"/>
  <c r="U160" i="1"/>
  <c r="V160" i="1"/>
  <c r="U159" i="1"/>
  <c r="V159" i="1"/>
  <c r="U158" i="1"/>
  <c r="V158" i="1"/>
  <c r="U157" i="1"/>
  <c r="V157" i="1"/>
  <c r="U156" i="1"/>
  <c r="V156" i="1"/>
  <c r="U155" i="1"/>
  <c r="V155" i="1"/>
  <c r="U154" i="1"/>
  <c r="V154" i="1"/>
  <c r="U153" i="1"/>
  <c r="V153" i="1"/>
  <c r="U152" i="1"/>
  <c r="V152" i="1"/>
  <c r="U151" i="1"/>
  <c r="V151" i="1"/>
  <c r="U150" i="1"/>
  <c r="V150" i="1"/>
  <c r="U149" i="1"/>
  <c r="V149" i="1"/>
  <c r="U148" i="1"/>
  <c r="V148" i="1"/>
  <c r="U147" i="1"/>
  <c r="V147" i="1"/>
  <c r="U146" i="1"/>
  <c r="V146" i="1"/>
  <c r="U145" i="1"/>
  <c r="V145" i="1"/>
  <c r="U144" i="1"/>
  <c r="V144" i="1"/>
  <c r="U143" i="1"/>
  <c r="V143" i="1"/>
  <c r="U142" i="1"/>
  <c r="V142" i="1"/>
  <c r="U141" i="1"/>
  <c r="V141" i="1"/>
  <c r="U140" i="1"/>
  <c r="V140" i="1"/>
  <c r="U139" i="1"/>
  <c r="V139" i="1"/>
  <c r="U138" i="1"/>
  <c r="V138" i="1"/>
  <c r="U137" i="1"/>
  <c r="V137" i="1"/>
  <c r="U136" i="1"/>
  <c r="V136" i="1"/>
  <c r="U135" i="1"/>
  <c r="V135" i="1"/>
  <c r="U134" i="1"/>
  <c r="V134" i="1"/>
  <c r="U133" i="1"/>
  <c r="V133" i="1"/>
  <c r="U132" i="1"/>
  <c r="V132" i="1"/>
  <c r="U131" i="1"/>
  <c r="V131" i="1"/>
  <c r="U130" i="1"/>
  <c r="V130" i="1"/>
  <c r="U129" i="1"/>
  <c r="V129" i="1"/>
  <c r="U128" i="1"/>
  <c r="V128" i="1"/>
  <c r="U127" i="1"/>
  <c r="V127" i="1"/>
  <c r="U126" i="1"/>
  <c r="V126" i="1"/>
  <c r="U125" i="1"/>
  <c r="V125" i="1"/>
  <c r="U124" i="1"/>
  <c r="V124" i="1"/>
  <c r="U123" i="1"/>
  <c r="V123" i="1"/>
  <c r="U122" i="1"/>
  <c r="V122" i="1"/>
  <c r="U121" i="1"/>
  <c r="V121" i="1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V120" i="1"/>
  <c r="U120" i="1"/>
  <c r="V119" i="1"/>
  <c r="U119" i="1"/>
  <c r="V118" i="1"/>
  <c r="U118" i="1"/>
  <c r="V117" i="1"/>
  <c r="U117" i="1"/>
  <c r="V116" i="1"/>
  <c r="U116" i="1"/>
  <c r="V115" i="1"/>
  <c r="U115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2" i="1"/>
  <c r="G2" i="1" s="1"/>
  <c r="F100" i="1"/>
  <c r="F115" i="1"/>
  <c r="G115" i="1" s="1"/>
  <c r="F187" i="1"/>
  <c r="G187" i="1" s="1"/>
  <c r="F188" i="1"/>
  <c r="G188" i="1" s="1"/>
  <c r="F189" i="1"/>
  <c r="G189" i="1" s="1"/>
  <c r="F116" i="1"/>
  <c r="G116" i="1" s="1"/>
  <c r="F190" i="1"/>
  <c r="G190" i="1" s="1"/>
  <c r="F117" i="1"/>
  <c r="G117" i="1" s="1"/>
  <c r="F118" i="1"/>
  <c r="G118" i="1" s="1"/>
  <c r="F191" i="1"/>
  <c r="G191" i="1" s="1"/>
  <c r="F192" i="1"/>
  <c r="G192" i="1" s="1"/>
  <c r="F193" i="1"/>
  <c r="G193" i="1" s="1"/>
  <c r="F119" i="1"/>
  <c r="G119" i="1" s="1"/>
  <c r="F120" i="1"/>
  <c r="G120" i="1" s="1"/>
  <c r="F194" i="1"/>
  <c r="G194" i="1" s="1"/>
  <c r="F121" i="1"/>
  <c r="G121" i="1" s="1"/>
  <c r="F122" i="1"/>
  <c r="G122" i="1" s="1"/>
  <c r="F195" i="1"/>
  <c r="G195" i="1" s="1"/>
  <c r="F237" i="1"/>
  <c r="F123" i="1"/>
  <c r="G123" i="1" s="1"/>
  <c r="F124" i="1"/>
  <c r="G124" i="1" s="1"/>
  <c r="F196" i="1"/>
  <c r="G196" i="1" s="1"/>
  <c r="F197" i="1"/>
  <c r="G197" i="1" s="1"/>
  <c r="F125" i="1"/>
  <c r="G125" i="1" s="1"/>
  <c r="F198" i="1"/>
  <c r="G198" i="1" s="1"/>
  <c r="F126" i="1"/>
  <c r="G126" i="1" s="1"/>
  <c r="F127" i="1"/>
  <c r="G127" i="1" s="1"/>
  <c r="F128" i="1"/>
  <c r="G128" i="1" s="1"/>
  <c r="F199" i="1"/>
  <c r="G199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200" i="1"/>
  <c r="G200" i="1" s="1"/>
  <c r="F135" i="1"/>
  <c r="G135" i="1" s="1"/>
  <c r="F136" i="1"/>
  <c r="G136" i="1" s="1"/>
  <c r="F201" i="1"/>
  <c r="G201" i="1" s="1"/>
  <c r="F202" i="1"/>
  <c r="G202" i="1" s="1"/>
  <c r="F137" i="1"/>
  <c r="G137" i="1" s="1"/>
  <c r="F138" i="1"/>
  <c r="G138" i="1" s="1"/>
  <c r="F139" i="1"/>
  <c r="G139" i="1" s="1"/>
  <c r="F140" i="1"/>
  <c r="G140" i="1" s="1"/>
  <c r="F141" i="1"/>
  <c r="G141" i="1" s="1"/>
  <c r="F203" i="1"/>
  <c r="G203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204" i="1"/>
  <c r="G204" i="1" s="1"/>
  <c r="F150" i="1"/>
  <c r="G150" i="1" s="1"/>
  <c r="F151" i="1"/>
  <c r="G151" i="1" s="1"/>
  <c r="F152" i="1"/>
  <c r="G152" i="1" s="1"/>
  <c r="F153" i="1"/>
  <c r="G153" i="1" s="1"/>
  <c r="F154" i="1"/>
  <c r="G154" i="1" s="1"/>
  <c r="F206" i="1"/>
  <c r="G206" i="1" s="1"/>
  <c r="F207" i="1"/>
  <c r="G207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208" i="1"/>
  <c r="G208" i="1" s="1"/>
  <c r="F209" i="1"/>
  <c r="G209" i="1" s="1"/>
  <c r="F210" i="1"/>
  <c r="G210" i="1" s="1"/>
  <c r="F162" i="1"/>
  <c r="G162" i="1" s="1"/>
  <c r="F211" i="1"/>
  <c r="G211" i="1" s="1"/>
  <c r="F212" i="1"/>
  <c r="G212" i="1" s="1"/>
  <c r="F163" i="1"/>
  <c r="G163" i="1" s="1"/>
  <c r="F164" i="1"/>
  <c r="G164" i="1" s="1"/>
  <c r="F165" i="1"/>
  <c r="G165" i="1" s="1"/>
  <c r="F205" i="1"/>
  <c r="G205" i="1" s="1"/>
  <c r="F213" i="1"/>
  <c r="G213" i="1" s="1"/>
  <c r="F214" i="1"/>
  <c r="G214" i="1" s="1"/>
  <c r="F166" i="1"/>
  <c r="G166" i="1" s="1"/>
  <c r="F167" i="1"/>
  <c r="G167" i="1" s="1"/>
  <c r="F168" i="1"/>
  <c r="G168" i="1" s="1"/>
  <c r="F169" i="1"/>
  <c r="G169" i="1" s="1"/>
  <c r="F215" i="1"/>
  <c r="G215" i="1" s="1"/>
  <c r="F170" i="1"/>
  <c r="G170" i="1" s="1"/>
  <c r="F216" i="1"/>
  <c r="G216" i="1" s="1"/>
  <c r="F217" i="1"/>
  <c r="G217" i="1" s="1"/>
  <c r="F218" i="1"/>
  <c r="G218" i="1" s="1"/>
  <c r="F219" i="1"/>
  <c r="G219" i="1" s="1"/>
  <c r="F220" i="1"/>
  <c r="G220" i="1" s="1"/>
  <c r="F171" i="1"/>
  <c r="G171" i="1" s="1"/>
  <c r="F172" i="1"/>
  <c r="G172" i="1" s="1"/>
  <c r="F221" i="1"/>
  <c r="G221" i="1" s="1"/>
  <c r="F222" i="1"/>
  <c r="G222" i="1" s="1"/>
  <c r="F173" i="1"/>
  <c r="G173" i="1" s="1"/>
  <c r="F223" i="1"/>
  <c r="G223" i="1" s="1"/>
  <c r="F174" i="1"/>
  <c r="G174" i="1" s="1"/>
  <c r="F175" i="1"/>
  <c r="G175" i="1" s="1"/>
  <c r="F224" i="1"/>
  <c r="G224" i="1" s="1"/>
  <c r="F225" i="1"/>
  <c r="G225" i="1" s="1"/>
  <c r="F226" i="1"/>
  <c r="G226" i="1" s="1"/>
  <c r="F176" i="1"/>
  <c r="G176" i="1" s="1"/>
  <c r="F227" i="1"/>
  <c r="G227" i="1" s="1"/>
  <c r="F228" i="1"/>
  <c r="G228" i="1" s="1"/>
  <c r="F229" i="1"/>
  <c r="G229" i="1" s="1"/>
  <c r="F230" i="1"/>
  <c r="G230" i="1" s="1"/>
  <c r="F186" i="1"/>
  <c r="G186" i="1" s="1"/>
  <c r="F235" i="1"/>
  <c r="V20" i="1"/>
  <c r="U20" i="1"/>
  <c r="V12" i="1"/>
  <c r="U12" i="1"/>
  <c r="V15" i="1"/>
  <c r="U15" i="1"/>
  <c r="V18" i="1"/>
  <c r="U18" i="1"/>
  <c r="V14" i="1"/>
  <c r="U14" i="1"/>
  <c r="V13" i="1"/>
  <c r="U13" i="1"/>
  <c r="V17" i="1"/>
  <c r="U17" i="1"/>
  <c r="V19" i="1"/>
  <c r="U19" i="1"/>
  <c r="V16" i="1"/>
  <c r="U16" i="1"/>
  <c r="V11" i="1"/>
  <c r="U11" i="1"/>
  <c r="V8" i="1"/>
  <c r="U8" i="1"/>
  <c r="V9" i="1"/>
  <c r="U9" i="1"/>
  <c r="V4" i="1"/>
  <c r="U4" i="1"/>
  <c r="V2" i="1"/>
  <c r="U2" i="1"/>
  <c r="V10" i="1"/>
  <c r="U10" i="1"/>
  <c r="V6" i="1"/>
  <c r="U6" i="1"/>
  <c r="V3" i="1"/>
  <c r="U3" i="1"/>
  <c r="V5" i="1"/>
  <c r="U5" i="1"/>
  <c r="V7" i="1"/>
  <c r="U7" i="1"/>
  <c r="G231" i="1" l="1"/>
  <c r="G177" i="1"/>
  <c r="G96" i="1"/>
  <c r="F231" i="1"/>
  <c r="F96" i="1"/>
  <c r="F177" i="1"/>
</calcChain>
</file>

<file path=xl/sharedStrings.xml><?xml version="1.0" encoding="utf-8"?>
<sst xmlns="http://schemas.openxmlformats.org/spreadsheetml/2006/main" count="962" uniqueCount="45">
  <si>
    <t>SEXO</t>
  </si>
  <si>
    <t>CORRAL CO</t>
  </si>
  <si>
    <t>CAL</t>
  </si>
  <si>
    <t>TEM</t>
  </si>
  <si>
    <t>ENF</t>
  </si>
  <si>
    <t>BIOLOGICO</t>
  </si>
  <si>
    <t>IMPLANTE</t>
  </si>
  <si>
    <t>DRAXIN</t>
  </si>
  <si>
    <t>DECTIVER</t>
  </si>
  <si>
    <t>Cbza</t>
  </si>
  <si>
    <t>Siniiga</t>
  </si>
  <si>
    <t xml:space="preserve">Peso </t>
  </si>
  <si>
    <t>Peso Bascula</t>
  </si>
  <si>
    <t>Peso Origen</t>
  </si>
  <si>
    <t>Sexo</t>
  </si>
  <si>
    <t>Fecha</t>
  </si>
  <si>
    <t>Proveedor</t>
  </si>
  <si>
    <t>Fecha Llegada</t>
  </si>
  <si>
    <t>Folio</t>
  </si>
  <si>
    <t>Destino</t>
  </si>
  <si>
    <t xml:space="preserve">Corte </t>
  </si>
  <si>
    <t>Obs</t>
  </si>
  <si>
    <t>PROVEDOR</t>
  </si>
  <si>
    <t>M</t>
  </si>
  <si>
    <t>JATL</t>
  </si>
  <si>
    <t>TEG</t>
  </si>
  <si>
    <t>ES</t>
  </si>
  <si>
    <t>Bola Tabla Der</t>
  </si>
  <si>
    <t>Makeyla</t>
  </si>
  <si>
    <t>H</t>
  </si>
  <si>
    <t>EH</t>
  </si>
  <si>
    <t>Ojo Der</t>
  </si>
  <si>
    <t>PESOS</t>
  </si>
  <si>
    <t>MERMA</t>
  </si>
  <si>
    <t>H GMK</t>
  </si>
  <si>
    <t>JAVIER A.</t>
  </si>
  <si>
    <t>M JALT</t>
  </si>
  <si>
    <t>M GMK</t>
  </si>
  <si>
    <t>ARETE REPETIDO</t>
  </si>
  <si>
    <t>JALT</t>
  </si>
  <si>
    <t>31A</t>
  </si>
  <si>
    <t>GMK</t>
  </si>
  <si>
    <t>TOTAL:</t>
  </si>
  <si>
    <t xml:space="preserve">JAVIER A. </t>
  </si>
  <si>
    <t xml:space="preserve">ROMAN 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</si>
</sst>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1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 tint="0.39997558519241921"/>
    <pageSetUpPr fitToPage="1"/>
  </sheetPr>
  <dimension ref="A1:AA249"/>
  <sheetViews>
    <sheetView tabSelected="1" zoomScale="70" zoomScaleNormal="70" workbookViewId="0">
      <pane ySplit="1" topLeftCell="A220" activePane="bottomLeft" state="frozen"/>
      <selection pane="bottomLeft" activeCell="E242" activeCellId="2" sqref="E239 E241 E242"/>
    </sheetView>
  </sheetViews>
  <sheetFormatPr baseColWidth="10" defaultRowHeight="15" x14ac:dyDescent="0.25"/>
  <cols>
    <col min="1" max="3" width="11.85546875" style="1" customWidth="1"/>
    <col min="4" max="4" width="23" style="2" bestFit="1" customWidth="1"/>
    <col min="5" max="5" width="13.5703125" style="1" bestFit="1" customWidth="1"/>
    <col min="6" max="6" width="13" style="1" customWidth="1"/>
    <col min="7" max="7" width="9.7109375" style="1" customWidth="1"/>
    <col min="8" max="8" width="10.85546875" style="1" customWidth="1"/>
    <col min="9" max="9" width="14.5703125" style="1" bestFit="1" customWidth="1"/>
    <col min="10" max="10" width="20.7109375" style="1" bestFit="1" customWidth="1"/>
    <col min="11" max="11" width="20.7109375" style="1" customWidth="1"/>
    <col min="12" max="12" width="21.7109375" style="1" bestFit="1" customWidth="1"/>
    <col min="13" max="13" width="14" style="1" customWidth="1"/>
    <col min="14" max="14" width="14.85546875" style="1" bestFit="1" customWidth="1"/>
    <col min="15" max="15" width="13.42578125" style="1" hidden="1" customWidth="1"/>
    <col min="16" max="16" width="13.85546875" style="1" hidden="1" customWidth="1"/>
    <col min="17" max="17" width="18.140625" style="1" hidden="1" customWidth="1"/>
    <col min="18" max="19" width="12" style="1" hidden="1" customWidth="1"/>
    <col min="20" max="20" width="11.7109375" style="1" hidden="1" customWidth="1"/>
    <col min="21" max="21" width="8.85546875" style="1" hidden="1" customWidth="1"/>
    <col min="22" max="22" width="11.140625" style="1" hidden="1" customWidth="1"/>
    <col min="23" max="23" width="27.85546875" style="1" hidden="1" customWidth="1"/>
    <col min="24" max="24" width="0" style="1" hidden="1" customWidth="1"/>
    <col min="25" max="25" width="16.7109375" style="1" bestFit="1" customWidth="1"/>
    <col min="26" max="16384" width="11.42578125" style="1"/>
  </cols>
  <sheetData>
    <row r="1" spans="1:27" s="9" customFormat="1" ht="30" x14ac:dyDescent="0.25">
      <c r="A1" s="7" t="s">
        <v>9</v>
      </c>
      <c r="B1" s="7" t="s">
        <v>17</v>
      </c>
      <c r="C1" s="7" t="s">
        <v>18</v>
      </c>
      <c r="D1" s="8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19</v>
      </c>
      <c r="L1" s="7" t="s">
        <v>21</v>
      </c>
      <c r="M1" s="7"/>
      <c r="N1" s="7" t="s">
        <v>20</v>
      </c>
      <c r="O1" s="7" t="s">
        <v>1</v>
      </c>
      <c r="P1" s="7" t="s">
        <v>6</v>
      </c>
      <c r="Q1" s="7" t="s">
        <v>22</v>
      </c>
      <c r="R1" s="7" t="s">
        <v>2</v>
      </c>
      <c r="S1" s="7" t="s">
        <v>3</v>
      </c>
      <c r="T1" s="7" t="s">
        <v>4</v>
      </c>
      <c r="U1" s="7" t="s">
        <v>7</v>
      </c>
      <c r="V1" s="7" t="s">
        <v>8</v>
      </c>
      <c r="W1" s="7" t="s">
        <v>5</v>
      </c>
      <c r="X1" s="7" t="s">
        <v>0</v>
      </c>
    </row>
    <row r="2" spans="1:27" s="3" customFormat="1" x14ac:dyDescent="0.25">
      <c r="A2" s="3">
        <v>129</v>
      </c>
      <c r="B2" s="16">
        <v>44774</v>
      </c>
      <c r="C2" s="1">
        <v>1109</v>
      </c>
      <c r="D2" s="2">
        <v>484002657325720</v>
      </c>
      <c r="E2" s="1">
        <v>114</v>
      </c>
      <c r="F2" s="14">
        <f>+E2/$F$99</f>
        <v>115.28482175670709</v>
      </c>
      <c r="G2" s="14">
        <f>+F2/$D$109</f>
        <v>114.56560088202866</v>
      </c>
      <c r="H2" s="1" t="s">
        <v>34</v>
      </c>
      <c r="I2" s="16">
        <v>44777</v>
      </c>
      <c r="J2" s="6" t="s">
        <v>44</v>
      </c>
      <c r="K2" s="1">
        <v>23</v>
      </c>
      <c r="L2" s="1" t="s">
        <v>31</v>
      </c>
      <c r="M2" s="1" t="s">
        <v>28</v>
      </c>
      <c r="N2" s="1">
        <v>4</v>
      </c>
      <c r="O2" s="3">
        <v>27</v>
      </c>
      <c r="P2" s="3" t="s">
        <v>25</v>
      </c>
      <c r="U2" s="3">
        <f t="shared" ref="U2:U65" si="0">+E2/40</f>
        <v>2.85</v>
      </c>
      <c r="V2" s="3">
        <f t="shared" ref="V2:V65" si="1">+E2/50</f>
        <v>2.2799999999999998</v>
      </c>
      <c r="Y2" s="4"/>
      <c r="AA2" s="4"/>
    </row>
    <row r="3" spans="1:27" s="3" customFormat="1" x14ac:dyDescent="0.25">
      <c r="A3" s="3">
        <v>139</v>
      </c>
      <c r="B3" s="16">
        <v>44774</v>
      </c>
      <c r="C3" s="1">
        <v>1109</v>
      </c>
      <c r="D3" s="2">
        <v>484002657187921</v>
      </c>
      <c r="E3" s="1">
        <v>122</v>
      </c>
      <c r="F3" s="14">
        <f t="shared" ref="F3:F66" si="2">+E3/$F$99</f>
        <v>123.37498468700232</v>
      </c>
      <c r="G3" s="14">
        <f t="shared" ref="G3:G66" si="3">+F3/$D$109</f>
        <v>122.60529217199559</v>
      </c>
      <c r="H3" s="1" t="s">
        <v>34</v>
      </c>
      <c r="I3" s="16">
        <v>44777</v>
      </c>
      <c r="J3" s="6" t="s">
        <v>44</v>
      </c>
      <c r="K3" s="1">
        <v>23</v>
      </c>
      <c r="L3" s="1"/>
      <c r="M3" s="1" t="s">
        <v>28</v>
      </c>
      <c r="N3" s="1">
        <v>4</v>
      </c>
      <c r="O3" s="3">
        <v>27</v>
      </c>
      <c r="P3" s="3" t="s">
        <v>25</v>
      </c>
      <c r="U3" s="3">
        <f t="shared" si="0"/>
        <v>3.05</v>
      </c>
      <c r="V3" s="3">
        <f t="shared" si="1"/>
        <v>2.44</v>
      </c>
      <c r="Y3" s="4"/>
      <c r="AA3" s="4"/>
    </row>
    <row r="4" spans="1:27" s="3" customFormat="1" x14ac:dyDescent="0.25">
      <c r="A4" s="3">
        <v>166</v>
      </c>
      <c r="B4" s="16">
        <v>44774</v>
      </c>
      <c r="C4" s="1">
        <v>1109</v>
      </c>
      <c r="D4" s="2">
        <v>484002657325722</v>
      </c>
      <c r="E4" s="1">
        <v>122</v>
      </c>
      <c r="F4" s="14">
        <f t="shared" si="2"/>
        <v>123.37498468700232</v>
      </c>
      <c r="G4" s="14">
        <f t="shared" si="3"/>
        <v>122.60529217199559</v>
      </c>
      <c r="H4" s="1" t="s">
        <v>34</v>
      </c>
      <c r="I4" s="16">
        <v>44777</v>
      </c>
      <c r="J4" s="6" t="s">
        <v>44</v>
      </c>
      <c r="K4" s="1">
        <v>23</v>
      </c>
      <c r="L4" s="1"/>
      <c r="M4" s="1" t="s">
        <v>28</v>
      </c>
      <c r="N4" s="1">
        <v>4</v>
      </c>
      <c r="O4" s="3">
        <v>27</v>
      </c>
      <c r="P4" s="3" t="s">
        <v>25</v>
      </c>
      <c r="U4" s="3">
        <f t="shared" si="0"/>
        <v>3.05</v>
      </c>
      <c r="V4" s="3">
        <f t="shared" si="1"/>
        <v>2.44</v>
      </c>
      <c r="Y4" s="4"/>
      <c r="AA4" s="4"/>
    </row>
    <row r="5" spans="1:27" s="3" customFormat="1" x14ac:dyDescent="0.25">
      <c r="A5" s="3">
        <v>179</v>
      </c>
      <c r="B5" s="16">
        <v>44774</v>
      </c>
      <c r="C5" s="1">
        <v>1109</v>
      </c>
      <c r="D5" s="2">
        <v>484002657325719</v>
      </c>
      <c r="E5" s="1">
        <v>126</v>
      </c>
      <c r="F5" s="14">
        <f t="shared" si="2"/>
        <v>127.42006615214994</v>
      </c>
      <c r="G5" s="14">
        <f t="shared" si="3"/>
        <v>126.62513781697905</v>
      </c>
      <c r="H5" s="1" t="s">
        <v>34</v>
      </c>
      <c r="I5" s="16">
        <v>44777</v>
      </c>
      <c r="J5" s="6" t="s">
        <v>44</v>
      </c>
      <c r="K5" s="1">
        <v>23</v>
      </c>
      <c r="L5" s="1"/>
      <c r="M5" s="1" t="s">
        <v>28</v>
      </c>
      <c r="N5" s="1">
        <v>4</v>
      </c>
      <c r="O5" s="3">
        <v>27</v>
      </c>
      <c r="P5" s="3" t="s">
        <v>25</v>
      </c>
      <c r="U5" s="3">
        <f t="shared" si="0"/>
        <v>3.15</v>
      </c>
      <c r="V5" s="3">
        <f t="shared" si="1"/>
        <v>2.52</v>
      </c>
      <c r="Y5" s="4"/>
      <c r="AA5" s="4"/>
    </row>
    <row r="6" spans="1:27" s="3" customFormat="1" x14ac:dyDescent="0.25">
      <c r="A6" s="3">
        <v>157</v>
      </c>
      <c r="B6" s="16">
        <v>44774</v>
      </c>
      <c r="C6" s="1">
        <v>1109</v>
      </c>
      <c r="D6" s="2">
        <v>484002657280993</v>
      </c>
      <c r="E6" s="1">
        <v>128</v>
      </c>
      <c r="F6" s="14">
        <f t="shared" si="2"/>
        <v>129.44260688472374</v>
      </c>
      <c r="G6" s="14">
        <f t="shared" si="3"/>
        <v>128.63506063947077</v>
      </c>
      <c r="H6" s="1" t="s">
        <v>34</v>
      </c>
      <c r="I6" s="16">
        <v>44777</v>
      </c>
      <c r="J6" s="6" t="s">
        <v>44</v>
      </c>
      <c r="K6" s="1">
        <v>23</v>
      </c>
      <c r="L6" s="1"/>
      <c r="M6" s="1" t="s">
        <v>28</v>
      </c>
      <c r="N6" s="1">
        <v>4</v>
      </c>
      <c r="O6" s="3">
        <v>27</v>
      </c>
      <c r="P6" s="3" t="s">
        <v>26</v>
      </c>
      <c r="U6" s="3">
        <f t="shared" si="0"/>
        <v>3.2</v>
      </c>
      <c r="V6" s="3">
        <f t="shared" si="1"/>
        <v>2.56</v>
      </c>
      <c r="Y6" s="4"/>
      <c r="AA6" s="4"/>
    </row>
    <row r="7" spans="1:27" s="3" customFormat="1" x14ac:dyDescent="0.25">
      <c r="A7" s="3">
        <v>127</v>
      </c>
      <c r="B7" s="16">
        <v>44774</v>
      </c>
      <c r="C7" s="1">
        <v>1109</v>
      </c>
      <c r="D7" s="2">
        <v>484002657365218</v>
      </c>
      <c r="E7" s="1">
        <v>130</v>
      </c>
      <c r="F7" s="14">
        <f t="shared" si="2"/>
        <v>131.46514761729756</v>
      </c>
      <c r="G7" s="14">
        <f t="shared" si="3"/>
        <v>130.64498346196251</v>
      </c>
      <c r="H7" s="1" t="s">
        <v>34</v>
      </c>
      <c r="I7" s="16">
        <v>44777</v>
      </c>
      <c r="J7" s="6" t="s">
        <v>44</v>
      </c>
      <c r="K7" s="1">
        <v>23</v>
      </c>
      <c r="L7" s="1"/>
      <c r="M7" s="1" t="s">
        <v>28</v>
      </c>
      <c r="N7" s="1">
        <v>4</v>
      </c>
      <c r="O7" s="3">
        <v>27</v>
      </c>
      <c r="P7" s="3" t="s">
        <v>25</v>
      </c>
      <c r="U7" s="3">
        <f t="shared" si="0"/>
        <v>3.25</v>
      </c>
      <c r="V7" s="3">
        <f t="shared" si="1"/>
        <v>2.6</v>
      </c>
      <c r="Y7" s="4"/>
      <c r="AA7" s="4"/>
    </row>
    <row r="8" spans="1:27" s="3" customFormat="1" x14ac:dyDescent="0.25">
      <c r="A8" s="3">
        <v>194</v>
      </c>
      <c r="B8" s="16">
        <v>44774</v>
      </c>
      <c r="C8" s="1">
        <v>1109</v>
      </c>
      <c r="D8" s="2">
        <v>484002657365181</v>
      </c>
      <c r="E8" s="1">
        <v>132</v>
      </c>
      <c r="F8" s="14">
        <f t="shared" si="2"/>
        <v>133.48768834987138</v>
      </c>
      <c r="G8" s="14">
        <f t="shared" si="3"/>
        <v>132.65490628445426</v>
      </c>
      <c r="H8" s="1" t="s">
        <v>34</v>
      </c>
      <c r="I8" s="16">
        <v>44777</v>
      </c>
      <c r="J8" s="6" t="s">
        <v>44</v>
      </c>
      <c r="K8" s="1">
        <v>23</v>
      </c>
      <c r="L8" s="1"/>
      <c r="M8" s="1" t="s">
        <v>28</v>
      </c>
      <c r="N8" s="1">
        <v>4</v>
      </c>
      <c r="O8" s="3">
        <v>27</v>
      </c>
      <c r="P8" s="3" t="s">
        <v>25</v>
      </c>
      <c r="U8" s="3">
        <f t="shared" si="0"/>
        <v>3.3</v>
      </c>
      <c r="V8" s="3">
        <f t="shared" si="1"/>
        <v>2.64</v>
      </c>
      <c r="Y8" s="4"/>
      <c r="AA8" s="4"/>
    </row>
    <row r="9" spans="1:27" s="3" customFormat="1" x14ac:dyDescent="0.25">
      <c r="A9" s="3">
        <v>199</v>
      </c>
      <c r="B9" s="16">
        <v>44774</v>
      </c>
      <c r="C9" s="1">
        <v>1109</v>
      </c>
      <c r="D9" s="2">
        <v>484002657365223</v>
      </c>
      <c r="E9" s="1">
        <v>136</v>
      </c>
      <c r="F9" s="14">
        <f t="shared" si="2"/>
        <v>137.53276981501898</v>
      </c>
      <c r="G9" s="14">
        <f t="shared" si="3"/>
        <v>136.67475192943769</v>
      </c>
      <c r="H9" s="1" t="s">
        <v>34</v>
      </c>
      <c r="I9" s="16">
        <v>44777</v>
      </c>
      <c r="J9" s="6" t="s">
        <v>44</v>
      </c>
      <c r="K9" s="1">
        <v>23</v>
      </c>
      <c r="L9" s="1"/>
      <c r="M9" s="1" t="s">
        <v>28</v>
      </c>
      <c r="N9" s="1">
        <v>4</v>
      </c>
      <c r="O9" s="3">
        <v>27</v>
      </c>
      <c r="P9" s="3" t="s">
        <v>25</v>
      </c>
      <c r="U9" s="3">
        <f t="shared" si="0"/>
        <v>3.4</v>
      </c>
      <c r="V9" s="3">
        <f t="shared" si="1"/>
        <v>2.72</v>
      </c>
      <c r="Y9" s="4"/>
      <c r="AA9" s="4"/>
    </row>
    <row r="10" spans="1:27" s="3" customFormat="1" x14ac:dyDescent="0.25">
      <c r="A10" s="3">
        <v>196</v>
      </c>
      <c r="B10" s="16">
        <v>44774</v>
      </c>
      <c r="C10" s="1">
        <v>1109</v>
      </c>
      <c r="D10" s="2">
        <v>484002657256412</v>
      </c>
      <c r="E10" s="1">
        <v>140</v>
      </c>
      <c r="F10" s="14">
        <f t="shared" si="2"/>
        <v>141.57785128016661</v>
      </c>
      <c r="G10" s="14">
        <f t="shared" si="3"/>
        <v>140.69459757442118</v>
      </c>
      <c r="H10" s="1" t="s">
        <v>34</v>
      </c>
      <c r="I10" s="16">
        <v>44777</v>
      </c>
      <c r="J10" s="6" t="s">
        <v>44</v>
      </c>
      <c r="K10" s="1">
        <v>23</v>
      </c>
      <c r="L10" s="1"/>
      <c r="M10" s="1" t="s">
        <v>28</v>
      </c>
      <c r="N10" s="1">
        <v>4</v>
      </c>
      <c r="O10" s="3">
        <v>27</v>
      </c>
      <c r="P10" s="3" t="s">
        <v>25</v>
      </c>
      <c r="U10" s="3">
        <f t="shared" si="0"/>
        <v>3.5</v>
      </c>
      <c r="V10" s="3">
        <f t="shared" si="1"/>
        <v>2.8</v>
      </c>
      <c r="Y10" s="4"/>
      <c r="AA10" s="4"/>
    </row>
    <row r="11" spans="1:27" s="3" customFormat="1" x14ac:dyDescent="0.25">
      <c r="A11" s="3">
        <v>118</v>
      </c>
      <c r="B11" s="16">
        <v>44774</v>
      </c>
      <c r="C11" s="1">
        <v>1109</v>
      </c>
      <c r="D11" s="2">
        <v>484002657365236</v>
      </c>
      <c r="E11" s="1">
        <v>142</v>
      </c>
      <c r="F11" s="14">
        <f t="shared" si="2"/>
        <v>143.60039201274043</v>
      </c>
      <c r="G11" s="14">
        <f t="shared" si="3"/>
        <v>142.7045203969129</v>
      </c>
      <c r="H11" s="1" t="s">
        <v>34</v>
      </c>
      <c r="I11" s="16">
        <v>44777</v>
      </c>
      <c r="J11" s="6" t="s">
        <v>44</v>
      </c>
      <c r="K11" s="1">
        <v>23</v>
      </c>
      <c r="L11" s="1"/>
      <c r="M11" s="1" t="s">
        <v>28</v>
      </c>
      <c r="N11" s="1">
        <v>4</v>
      </c>
      <c r="O11" s="3">
        <v>27</v>
      </c>
      <c r="P11" s="3" t="s">
        <v>25</v>
      </c>
      <c r="U11" s="3">
        <f t="shared" si="0"/>
        <v>3.55</v>
      </c>
      <c r="V11" s="3">
        <f t="shared" si="1"/>
        <v>2.84</v>
      </c>
      <c r="Y11" s="4"/>
      <c r="AA11" s="4"/>
    </row>
    <row r="12" spans="1:27" s="3" customFormat="1" x14ac:dyDescent="0.25">
      <c r="A12" s="3">
        <v>131</v>
      </c>
      <c r="B12" s="16">
        <v>44774</v>
      </c>
      <c r="C12" s="1">
        <v>1109</v>
      </c>
      <c r="D12" s="2">
        <v>484002657365185</v>
      </c>
      <c r="E12" s="1">
        <v>142</v>
      </c>
      <c r="F12" s="14">
        <f t="shared" si="2"/>
        <v>143.60039201274043</v>
      </c>
      <c r="G12" s="14">
        <f t="shared" si="3"/>
        <v>142.7045203969129</v>
      </c>
      <c r="H12" s="1" t="s">
        <v>34</v>
      </c>
      <c r="I12" s="16">
        <v>44777</v>
      </c>
      <c r="J12" s="6" t="s">
        <v>44</v>
      </c>
      <c r="K12" s="1">
        <v>23</v>
      </c>
      <c r="L12" s="1"/>
      <c r="M12" s="1" t="s">
        <v>28</v>
      </c>
      <c r="N12" s="1">
        <v>4</v>
      </c>
      <c r="O12" s="3">
        <v>27</v>
      </c>
      <c r="P12" s="3" t="s">
        <v>25</v>
      </c>
      <c r="U12" s="3">
        <f t="shared" si="0"/>
        <v>3.55</v>
      </c>
      <c r="V12" s="3">
        <f t="shared" si="1"/>
        <v>2.84</v>
      </c>
      <c r="Y12" s="4"/>
      <c r="AA12" s="4"/>
    </row>
    <row r="13" spans="1:27" s="3" customFormat="1" x14ac:dyDescent="0.25">
      <c r="A13" s="3">
        <v>134</v>
      </c>
      <c r="B13" s="16">
        <v>44774</v>
      </c>
      <c r="C13" s="1">
        <v>1109</v>
      </c>
      <c r="D13" s="2">
        <v>484002657256422</v>
      </c>
      <c r="E13" s="1">
        <v>142</v>
      </c>
      <c r="F13" s="14">
        <f t="shared" si="2"/>
        <v>143.60039201274043</v>
      </c>
      <c r="G13" s="14">
        <f t="shared" si="3"/>
        <v>142.7045203969129</v>
      </c>
      <c r="H13" s="1" t="s">
        <v>34</v>
      </c>
      <c r="I13" s="16">
        <v>44777</v>
      </c>
      <c r="J13" s="6" t="s">
        <v>44</v>
      </c>
      <c r="K13" s="1">
        <v>23</v>
      </c>
      <c r="L13" s="1"/>
      <c r="M13" s="1" t="s">
        <v>28</v>
      </c>
      <c r="N13" s="1">
        <v>4</v>
      </c>
      <c r="O13" s="3">
        <v>27</v>
      </c>
      <c r="P13" s="3" t="s">
        <v>25</v>
      </c>
      <c r="U13" s="3">
        <f t="shared" si="0"/>
        <v>3.55</v>
      </c>
      <c r="V13" s="3">
        <f t="shared" si="1"/>
        <v>2.84</v>
      </c>
      <c r="Y13" s="4"/>
      <c r="AA13" s="4"/>
    </row>
    <row r="14" spans="1:27" s="3" customFormat="1" x14ac:dyDescent="0.25">
      <c r="A14" s="3">
        <v>136</v>
      </c>
      <c r="B14" s="16">
        <v>44774</v>
      </c>
      <c r="C14" s="1">
        <v>1109</v>
      </c>
      <c r="D14" s="2">
        <v>484002657256411</v>
      </c>
      <c r="E14" s="1">
        <v>142</v>
      </c>
      <c r="F14" s="14">
        <f t="shared" si="2"/>
        <v>143.60039201274043</v>
      </c>
      <c r="G14" s="14">
        <f t="shared" si="3"/>
        <v>142.7045203969129</v>
      </c>
      <c r="H14" s="1" t="s">
        <v>34</v>
      </c>
      <c r="I14" s="16">
        <v>44777</v>
      </c>
      <c r="J14" s="6" t="s">
        <v>44</v>
      </c>
      <c r="K14" s="1">
        <v>23</v>
      </c>
      <c r="L14" s="1"/>
      <c r="M14" s="1" t="s">
        <v>28</v>
      </c>
      <c r="N14" s="1">
        <v>4</v>
      </c>
      <c r="O14" s="3">
        <v>27</v>
      </c>
      <c r="P14" s="3" t="s">
        <v>25</v>
      </c>
      <c r="U14" s="3">
        <f t="shared" si="0"/>
        <v>3.55</v>
      </c>
      <c r="V14" s="3">
        <f t="shared" si="1"/>
        <v>2.84</v>
      </c>
      <c r="Y14" s="4"/>
      <c r="AA14" s="4"/>
    </row>
    <row r="15" spans="1:27" s="3" customFormat="1" x14ac:dyDescent="0.25">
      <c r="A15" s="3">
        <v>182</v>
      </c>
      <c r="B15" s="16">
        <v>44774</v>
      </c>
      <c r="C15" s="1">
        <v>1109</v>
      </c>
      <c r="D15" s="2">
        <v>484002657365225</v>
      </c>
      <c r="E15" s="1">
        <v>142</v>
      </c>
      <c r="F15" s="14">
        <f t="shared" si="2"/>
        <v>143.60039201274043</v>
      </c>
      <c r="G15" s="14">
        <f t="shared" si="3"/>
        <v>142.7045203969129</v>
      </c>
      <c r="H15" s="1" t="s">
        <v>34</v>
      </c>
      <c r="I15" s="16">
        <v>44777</v>
      </c>
      <c r="J15" s="6" t="s">
        <v>44</v>
      </c>
      <c r="K15" s="1">
        <v>23</v>
      </c>
      <c r="L15" s="1"/>
      <c r="M15" s="1" t="s">
        <v>28</v>
      </c>
      <c r="N15" s="1">
        <v>4</v>
      </c>
      <c r="O15" s="3">
        <v>27</v>
      </c>
      <c r="P15" s="3" t="s">
        <v>25</v>
      </c>
      <c r="U15" s="3">
        <f t="shared" si="0"/>
        <v>3.55</v>
      </c>
      <c r="V15" s="3">
        <f t="shared" si="1"/>
        <v>2.84</v>
      </c>
      <c r="Y15" s="4"/>
      <c r="AA15" s="4"/>
    </row>
    <row r="16" spans="1:27" s="3" customFormat="1" x14ac:dyDescent="0.25">
      <c r="A16" s="3">
        <v>126</v>
      </c>
      <c r="B16" s="16">
        <v>44774</v>
      </c>
      <c r="C16" s="1">
        <v>1109</v>
      </c>
      <c r="D16" s="2">
        <v>484002657280985</v>
      </c>
      <c r="E16" s="1">
        <v>144</v>
      </c>
      <c r="F16" s="14">
        <f t="shared" si="2"/>
        <v>145.62293274531422</v>
      </c>
      <c r="G16" s="14">
        <f t="shared" si="3"/>
        <v>144.71444321940461</v>
      </c>
      <c r="H16" s="1" t="s">
        <v>34</v>
      </c>
      <c r="I16" s="16">
        <v>44777</v>
      </c>
      <c r="J16" s="6" t="s">
        <v>44</v>
      </c>
      <c r="K16" s="1">
        <v>23</v>
      </c>
      <c r="L16" s="1"/>
      <c r="M16" s="1" t="s">
        <v>28</v>
      </c>
      <c r="N16" s="1">
        <v>4</v>
      </c>
      <c r="O16" s="3">
        <v>27</v>
      </c>
      <c r="P16" s="3" t="s">
        <v>25</v>
      </c>
      <c r="U16" s="3">
        <f t="shared" si="0"/>
        <v>3.6</v>
      </c>
      <c r="V16" s="3">
        <f t="shared" si="1"/>
        <v>2.88</v>
      </c>
      <c r="Y16" s="4"/>
      <c r="AA16" s="4"/>
    </row>
    <row r="17" spans="1:27" s="3" customFormat="1" x14ac:dyDescent="0.25">
      <c r="A17" s="3">
        <v>158</v>
      </c>
      <c r="B17" s="16">
        <v>44774</v>
      </c>
      <c r="C17" s="1">
        <v>1109</v>
      </c>
      <c r="D17" s="2">
        <v>484002657365216</v>
      </c>
      <c r="E17" s="1">
        <v>144</v>
      </c>
      <c r="F17" s="14">
        <f t="shared" si="2"/>
        <v>145.62293274531422</v>
      </c>
      <c r="G17" s="14">
        <f t="shared" si="3"/>
        <v>144.71444321940461</v>
      </c>
      <c r="H17" s="1" t="s">
        <v>34</v>
      </c>
      <c r="I17" s="16">
        <v>44777</v>
      </c>
      <c r="J17" s="6" t="s">
        <v>44</v>
      </c>
      <c r="K17" s="1">
        <v>23</v>
      </c>
      <c r="L17" s="1"/>
      <c r="M17" s="1" t="s">
        <v>28</v>
      </c>
      <c r="N17" s="1">
        <v>4</v>
      </c>
      <c r="O17" s="3">
        <v>27</v>
      </c>
      <c r="P17" s="3" t="s">
        <v>25</v>
      </c>
      <c r="U17" s="3">
        <f t="shared" si="0"/>
        <v>3.6</v>
      </c>
      <c r="V17" s="3">
        <f t="shared" si="1"/>
        <v>2.88</v>
      </c>
      <c r="Y17" s="4"/>
      <c r="AA17" s="4"/>
    </row>
    <row r="18" spans="1:27" s="3" customFormat="1" x14ac:dyDescent="0.25">
      <c r="A18" s="3">
        <v>174</v>
      </c>
      <c r="B18" s="16">
        <v>44774</v>
      </c>
      <c r="C18" s="1">
        <v>1109</v>
      </c>
      <c r="D18" s="2">
        <v>484002657256420</v>
      </c>
      <c r="E18" s="1">
        <v>144</v>
      </c>
      <c r="F18" s="14">
        <f t="shared" si="2"/>
        <v>145.62293274531422</v>
      </c>
      <c r="G18" s="36">
        <f t="shared" si="3"/>
        <v>144.71444321940461</v>
      </c>
      <c r="H18" s="1" t="s">
        <v>34</v>
      </c>
      <c r="I18" s="16">
        <v>44777</v>
      </c>
      <c r="J18" s="6" t="s">
        <v>44</v>
      </c>
      <c r="K18" s="1">
        <v>23</v>
      </c>
      <c r="L18" s="1"/>
      <c r="M18" s="1" t="s">
        <v>28</v>
      </c>
      <c r="N18" s="1">
        <v>4</v>
      </c>
      <c r="O18" s="3">
        <v>27</v>
      </c>
      <c r="P18" s="3" t="s">
        <v>25</v>
      </c>
      <c r="U18" s="3">
        <f t="shared" si="0"/>
        <v>3.6</v>
      </c>
      <c r="V18" s="3">
        <f t="shared" si="1"/>
        <v>2.88</v>
      </c>
      <c r="Y18" s="4"/>
      <c r="AA18" s="4"/>
    </row>
    <row r="19" spans="1:27" s="3" customFormat="1" x14ac:dyDescent="0.25">
      <c r="A19" s="3">
        <v>116</v>
      </c>
      <c r="B19" s="16">
        <v>44774</v>
      </c>
      <c r="C19" s="1">
        <v>1109</v>
      </c>
      <c r="D19" s="2">
        <v>484002657365226</v>
      </c>
      <c r="E19" s="1">
        <v>146</v>
      </c>
      <c r="F19" s="14">
        <f t="shared" si="2"/>
        <v>147.64547347788803</v>
      </c>
      <c r="G19" s="14">
        <f t="shared" si="3"/>
        <v>146.72436604189636</v>
      </c>
      <c r="H19" s="1" t="s">
        <v>34</v>
      </c>
      <c r="I19" s="16">
        <v>44777</v>
      </c>
      <c r="J19" s="6" t="s">
        <v>44</v>
      </c>
      <c r="K19" s="1">
        <v>23</v>
      </c>
      <c r="L19" s="1"/>
      <c r="M19" s="1" t="s">
        <v>28</v>
      </c>
      <c r="N19" s="1">
        <v>4</v>
      </c>
      <c r="O19" s="3">
        <v>27</v>
      </c>
      <c r="P19" s="3" t="s">
        <v>25</v>
      </c>
      <c r="U19" s="3">
        <f t="shared" si="0"/>
        <v>3.65</v>
      </c>
      <c r="V19" s="3">
        <f t="shared" si="1"/>
        <v>2.92</v>
      </c>
      <c r="Y19" s="4"/>
      <c r="AA19" s="4"/>
    </row>
    <row r="20" spans="1:27" s="3" customFormat="1" x14ac:dyDescent="0.25">
      <c r="A20" s="3">
        <v>149</v>
      </c>
      <c r="B20" s="16">
        <v>44774</v>
      </c>
      <c r="C20" s="1">
        <v>1109</v>
      </c>
      <c r="D20" s="2">
        <v>484002657325718</v>
      </c>
      <c r="E20" s="1">
        <v>146</v>
      </c>
      <c r="F20" s="14">
        <f t="shared" si="2"/>
        <v>147.64547347788803</v>
      </c>
      <c r="G20" s="14">
        <f t="shared" si="3"/>
        <v>146.72436604189636</v>
      </c>
      <c r="H20" s="1" t="s">
        <v>34</v>
      </c>
      <c r="I20" s="16">
        <v>44777</v>
      </c>
      <c r="J20" s="6" t="s">
        <v>44</v>
      </c>
      <c r="K20" s="1">
        <v>23</v>
      </c>
      <c r="L20" s="1"/>
      <c r="M20" s="1" t="s">
        <v>28</v>
      </c>
      <c r="N20" s="1">
        <v>4</v>
      </c>
      <c r="O20" s="3">
        <v>27</v>
      </c>
      <c r="P20" s="3" t="s">
        <v>25</v>
      </c>
      <c r="U20" s="3">
        <f t="shared" si="0"/>
        <v>3.65</v>
      </c>
      <c r="V20" s="3">
        <f t="shared" si="1"/>
        <v>2.92</v>
      </c>
      <c r="Y20" s="4"/>
      <c r="AA20" s="4"/>
    </row>
    <row r="21" spans="1:27" x14ac:dyDescent="0.25">
      <c r="A21" s="3">
        <v>109</v>
      </c>
      <c r="B21" s="16">
        <v>44774</v>
      </c>
      <c r="C21" s="1">
        <v>1109</v>
      </c>
      <c r="D21" s="2">
        <v>484002657365192</v>
      </c>
      <c r="E21" s="1">
        <v>148</v>
      </c>
      <c r="F21" s="14">
        <f t="shared" si="2"/>
        <v>149.66801421046185</v>
      </c>
      <c r="G21" s="14">
        <f t="shared" si="3"/>
        <v>148.73428886438811</v>
      </c>
      <c r="H21" s="1" t="s">
        <v>34</v>
      </c>
      <c r="I21" s="16">
        <v>44777</v>
      </c>
      <c r="J21" s="6" t="s">
        <v>44</v>
      </c>
      <c r="K21" s="1">
        <v>23</v>
      </c>
      <c r="M21" s="1" t="s">
        <v>28</v>
      </c>
      <c r="N21" s="1">
        <v>4</v>
      </c>
      <c r="O21" s="3">
        <v>27</v>
      </c>
      <c r="P21" s="3" t="s">
        <v>25</v>
      </c>
      <c r="U21" s="3">
        <f t="shared" si="0"/>
        <v>3.7</v>
      </c>
      <c r="V21" s="3">
        <f t="shared" si="1"/>
        <v>2.96</v>
      </c>
    </row>
    <row r="22" spans="1:27" x14ac:dyDescent="0.25">
      <c r="A22" s="3">
        <v>163</v>
      </c>
      <c r="B22" s="16">
        <v>44774</v>
      </c>
      <c r="C22" s="1">
        <v>1109</v>
      </c>
      <c r="D22" s="2">
        <v>484002657280979</v>
      </c>
      <c r="E22" s="1">
        <v>150</v>
      </c>
      <c r="F22" s="14">
        <f t="shared" si="2"/>
        <v>151.69055494303564</v>
      </c>
      <c r="G22" s="14">
        <f t="shared" si="3"/>
        <v>150.74421168687979</v>
      </c>
      <c r="H22" s="1" t="s">
        <v>34</v>
      </c>
      <c r="I22" s="16">
        <v>44777</v>
      </c>
      <c r="J22" s="6" t="s">
        <v>44</v>
      </c>
      <c r="K22" s="1">
        <v>23</v>
      </c>
      <c r="M22" s="1" t="s">
        <v>28</v>
      </c>
      <c r="N22" s="1">
        <v>4</v>
      </c>
      <c r="O22" s="3">
        <v>27</v>
      </c>
      <c r="P22" s="3" t="s">
        <v>25</v>
      </c>
      <c r="U22" s="3">
        <f t="shared" si="0"/>
        <v>3.75</v>
      </c>
      <c r="V22" s="3">
        <f t="shared" si="1"/>
        <v>3</v>
      </c>
    </row>
    <row r="23" spans="1:27" x14ac:dyDescent="0.25">
      <c r="A23" s="3">
        <v>193</v>
      </c>
      <c r="B23" s="16">
        <v>44774</v>
      </c>
      <c r="C23" s="1">
        <v>1109</v>
      </c>
      <c r="D23" s="2">
        <v>484002657365235</v>
      </c>
      <c r="E23" s="1">
        <v>150</v>
      </c>
      <c r="F23" s="14">
        <f t="shared" si="2"/>
        <v>151.69055494303564</v>
      </c>
      <c r="G23" s="14">
        <f t="shared" si="3"/>
        <v>150.74421168687979</v>
      </c>
      <c r="H23" s="1" t="s">
        <v>34</v>
      </c>
      <c r="I23" s="16">
        <v>44777</v>
      </c>
      <c r="J23" s="6" t="s">
        <v>44</v>
      </c>
      <c r="K23" s="1">
        <v>23</v>
      </c>
      <c r="M23" s="1" t="s">
        <v>28</v>
      </c>
      <c r="N23" s="1">
        <v>4</v>
      </c>
      <c r="O23" s="3">
        <v>27</v>
      </c>
      <c r="P23" s="1" t="s">
        <v>26</v>
      </c>
      <c r="U23" s="3">
        <f t="shared" si="0"/>
        <v>3.75</v>
      </c>
      <c r="V23" s="3">
        <f t="shared" si="1"/>
        <v>3</v>
      </c>
    </row>
    <row r="24" spans="1:27" x14ac:dyDescent="0.25">
      <c r="A24" s="3">
        <v>162</v>
      </c>
      <c r="B24" s="16">
        <v>44774</v>
      </c>
      <c r="C24" s="1">
        <v>1109</v>
      </c>
      <c r="D24" s="2">
        <v>484002657365234</v>
      </c>
      <c r="E24" s="1">
        <v>152</v>
      </c>
      <c r="F24" s="14">
        <f t="shared" si="2"/>
        <v>153.71309567560945</v>
      </c>
      <c r="G24" s="14">
        <f t="shared" si="3"/>
        <v>152.75413450937154</v>
      </c>
      <c r="H24" s="1" t="s">
        <v>34</v>
      </c>
      <c r="I24" s="16">
        <v>44777</v>
      </c>
      <c r="J24" s="6" t="s">
        <v>44</v>
      </c>
      <c r="K24" s="1">
        <v>23</v>
      </c>
      <c r="M24" s="1" t="s">
        <v>28</v>
      </c>
      <c r="N24" s="1">
        <v>4</v>
      </c>
      <c r="O24" s="3">
        <v>27</v>
      </c>
      <c r="P24" s="1" t="s">
        <v>26</v>
      </c>
      <c r="U24" s="3">
        <f t="shared" si="0"/>
        <v>3.8</v>
      </c>
      <c r="V24" s="3">
        <f t="shared" si="1"/>
        <v>3.04</v>
      </c>
    </row>
    <row r="25" spans="1:27" x14ac:dyDescent="0.25">
      <c r="A25" s="3">
        <v>198</v>
      </c>
      <c r="B25" s="16">
        <v>44774</v>
      </c>
      <c r="C25" s="1">
        <v>1109</v>
      </c>
      <c r="D25" s="2">
        <v>484002657365184</v>
      </c>
      <c r="E25" s="1">
        <v>152</v>
      </c>
      <c r="F25" s="14">
        <f t="shared" si="2"/>
        <v>153.71309567560945</v>
      </c>
      <c r="G25" s="14">
        <f t="shared" si="3"/>
        <v>152.75413450937154</v>
      </c>
      <c r="H25" s="1" t="s">
        <v>34</v>
      </c>
      <c r="I25" s="16">
        <v>44777</v>
      </c>
      <c r="J25" s="6" t="s">
        <v>44</v>
      </c>
      <c r="K25" s="1">
        <v>23</v>
      </c>
      <c r="M25" s="1" t="s">
        <v>28</v>
      </c>
      <c r="N25" s="1">
        <v>4</v>
      </c>
      <c r="O25" s="3">
        <v>27</v>
      </c>
      <c r="P25" s="1" t="s">
        <v>26</v>
      </c>
      <c r="U25" s="3">
        <f t="shared" si="0"/>
        <v>3.8</v>
      </c>
      <c r="V25" s="3">
        <f t="shared" si="1"/>
        <v>3.04</v>
      </c>
    </row>
    <row r="26" spans="1:27" x14ac:dyDescent="0.25">
      <c r="A26" s="3">
        <v>150</v>
      </c>
      <c r="B26" s="16">
        <v>44774</v>
      </c>
      <c r="C26" s="1">
        <v>1109</v>
      </c>
      <c r="D26" s="2">
        <v>484002657365224</v>
      </c>
      <c r="E26" s="1">
        <v>158</v>
      </c>
      <c r="F26" s="14">
        <f t="shared" si="2"/>
        <v>159.78071787333087</v>
      </c>
      <c r="G26" s="14">
        <f t="shared" si="3"/>
        <v>158.78390297684672</v>
      </c>
      <c r="H26" s="1" t="s">
        <v>34</v>
      </c>
      <c r="I26" s="16">
        <v>44777</v>
      </c>
      <c r="J26" s="6" t="s">
        <v>44</v>
      </c>
      <c r="K26" s="1">
        <v>23</v>
      </c>
      <c r="M26" s="1" t="s">
        <v>28</v>
      </c>
      <c r="N26" s="1">
        <v>4</v>
      </c>
      <c r="O26" s="3">
        <v>27</v>
      </c>
      <c r="P26" s="1" t="s">
        <v>26</v>
      </c>
      <c r="U26" s="3">
        <f t="shared" si="0"/>
        <v>3.95</v>
      </c>
      <c r="V26" s="3">
        <f t="shared" si="1"/>
        <v>3.16</v>
      </c>
    </row>
    <row r="27" spans="1:27" x14ac:dyDescent="0.25">
      <c r="A27" s="3">
        <v>154</v>
      </c>
      <c r="B27" s="16">
        <v>44774</v>
      </c>
      <c r="C27" s="1">
        <v>1109</v>
      </c>
      <c r="D27" s="2">
        <v>484002657256413</v>
      </c>
      <c r="E27" s="1">
        <v>158</v>
      </c>
      <c r="F27" s="14">
        <f t="shared" si="2"/>
        <v>159.78071787333087</v>
      </c>
      <c r="G27" s="14">
        <f t="shared" si="3"/>
        <v>158.78390297684672</v>
      </c>
      <c r="H27" s="1" t="s">
        <v>34</v>
      </c>
      <c r="I27" s="16">
        <v>44777</v>
      </c>
      <c r="J27" s="6" t="s">
        <v>44</v>
      </c>
      <c r="K27" s="1">
        <v>23</v>
      </c>
      <c r="M27" s="1" t="s">
        <v>28</v>
      </c>
      <c r="N27" s="1">
        <v>4</v>
      </c>
      <c r="O27" s="3">
        <v>27</v>
      </c>
      <c r="P27" s="1" t="s">
        <v>26</v>
      </c>
      <c r="U27" s="3">
        <f t="shared" si="0"/>
        <v>3.95</v>
      </c>
      <c r="V27" s="3">
        <f t="shared" si="1"/>
        <v>3.16</v>
      </c>
    </row>
    <row r="28" spans="1:27" x14ac:dyDescent="0.25">
      <c r="A28" s="3">
        <v>113</v>
      </c>
      <c r="B28" s="16">
        <v>44774</v>
      </c>
      <c r="C28" s="1">
        <v>1109</v>
      </c>
      <c r="D28" s="2">
        <v>484002657365178</v>
      </c>
      <c r="E28" s="1">
        <v>160</v>
      </c>
      <c r="F28" s="14">
        <f t="shared" si="2"/>
        <v>161.80325860590469</v>
      </c>
      <c r="G28" s="14">
        <f t="shared" si="3"/>
        <v>160.79382579933846</v>
      </c>
      <c r="H28" s="1" t="s">
        <v>34</v>
      </c>
      <c r="I28" s="16">
        <v>44777</v>
      </c>
      <c r="J28" s="6" t="s">
        <v>44</v>
      </c>
      <c r="K28" s="1">
        <v>23</v>
      </c>
      <c r="M28" s="1" t="s">
        <v>28</v>
      </c>
      <c r="N28" s="1">
        <v>4</v>
      </c>
      <c r="O28" s="3">
        <v>27</v>
      </c>
      <c r="P28" s="1" t="s">
        <v>26</v>
      </c>
      <c r="U28" s="3">
        <f t="shared" si="0"/>
        <v>4</v>
      </c>
      <c r="V28" s="3">
        <f t="shared" si="1"/>
        <v>3.2</v>
      </c>
    </row>
    <row r="29" spans="1:27" x14ac:dyDescent="0.25">
      <c r="A29" s="3">
        <v>114</v>
      </c>
      <c r="B29" s="16">
        <v>44774</v>
      </c>
      <c r="C29" s="1">
        <v>1109</v>
      </c>
      <c r="D29" s="2">
        <v>484002657280980</v>
      </c>
      <c r="E29" s="1">
        <v>162</v>
      </c>
      <c r="F29" s="14">
        <f t="shared" si="2"/>
        <v>163.8257993384785</v>
      </c>
      <c r="G29" s="14">
        <f t="shared" si="3"/>
        <v>162.80374862183021</v>
      </c>
      <c r="H29" s="1" t="s">
        <v>34</v>
      </c>
      <c r="I29" s="16">
        <v>44777</v>
      </c>
      <c r="J29" s="6" t="s">
        <v>44</v>
      </c>
      <c r="K29" s="1">
        <v>23</v>
      </c>
      <c r="M29" s="1" t="s">
        <v>28</v>
      </c>
      <c r="N29" s="1">
        <v>4</v>
      </c>
      <c r="O29" s="3">
        <v>27</v>
      </c>
      <c r="P29" s="1" t="s">
        <v>26</v>
      </c>
      <c r="U29" s="3">
        <f t="shared" si="0"/>
        <v>4.05</v>
      </c>
      <c r="V29" s="3">
        <f t="shared" si="1"/>
        <v>3.24</v>
      </c>
    </row>
    <row r="30" spans="1:27" x14ac:dyDescent="0.25">
      <c r="A30" s="3">
        <v>177</v>
      </c>
      <c r="B30" s="16">
        <v>44774</v>
      </c>
      <c r="C30" s="1">
        <v>1109</v>
      </c>
      <c r="D30" s="2">
        <v>484002657365233</v>
      </c>
      <c r="E30" s="1">
        <v>162</v>
      </c>
      <c r="F30" s="14">
        <f t="shared" si="2"/>
        <v>163.8257993384785</v>
      </c>
      <c r="G30" s="14">
        <f t="shared" si="3"/>
        <v>162.80374862183021</v>
      </c>
      <c r="H30" s="1" t="s">
        <v>34</v>
      </c>
      <c r="I30" s="16">
        <v>44777</v>
      </c>
      <c r="J30" s="6" t="s">
        <v>44</v>
      </c>
      <c r="K30" s="1">
        <v>23</v>
      </c>
      <c r="M30" s="1" t="s">
        <v>28</v>
      </c>
      <c r="N30" s="1">
        <v>4</v>
      </c>
      <c r="O30" s="3">
        <v>27</v>
      </c>
      <c r="P30" s="1" t="s">
        <v>26</v>
      </c>
      <c r="U30" s="3">
        <f t="shared" si="0"/>
        <v>4.05</v>
      </c>
      <c r="V30" s="3">
        <f t="shared" si="1"/>
        <v>3.24</v>
      </c>
    </row>
    <row r="31" spans="1:27" x14ac:dyDescent="0.25">
      <c r="A31" s="3">
        <v>155</v>
      </c>
      <c r="B31" s="16">
        <v>44774</v>
      </c>
      <c r="C31" s="1">
        <v>1109</v>
      </c>
      <c r="D31" s="2">
        <v>484002657365169</v>
      </c>
      <c r="E31" s="1">
        <v>164</v>
      </c>
      <c r="F31" s="14">
        <f t="shared" si="2"/>
        <v>165.84834007105232</v>
      </c>
      <c r="G31" s="14">
        <f t="shared" si="3"/>
        <v>164.81367144432195</v>
      </c>
      <c r="H31" s="1" t="s">
        <v>34</v>
      </c>
      <c r="I31" s="16">
        <v>44777</v>
      </c>
      <c r="J31" s="6" t="s">
        <v>44</v>
      </c>
      <c r="K31" s="1">
        <v>23</v>
      </c>
      <c r="M31" s="1" t="s">
        <v>28</v>
      </c>
      <c r="N31" s="1">
        <v>4</v>
      </c>
      <c r="O31" s="3">
        <v>27</v>
      </c>
      <c r="P31" s="1" t="s">
        <v>26</v>
      </c>
      <c r="U31" s="3">
        <f t="shared" si="0"/>
        <v>4.0999999999999996</v>
      </c>
      <c r="V31" s="3">
        <f t="shared" si="1"/>
        <v>3.28</v>
      </c>
    </row>
    <row r="32" spans="1:27" x14ac:dyDescent="0.25">
      <c r="A32" s="3">
        <v>156</v>
      </c>
      <c r="B32" s="16">
        <v>44774</v>
      </c>
      <c r="C32" s="1">
        <v>1109</v>
      </c>
      <c r="D32" s="2">
        <v>484002657256414</v>
      </c>
      <c r="E32" s="1">
        <v>164</v>
      </c>
      <c r="F32" s="14">
        <f t="shared" si="2"/>
        <v>165.84834007105232</v>
      </c>
      <c r="G32" s="14">
        <f t="shared" si="3"/>
        <v>164.81367144432195</v>
      </c>
      <c r="H32" s="1" t="s">
        <v>34</v>
      </c>
      <c r="I32" s="16">
        <v>44777</v>
      </c>
      <c r="J32" s="6" t="s">
        <v>44</v>
      </c>
      <c r="K32" s="1">
        <v>23</v>
      </c>
      <c r="M32" s="1" t="s">
        <v>28</v>
      </c>
      <c r="N32" s="1">
        <v>4</v>
      </c>
      <c r="O32" s="3">
        <v>27</v>
      </c>
      <c r="P32" s="1" t="s">
        <v>26</v>
      </c>
      <c r="U32" s="3">
        <f t="shared" si="0"/>
        <v>4.0999999999999996</v>
      </c>
      <c r="V32" s="3">
        <f t="shared" si="1"/>
        <v>3.28</v>
      </c>
    </row>
    <row r="33" spans="1:22" x14ac:dyDescent="0.25">
      <c r="A33" s="3">
        <v>160</v>
      </c>
      <c r="B33" s="16">
        <v>44774</v>
      </c>
      <c r="C33" s="1">
        <v>1109</v>
      </c>
      <c r="D33" s="2">
        <v>484002657218575</v>
      </c>
      <c r="E33" s="1">
        <v>164</v>
      </c>
      <c r="F33" s="14">
        <f t="shared" si="2"/>
        <v>165.84834007105232</v>
      </c>
      <c r="G33" s="14">
        <f t="shared" si="3"/>
        <v>164.81367144432195</v>
      </c>
      <c r="H33" s="1" t="s">
        <v>34</v>
      </c>
      <c r="I33" s="16">
        <v>44777</v>
      </c>
      <c r="J33" s="6" t="s">
        <v>44</v>
      </c>
      <c r="K33" s="1">
        <v>23</v>
      </c>
      <c r="M33" s="1" t="s">
        <v>28</v>
      </c>
      <c r="N33" s="1">
        <v>4</v>
      </c>
      <c r="O33" s="3">
        <v>27</v>
      </c>
      <c r="P33" s="1" t="s">
        <v>26</v>
      </c>
      <c r="U33" s="3">
        <f t="shared" si="0"/>
        <v>4.0999999999999996</v>
      </c>
      <c r="V33" s="3">
        <f t="shared" si="1"/>
        <v>3.28</v>
      </c>
    </row>
    <row r="34" spans="1:22" x14ac:dyDescent="0.25">
      <c r="A34" s="3">
        <v>200</v>
      </c>
      <c r="B34" s="16">
        <v>44774</v>
      </c>
      <c r="C34" s="1">
        <v>1109</v>
      </c>
      <c r="D34" s="2">
        <v>484002657365191</v>
      </c>
      <c r="E34" s="1">
        <v>164</v>
      </c>
      <c r="F34" s="14">
        <f t="shared" si="2"/>
        <v>165.84834007105232</v>
      </c>
      <c r="G34" s="14">
        <f t="shared" si="3"/>
        <v>164.81367144432195</v>
      </c>
      <c r="H34" s="1" t="s">
        <v>34</v>
      </c>
      <c r="I34" s="16">
        <v>44777</v>
      </c>
      <c r="J34" s="6" t="s">
        <v>44</v>
      </c>
      <c r="K34" s="1">
        <v>23</v>
      </c>
      <c r="M34" s="1" t="s">
        <v>28</v>
      </c>
      <c r="N34" s="1">
        <v>4</v>
      </c>
      <c r="O34" s="3">
        <v>27</v>
      </c>
      <c r="P34" s="1" t="s">
        <v>26</v>
      </c>
      <c r="U34" s="3">
        <f t="shared" si="0"/>
        <v>4.0999999999999996</v>
      </c>
      <c r="V34" s="3">
        <f t="shared" si="1"/>
        <v>3.28</v>
      </c>
    </row>
    <row r="35" spans="1:22" x14ac:dyDescent="0.25">
      <c r="A35" s="3">
        <v>167</v>
      </c>
      <c r="B35" s="16">
        <v>44774</v>
      </c>
      <c r="C35" s="1">
        <v>1109</v>
      </c>
      <c r="D35" s="2">
        <v>484002657365186</v>
      </c>
      <c r="E35" s="1">
        <v>166</v>
      </c>
      <c r="F35" s="14">
        <f t="shared" si="2"/>
        <v>167.87088080362611</v>
      </c>
      <c r="G35" s="14">
        <f t="shared" si="3"/>
        <v>166.82359426681364</v>
      </c>
      <c r="H35" s="1" t="s">
        <v>34</v>
      </c>
      <c r="I35" s="16">
        <v>44777</v>
      </c>
      <c r="J35" s="6" t="s">
        <v>44</v>
      </c>
      <c r="K35" s="1">
        <v>23</v>
      </c>
      <c r="M35" s="1" t="s">
        <v>28</v>
      </c>
      <c r="N35" s="1">
        <v>4</v>
      </c>
      <c r="O35" s="3">
        <v>27</v>
      </c>
      <c r="P35" s="1" t="s">
        <v>26</v>
      </c>
      <c r="U35" s="3">
        <f t="shared" si="0"/>
        <v>4.1500000000000004</v>
      </c>
      <c r="V35" s="3">
        <f t="shared" si="1"/>
        <v>3.32</v>
      </c>
    </row>
    <row r="36" spans="1:22" x14ac:dyDescent="0.25">
      <c r="A36" s="3">
        <v>117</v>
      </c>
      <c r="B36" s="16">
        <v>44774</v>
      </c>
      <c r="C36" s="1">
        <v>1109</v>
      </c>
      <c r="D36" s="2">
        <v>484002657365183</v>
      </c>
      <c r="E36" s="1">
        <v>168</v>
      </c>
      <c r="F36" s="14">
        <f t="shared" si="2"/>
        <v>169.89342153619992</v>
      </c>
      <c r="G36" s="14">
        <f t="shared" si="3"/>
        <v>168.83351708930539</v>
      </c>
      <c r="H36" s="1" t="s">
        <v>34</v>
      </c>
      <c r="I36" s="16">
        <v>44777</v>
      </c>
      <c r="J36" s="6" t="s">
        <v>44</v>
      </c>
      <c r="K36" s="1">
        <v>23</v>
      </c>
      <c r="M36" s="1" t="s">
        <v>28</v>
      </c>
      <c r="N36" s="1">
        <v>4</v>
      </c>
      <c r="O36" s="3">
        <v>27</v>
      </c>
      <c r="P36" s="1" t="s">
        <v>26</v>
      </c>
      <c r="U36" s="3">
        <f t="shared" si="0"/>
        <v>4.2</v>
      </c>
      <c r="V36" s="3">
        <f t="shared" si="1"/>
        <v>3.36</v>
      </c>
    </row>
    <row r="37" spans="1:22" x14ac:dyDescent="0.25">
      <c r="A37" s="3">
        <v>132</v>
      </c>
      <c r="B37" s="16">
        <v>44774</v>
      </c>
      <c r="C37" s="1">
        <v>1109</v>
      </c>
      <c r="D37" s="2">
        <v>484002657365220</v>
      </c>
      <c r="E37" s="1">
        <v>168</v>
      </c>
      <c r="F37" s="14">
        <f t="shared" si="2"/>
        <v>169.89342153619992</v>
      </c>
      <c r="G37" s="14">
        <f t="shared" si="3"/>
        <v>168.83351708930539</v>
      </c>
      <c r="H37" s="1" t="s">
        <v>34</v>
      </c>
      <c r="I37" s="16">
        <v>44777</v>
      </c>
      <c r="J37" s="6" t="s">
        <v>44</v>
      </c>
      <c r="K37" s="1">
        <v>23</v>
      </c>
      <c r="M37" s="1" t="s">
        <v>28</v>
      </c>
      <c r="N37" s="1">
        <v>4</v>
      </c>
      <c r="O37" s="3">
        <v>27</v>
      </c>
      <c r="P37" s="1" t="s">
        <v>26</v>
      </c>
      <c r="U37" s="3">
        <f t="shared" si="0"/>
        <v>4.2</v>
      </c>
      <c r="V37" s="3">
        <f t="shared" si="1"/>
        <v>3.36</v>
      </c>
    </row>
    <row r="38" spans="1:22" x14ac:dyDescent="0.25">
      <c r="A38" s="3">
        <v>142</v>
      </c>
      <c r="B38" s="16">
        <v>44774</v>
      </c>
      <c r="C38" s="1">
        <v>1109</v>
      </c>
      <c r="D38" s="2">
        <v>484002657365172</v>
      </c>
      <c r="E38" s="1">
        <v>168</v>
      </c>
      <c r="F38" s="14">
        <f t="shared" si="2"/>
        <v>169.89342153619992</v>
      </c>
      <c r="G38" s="14">
        <f t="shared" si="3"/>
        <v>168.83351708930539</v>
      </c>
      <c r="H38" s="1" t="s">
        <v>34</v>
      </c>
      <c r="I38" s="16">
        <v>44777</v>
      </c>
      <c r="J38" s="6" t="s">
        <v>44</v>
      </c>
      <c r="K38" s="1">
        <v>23</v>
      </c>
      <c r="M38" s="1" t="s">
        <v>28</v>
      </c>
      <c r="N38" s="1">
        <v>4</v>
      </c>
      <c r="O38" s="3">
        <v>27</v>
      </c>
      <c r="P38" s="1" t="s">
        <v>26</v>
      </c>
      <c r="U38" s="3">
        <f t="shared" si="0"/>
        <v>4.2</v>
      </c>
      <c r="V38" s="3">
        <f t="shared" si="1"/>
        <v>3.36</v>
      </c>
    </row>
    <row r="39" spans="1:22" x14ac:dyDescent="0.25">
      <c r="A39" s="3">
        <v>148</v>
      </c>
      <c r="B39" s="16">
        <v>44774</v>
      </c>
      <c r="C39" s="1">
        <v>1109</v>
      </c>
      <c r="D39" s="2">
        <v>484002657365188</v>
      </c>
      <c r="E39" s="1">
        <v>168</v>
      </c>
      <c r="F39" s="14">
        <f t="shared" si="2"/>
        <v>169.89342153619992</v>
      </c>
      <c r="G39" s="14">
        <f t="shared" si="3"/>
        <v>168.83351708930539</v>
      </c>
      <c r="H39" s="1" t="s">
        <v>34</v>
      </c>
      <c r="I39" s="16">
        <v>44777</v>
      </c>
      <c r="J39" s="6" t="s">
        <v>44</v>
      </c>
      <c r="K39" s="1">
        <v>23</v>
      </c>
      <c r="M39" s="1" t="s">
        <v>28</v>
      </c>
      <c r="N39" s="1">
        <v>4</v>
      </c>
      <c r="O39" s="3">
        <v>27</v>
      </c>
      <c r="P39" s="1" t="s">
        <v>26</v>
      </c>
      <c r="U39" s="3">
        <f t="shared" si="0"/>
        <v>4.2</v>
      </c>
      <c r="V39" s="3">
        <f t="shared" si="1"/>
        <v>3.36</v>
      </c>
    </row>
    <row r="40" spans="1:22" x14ac:dyDescent="0.25">
      <c r="A40" s="3">
        <v>164</v>
      </c>
      <c r="B40" s="16">
        <v>44774</v>
      </c>
      <c r="C40" s="1">
        <v>1109</v>
      </c>
      <c r="D40" s="2">
        <v>484002657365189</v>
      </c>
      <c r="E40" s="1">
        <v>168</v>
      </c>
      <c r="F40" s="14">
        <f t="shared" si="2"/>
        <v>169.89342153619992</v>
      </c>
      <c r="G40" s="14">
        <f t="shared" si="3"/>
        <v>168.83351708930539</v>
      </c>
      <c r="H40" s="1" t="s">
        <v>34</v>
      </c>
      <c r="I40" s="16">
        <v>44777</v>
      </c>
      <c r="J40" s="6" t="s">
        <v>44</v>
      </c>
      <c r="K40" s="1">
        <v>23</v>
      </c>
      <c r="M40" s="1" t="s">
        <v>28</v>
      </c>
      <c r="N40" s="1">
        <v>4</v>
      </c>
      <c r="O40" s="3">
        <v>27</v>
      </c>
      <c r="P40" s="1" t="s">
        <v>26</v>
      </c>
      <c r="U40" s="3">
        <f t="shared" si="0"/>
        <v>4.2</v>
      </c>
      <c r="V40" s="3">
        <f t="shared" si="1"/>
        <v>3.36</v>
      </c>
    </row>
    <row r="41" spans="1:22" x14ac:dyDescent="0.25">
      <c r="A41" s="3">
        <v>175</v>
      </c>
      <c r="B41" s="16">
        <v>44774</v>
      </c>
      <c r="C41" s="1">
        <v>1109</v>
      </c>
      <c r="D41" s="2">
        <v>484002657280984</v>
      </c>
      <c r="E41" s="1">
        <v>168</v>
      </c>
      <c r="F41" s="14">
        <f t="shared" si="2"/>
        <v>169.89342153619992</v>
      </c>
      <c r="G41" s="14">
        <f t="shared" si="3"/>
        <v>168.83351708930539</v>
      </c>
      <c r="H41" s="1" t="s">
        <v>34</v>
      </c>
      <c r="I41" s="16">
        <v>44777</v>
      </c>
      <c r="J41" s="6" t="s">
        <v>44</v>
      </c>
      <c r="K41" s="1">
        <v>23</v>
      </c>
      <c r="M41" s="1" t="s">
        <v>28</v>
      </c>
      <c r="N41" s="1">
        <v>4</v>
      </c>
      <c r="O41" s="3">
        <v>27</v>
      </c>
      <c r="P41" s="1" t="s">
        <v>26</v>
      </c>
      <c r="U41" s="3">
        <f t="shared" si="0"/>
        <v>4.2</v>
      </c>
      <c r="V41" s="3">
        <f t="shared" si="1"/>
        <v>3.36</v>
      </c>
    </row>
    <row r="42" spans="1:22" x14ac:dyDescent="0.25">
      <c r="A42" s="3">
        <v>185</v>
      </c>
      <c r="B42" s="16">
        <v>44774</v>
      </c>
      <c r="C42" s="1">
        <v>1109</v>
      </c>
      <c r="D42" s="2">
        <v>484002657365180</v>
      </c>
      <c r="E42" s="1">
        <v>168</v>
      </c>
      <c r="F42" s="14">
        <f t="shared" si="2"/>
        <v>169.89342153619992</v>
      </c>
      <c r="G42" s="14">
        <f t="shared" si="3"/>
        <v>168.83351708930539</v>
      </c>
      <c r="H42" s="1" t="s">
        <v>34</v>
      </c>
      <c r="I42" s="16">
        <v>44777</v>
      </c>
      <c r="J42" s="6" t="s">
        <v>44</v>
      </c>
      <c r="K42" s="1">
        <v>23</v>
      </c>
      <c r="M42" s="1" t="s">
        <v>28</v>
      </c>
      <c r="N42" s="1">
        <v>4</v>
      </c>
      <c r="O42" s="3">
        <v>27</v>
      </c>
      <c r="P42" s="1" t="s">
        <v>26</v>
      </c>
      <c r="U42" s="3">
        <f t="shared" si="0"/>
        <v>4.2</v>
      </c>
      <c r="V42" s="3">
        <f t="shared" si="1"/>
        <v>3.36</v>
      </c>
    </row>
    <row r="43" spans="1:22" x14ac:dyDescent="0.25">
      <c r="A43" s="3">
        <v>133</v>
      </c>
      <c r="B43" s="16">
        <v>44774</v>
      </c>
      <c r="C43" s="1">
        <v>1109</v>
      </c>
      <c r="D43" s="2">
        <v>484002657256419</v>
      </c>
      <c r="E43" s="1">
        <v>170</v>
      </c>
      <c r="F43" s="14">
        <f t="shared" si="2"/>
        <v>171.91596226877374</v>
      </c>
      <c r="G43" s="14">
        <f t="shared" si="3"/>
        <v>170.84343991179713</v>
      </c>
      <c r="H43" s="1" t="s">
        <v>34</v>
      </c>
      <c r="I43" s="16">
        <v>44777</v>
      </c>
      <c r="J43" s="6" t="s">
        <v>44</v>
      </c>
      <c r="K43" s="1">
        <v>23</v>
      </c>
      <c r="M43" s="1" t="s">
        <v>28</v>
      </c>
      <c r="N43" s="1">
        <v>4</v>
      </c>
      <c r="O43" s="3">
        <v>27</v>
      </c>
      <c r="P43" s="1" t="s">
        <v>26</v>
      </c>
      <c r="U43" s="3">
        <f t="shared" si="0"/>
        <v>4.25</v>
      </c>
      <c r="V43" s="3">
        <f t="shared" si="1"/>
        <v>3.4</v>
      </c>
    </row>
    <row r="44" spans="1:22" x14ac:dyDescent="0.25">
      <c r="A44" s="3">
        <v>152</v>
      </c>
      <c r="B44" s="16">
        <v>44774</v>
      </c>
      <c r="C44" s="1">
        <v>1109</v>
      </c>
      <c r="D44" s="2">
        <v>484002657365171</v>
      </c>
      <c r="E44" s="1">
        <v>170</v>
      </c>
      <c r="F44" s="14">
        <f t="shared" si="2"/>
        <v>171.91596226877374</v>
      </c>
      <c r="G44" s="14">
        <f t="shared" si="3"/>
        <v>170.84343991179713</v>
      </c>
      <c r="H44" s="1" t="s">
        <v>34</v>
      </c>
      <c r="I44" s="16">
        <v>44777</v>
      </c>
      <c r="J44" s="6" t="s">
        <v>44</v>
      </c>
      <c r="K44" s="1">
        <v>23</v>
      </c>
      <c r="M44" s="1" t="s">
        <v>28</v>
      </c>
      <c r="N44" s="1">
        <v>4</v>
      </c>
      <c r="O44" s="3">
        <v>27</v>
      </c>
      <c r="P44" s="1" t="s">
        <v>26</v>
      </c>
      <c r="U44" s="3">
        <f t="shared" si="0"/>
        <v>4.25</v>
      </c>
      <c r="V44" s="3">
        <f t="shared" si="1"/>
        <v>3.4</v>
      </c>
    </row>
    <row r="45" spans="1:22" x14ac:dyDescent="0.25">
      <c r="A45" s="3">
        <v>178</v>
      </c>
      <c r="B45" s="16">
        <v>44774</v>
      </c>
      <c r="C45" s="1">
        <v>1109</v>
      </c>
      <c r="D45" s="2">
        <v>484002657188102</v>
      </c>
      <c r="E45" s="1">
        <v>170</v>
      </c>
      <c r="F45" s="14">
        <f t="shared" si="2"/>
        <v>171.91596226877374</v>
      </c>
      <c r="G45" s="14">
        <f t="shared" si="3"/>
        <v>170.84343991179713</v>
      </c>
      <c r="H45" s="1" t="s">
        <v>34</v>
      </c>
      <c r="I45" s="16">
        <v>44777</v>
      </c>
      <c r="J45" s="6" t="s">
        <v>44</v>
      </c>
      <c r="K45" s="1">
        <v>23</v>
      </c>
      <c r="M45" s="1" t="s">
        <v>28</v>
      </c>
      <c r="N45" s="1">
        <v>4</v>
      </c>
      <c r="O45" s="3">
        <v>27</v>
      </c>
      <c r="P45" s="1" t="s">
        <v>26</v>
      </c>
      <c r="U45" s="3">
        <f t="shared" si="0"/>
        <v>4.25</v>
      </c>
      <c r="V45" s="3">
        <f t="shared" si="1"/>
        <v>3.4</v>
      </c>
    </row>
    <row r="46" spans="1:22" x14ac:dyDescent="0.25">
      <c r="A46" s="3">
        <v>184</v>
      </c>
      <c r="B46" s="16">
        <v>44774</v>
      </c>
      <c r="C46" s="1">
        <v>1109</v>
      </c>
      <c r="D46" s="2">
        <v>484002657280987</v>
      </c>
      <c r="E46" s="1">
        <v>170</v>
      </c>
      <c r="F46" s="14">
        <f t="shared" si="2"/>
        <v>171.91596226877374</v>
      </c>
      <c r="G46" s="14">
        <f t="shared" si="3"/>
        <v>170.84343991179713</v>
      </c>
      <c r="H46" s="1" t="s">
        <v>34</v>
      </c>
      <c r="I46" s="16">
        <v>44777</v>
      </c>
      <c r="J46" s="6" t="s">
        <v>44</v>
      </c>
      <c r="K46" s="1">
        <v>23</v>
      </c>
      <c r="M46" s="1" t="s">
        <v>28</v>
      </c>
      <c r="N46" s="1">
        <v>4</v>
      </c>
      <c r="O46" s="3">
        <v>27</v>
      </c>
      <c r="P46" s="1" t="s">
        <v>26</v>
      </c>
      <c r="U46" s="3">
        <f t="shared" si="0"/>
        <v>4.25</v>
      </c>
      <c r="V46" s="3">
        <f t="shared" si="1"/>
        <v>3.4</v>
      </c>
    </row>
    <row r="47" spans="1:22" x14ac:dyDescent="0.25">
      <c r="A47" s="3">
        <v>147</v>
      </c>
      <c r="B47" s="16">
        <v>44774</v>
      </c>
      <c r="C47" s="1">
        <v>1109</v>
      </c>
      <c r="D47" s="2">
        <v>484002657325721</v>
      </c>
      <c r="E47" s="1">
        <v>172</v>
      </c>
      <c r="F47" s="14">
        <f t="shared" si="2"/>
        <v>173.93850300134756</v>
      </c>
      <c r="G47" s="14">
        <f t="shared" si="3"/>
        <v>172.85336273428888</v>
      </c>
      <c r="H47" s="1" t="s">
        <v>34</v>
      </c>
      <c r="I47" s="16">
        <v>44777</v>
      </c>
      <c r="J47" s="6" t="s">
        <v>44</v>
      </c>
      <c r="K47" s="1">
        <v>23</v>
      </c>
      <c r="M47" s="1" t="s">
        <v>28</v>
      </c>
      <c r="N47" s="1">
        <v>4</v>
      </c>
      <c r="O47" s="3">
        <v>27</v>
      </c>
      <c r="P47" s="1" t="s">
        <v>26</v>
      </c>
      <c r="U47" s="3">
        <f t="shared" si="0"/>
        <v>4.3</v>
      </c>
      <c r="V47" s="3">
        <f t="shared" si="1"/>
        <v>3.44</v>
      </c>
    </row>
    <row r="48" spans="1:22" x14ac:dyDescent="0.25">
      <c r="A48" s="3">
        <v>169</v>
      </c>
      <c r="B48" s="16">
        <v>44774</v>
      </c>
      <c r="C48" s="1">
        <v>1109</v>
      </c>
      <c r="D48" s="2">
        <v>484002657365182</v>
      </c>
      <c r="E48" s="1">
        <v>172</v>
      </c>
      <c r="F48" s="14">
        <f t="shared" si="2"/>
        <v>173.93850300134756</v>
      </c>
      <c r="G48" s="14">
        <f t="shared" si="3"/>
        <v>172.85336273428888</v>
      </c>
      <c r="H48" s="1" t="s">
        <v>34</v>
      </c>
      <c r="I48" s="16">
        <v>44777</v>
      </c>
      <c r="J48" s="6" t="s">
        <v>44</v>
      </c>
      <c r="K48" s="1">
        <v>23</v>
      </c>
      <c r="M48" s="1" t="s">
        <v>28</v>
      </c>
      <c r="N48" s="1">
        <v>4</v>
      </c>
      <c r="O48" s="3">
        <v>27</v>
      </c>
      <c r="P48" s="1" t="s">
        <v>25</v>
      </c>
      <c r="U48" s="3">
        <f t="shared" si="0"/>
        <v>4.3</v>
      </c>
      <c r="V48" s="3">
        <f t="shared" si="1"/>
        <v>3.44</v>
      </c>
    </row>
    <row r="49" spans="1:22" x14ac:dyDescent="0.25">
      <c r="A49" s="3">
        <v>202</v>
      </c>
      <c r="B49" s="16">
        <v>44774</v>
      </c>
      <c r="C49" s="1">
        <v>1109</v>
      </c>
      <c r="D49" s="2">
        <v>484002657365187</v>
      </c>
      <c r="E49" s="1">
        <v>174</v>
      </c>
      <c r="F49" s="14">
        <f t="shared" si="2"/>
        <v>175.96104373392134</v>
      </c>
      <c r="G49" s="14">
        <f t="shared" si="3"/>
        <v>174.86328555678057</v>
      </c>
      <c r="H49" s="1" t="s">
        <v>34</v>
      </c>
      <c r="I49" s="16">
        <v>44777</v>
      </c>
      <c r="J49" s="6" t="s">
        <v>44</v>
      </c>
      <c r="K49" s="1">
        <v>23</v>
      </c>
      <c r="M49" s="1" t="s">
        <v>28</v>
      </c>
      <c r="N49" s="1">
        <v>4</v>
      </c>
      <c r="O49" s="3">
        <v>27</v>
      </c>
      <c r="P49" s="1" t="s">
        <v>26</v>
      </c>
      <c r="U49" s="3">
        <f t="shared" si="0"/>
        <v>4.3499999999999996</v>
      </c>
      <c r="V49" s="3">
        <f t="shared" si="1"/>
        <v>3.48</v>
      </c>
    </row>
    <row r="50" spans="1:22" x14ac:dyDescent="0.25">
      <c r="A50" s="3">
        <v>123</v>
      </c>
      <c r="B50" s="16">
        <v>44774</v>
      </c>
      <c r="C50" s="1">
        <v>1109</v>
      </c>
      <c r="D50" s="2">
        <v>484002657256423</v>
      </c>
      <c r="E50" s="1">
        <v>176</v>
      </c>
      <c r="F50" s="14">
        <f t="shared" si="2"/>
        <v>177.98358446649516</v>
      </c>
      <c r="G50" s="14">
        <f t="shared" si="3"/>
        <v>176.87320837927231</v>
      </c>
      <c r="H50" s="1" t="s">
        <v>34</v>
      </c>
      <c r="I50" s="16">
        <v>44777</v>
      </c>
      <c r="J50" s="6" t="s">
        <v>44</v>
      </c>
      <c r="K50" s="1">
        <v>23</v>
      </c>
      <c r="M50" s="1" t="s">
        <v>28</v>
      </c>
      <c r="N50" s="1">
        <v>4</v>
      </c>
      <c r="O50" s="3">
        <v>27</v>
      </c>
      <c r="P50" s="1" t="s">
        <v>25</v>
      </c>
      <c r="U50" s="3">
        <f t="shared" si="0"/>
        <v>4.4000000000000004</v>
      </c>
      <c r="V50" s="3">
        <f t="shared" si="1"/>
        <v>3.52</v>
      </c>
    </row>
    <row r="51" spans="1:22" x14ac:dyDescent="0.25">
      <c r="A51" s="3">
        <v>130</v>
      </c>
      <c r="B51" s="16">
        <v>44774</v>
      </c>
      <c r="C51" s="1">
        <v>1109</v>
      </c>
      <c r="D51" s="2">
        <v>484002657280989</v>
      </c>
      <c r="E51" s="1">
        <v>176</v>
      </c>
      <c r="F51" s="14">
        <f t="shared" si="2"/>
        <v>177.98358446649516</v>
      </c>
      <c r="G51" s="14">
        <f t="shared" si="3"/>
        <v>176.87320837927231</v>
      </c>
      <c r="H51" s="1" t="s">
        <v>34</v>
      </c>
      <c r="I51" s="16">
        <v>44777</v>
      </c>
      <c r="J51" s="6" t="s">
        <v>44</v>
      </c>
      <c r="K51" s="1">
        <v>23</v>
      </c>
      <c r="M51" s="1" t="s">
        <v>28</v>
      </c>
      <c r="N51" s="1">
        <v>4</v>
      </c>
      <c r="O51" s="3">
        <v>27</v>
      </c>
      <c r="P51" s="1" t="s">
        <v>25</v>
      </c>
      <c r="U51" s="3">
        <f t="shared" si="0"/>
        <v>4.4000000000000004</v>
      </c>
      <c r="V51" s="3">
        <f t="shared" si="1"/>
        <v>3.52</v>
      </c>
    </row>
    <row r="52" spans="1:22" x14ac:dyDescent="0.25">
      <c r="A52" s="3">
        <v>137</v>
      </c>
      <c r="B52" s="16">
        <v>44774</v>
      </c>
      <c r="C52" s="1">
        <v>1109</v>
      </c>
      <c r="D52" s="2">
        <v>484002657365242</v>
      </c>
      <c r="E52" s="1">
        <v>176</v>
      </c>
      <c r="F52" s="14">
        <f t="shared" si="2"/>
        <v>177.98358446649516</v>
      </c>
      <c r="G52" s="14">
        <f t="shared" si="3"/>
        <v>176.87320837927231</v>
      </c>
      <c r="H52" s="1" t="s">
        <v>34</v>
      </c>
      <c r="I52" s="16">
        <v>44777</v>
      </c>
      <c r="J52" s="6" t="s">
        <v>44</v>
      </c>
      <c r="K52" s="1">
        <v>23</v>
      </c>
      <c r="M52" s="1" t="s">
        <v>28</v>
      </c>
      <c r="N52" s="1">
        <v>4</v>
      </c>
      <c r="O52" s="3">
        <v>27</v>
      </c>
      <c r="P52" s="1" t="s">
        <v>25</v>
      </c>
      <c r="U52" s="3">
        <f t="shared" si="0"/>
        <v>4.4000000000000004</v>
      </c>
      <c r="V52" s="3">
        <f t="shared" si="1"/>
        <v>3.52</v>
      </c>
    </row>
    <row r="53" spans="1:22" x14ac:dyDescent="0.25">
      <c r="A53" s="3">
        <v>171</v>
      </c>
      <c r="B53" s="16">
        <v>44774</v>
      </c>
      <c r="C53" s="1">
        <v>1109</v>
      </c>
      <c r="D53" s="2">
        <v>484002657365179</v>
      </c>
      <c r="E53" s="1">
        <v>176</v>
      </c>
      <c r="F53" s="14">
        <f t="shared" si="2"/>
        <v>177.98358446649516</v>
      </c>
      <c r="G53" s="14">
        <f t="shared" si="3"/>
        <v>176.87320837927231</v>
      </c>
      <c r="H53" s="1" t="s">
        <v>34</v>
      </c>
      <c r="I53" s="16">
        <v>44777</v>
      </c>
      <c r="J53" s="6" t="s">
        <v>44</v>
      </c>
      <c r="K53" s="1">
        <v>23</v>
      </c>
      <c r="M53" s="1" t="s">
        <v>28</v>
      </c>
      <c r="N53" s="1">
        <v>4</v>
      </c>
      <c r="O53" s="3">
        <v>27</v>
      </c>
      <c r="P53" s="1" t="s">
        <v>25</v>
      </c>
      <c r="U53" s="3">
        <f t="shared" si="0"/>
        <v>4.4000000000000004</v>
      </c>
      <c r="V53" s="3">
        <f t="shared" si="1"/>
        <v>3.52</v>
      </c>
    </row>
    <row r="54" spans="1:22" x14ac:dyDescent="0.25">
      <c r="A54" s="3">
        <v>191</v>
      </c>
      <c r="B54" s="16">
        <v>44774</v>
      </c>
      <c r="C54" s="1">
        <v>1109</v>
      </c>
      <c r="D54" s="2">
        <v>484002657365221</v>
      </c>
      <c r="E54" s="1">
        <v>176</v>
      </c>
      <c r="F54" s="14">
        <f t="shared" si="2"/>
        <v>177.98358446649516</v>
      </c>
      <c r="G54" s="14">
        <f t="shared" si="3"/>
        <v>176.87320837927231</v>
      </c>
      <c r="H54" s="1" t="s">
        <v>34</v>
      </c>
      <c r="I54" s="16">
        <v>44777</v>
      </c>
      <c r="J54" s="6" t="s">
        <v>44</v>
      </c>
      <c r="K54" s="1">
        <v>23</v>
      </c>
      <c r="M54" s="1" t="s">
        <v>28</v>
      </c>
      <c r="N54" s="1">
        <v>4</v>
      </c>
      <c r="O54" s="3">
        <v>27</v>
      </c>
      <c r="P54" s="1" t="s">
        <v>26</v>
      </c>
      <c r="U54" s="3">
        <f t="shared" si="0"/>
        <v>4.4000000000000004</v>
      </c>
      <c r="V54" s="3">
        <f t="shared" si="1"/>
        <v>3.52</v>
      </c>
    </row>
    <row r="55" spans="1:22" x14ac:dyDescent="0.25">
      <c r="A55" s="3">
        <v>192</v>
      </c>
      <c r="B55" s="16">
        <v>44774</v>
      </c>
      <c r="C55" s="1">
        <v>1109</v>
      </c>
      <c r="D55" s="2">
        <v>484002657280995</v>
      </c>
      <c r="E55" s="1">
        <v>176</v>
      </c>
      <c r="F55" s="14">
        <f t="shared" si="2"/>
        <v>177.98358446649516</v>
      </c>
      <c r="G55" s="14">
        <f t="shared" si="3"/>
        <v>176.87320837927231</v>
      </c>
      <c r="H55" s="1" t="s">
        <v>34</v>
      </c>
      <c r="I55" s="16">
        <v>44777</v>
      </c>
      <c r="J55" s="6" t="s">
        <v>44</v>
      </c>
      <c r="K55" s="1">
        <v>23</v>
      </c>
      <c r="M55" s="1" t="s">
        <v>28</v>
      </c>
      <c r="N55" s="1">
        <v>4</v>
      </c>
      <c r="O55" s="3">
        <v>27</v>
      </c>
      <c r="P55" s="1" t="s">
        <v>26</v>
      </c>
      <c r="U55" s="3">
        <f t="shared" si="0"/>
        <v>4.4000000000000004</v>
      </c>
      <c r="V55" s="3">
        <f t="shared" si="1"/>
        <v>3.52</v>
      </c>
    </row>
    <row r="56" spans="1:22" x14ac:dyDescent="0.25">
      <c r="A56" s="3">
        <v>128</v>
      </c>
      <c r="B56" s="16">
        <v>44774</v>
      </c>
      <c r="C56" s="1">
        <v>1109</v>
      </c>
      <c r="D56" s="2">
        <v>484002657280977</v>
      </c>
      <c r="E56" s="1">
        <v>178</v>
      </c>
      <c r="F56" s="14">
        <f t="shared" si="2"/>
        <v>180.00612519906898</v>
      </c>
      <c r="G56" s="14">
        <f t="shared" si="3"/>
        <v>178.88313120176406</v>
      </c>
      <c r="H56" s="1" t="s">
        <v>34</v>
      </c>
      <c r="I56" s="16">
        <v>44777</v>
      </c>
      <c r="J56" s="6" t="s">
        <v>44</v>
      </c>
      <c r="K56" s="1">
        <v>23</v>
      </c>
      <c r="M56" s="1" t="s">
        <v>28</v>
      </c>
      <c r="N56" s="1">
        <v>4</v>
      </c>
      <c r="O56" s="3">
        <v>27</v>
      </c>
      <c r="P56" s="1" t="s">
        <v>26</v>
      </c>
      <c r="U56" s="3">
        <f t="shared" si="0"/>
        <v>4.45</v>
      </c>
      <c r="V56" s="3">
        <f t="shared" si="1"/>
        <v>3.56</v>
      </c>
    </row>
    <row r="57" spans="1:22" x14ac:dyDescent="0.25">
      <c r="A57" s="3">
        <v>121</v>
      </c>
      <c r="B57" s="16">
        <v>44774</v>
      </c>
      <c r="C57" s="1">
        <v>1109</v>
      </c>
      <c r="D57" s="2">
        <v>484002657233226</v>
      </c>
      <c r="E57" s="1">
        <v>182</v>
      </c>
      <c r="F57" s="14">
        <f t="shared" si="2"/>
        <v>184.05120666421658</v>
      </c>
      <c r="G57" s="14">
        <f t="shared" si="3"/>
        <v>182.90297684674749</v>
      </c>
      <c r="H57" s="1" t="s">
        <v>34</v>
      </c>
      <c r="I57" s="16">
        <v>44777</v>
      </c>
      <c r="J57" s="6" t="s">
        <v>44</v>
      </c>
      <c r="K57" s="1">
        <v>23</v>
      </c>
      <c r="M57" s="1" t="s">
        <v>28</v>
      </c>
      <c r="N57" s="1">
        <v>4</v>
      </c>
      <c r="O57" s="3">
        <v>27</v>
      </c>
      <c r="P57" s="1" t="s">
        <v>26</v>
      </c>
      <c r="U57" s="3">
        <f t="shared" si="0"/>
        <v>4.55</v>
      </c>
      <c r="V57" s="3">
        <f t="shared" si="1"/>
        <v>3.64</v>
      </c>
    </row>
    <row r="58" spans="1:22" x14ac:dyDescent="0.25">
      <c r="A58" s="3">
        <v>168</v>
      </c>
      <c r="B58" s="16">
        <v>44774</v>
      </c>
      <c r="C58" s="1">
        <v>1109</v>
      </c>
      <c r="D58" s="2">
        <v>484002657233225</v>
      </c>
      <c r="E58" s="1">
        <v>182</v>
      </c>
      <c r="F58" s="14">
        <f t="shared" si="2"/>
        <v>184.05120666421658</v>
      </c>
      <c r="G58" s="14">
        <f t="shared" si="3"/>
        <v>182.90297684674749</v>
      </c>
      <c r="H58" s="1" t="s">
        <v>34</v>
      </c>
      <c r="I58" s="16">
        <v>44777</v>
      </c>
      <c r="J58" s="6" t="s">
        <v>44</v>
      </c>
      <c r="K58" s="1">
        <v>23</v>
      </c>
      <c r="M58" s="1" t="s">
        <v>28</v>
      </c>
      <c r="N58" s="1">
        <v>4</v>
      </c>
      <c r="O58" s="3">
        <v>27</v>
      </c>
      <c r="P58" s="1" t="s">
        <v>26</v>
      </c>
      <c r="U58" s="3">
        <f t="shared" si="0"/>
        <v>4.55</v>
      </c>
      <c r="V58" s="3">
        <f t="shared" si="1"/>
        <v>3.64</v>
      </c>
    </row>
    <row r="59" spans="1:22" x14ac:dyDescent="0.25">
      <c r="A59" s="3">
        <v>172</v>
      </c>
      <c r="B59" s="16">
        <v>44774</v>
      </c>
      <c r="C59" s="1">
        <v>1109</v>
      </c>
      <c r="D59" s="2">
        <v>484002657188106</v>
      </c>
      <c r="E59" s="1">
        <v>182</v>
      </c>
      <c r="F59" s="14">
        <f t="shared" si="2"/>
        <v>184.05120666421658</v>
      </c>
      <c r="G59" s="14">
        <f t="shared" si="3"/>
        <v>182.90297684674749</v>
      </c>
      <c r="H59" s="1" t="s">
        <v>34</v>
      </c>
      <c r="I59" s="16">
        <v>44777</v>
      </c>
      <c r="J59" s="6" t="s">
        <v>44</v>
      </c>
      <c r="K59" s="1">
        <v>23</v>
      </c>
      <c r="M59" s="1" t="s">
        <v>28</v>
      </c>
      <c r="N59" s="1">
        <v>4</v>
      </c>
      <c r="O59" s="3">
        <v>27</v>
      </c>
      <c r="P59" s="1" t="s">
        <v>25</v>
      </c>
      <c r="U59" s="3">
        <f t="shared" si="0"/>
        <v>4.55</v>
      </c>
      <c r="V59" s="3">
        <f t="shared" si="1"/>
        <v>3.64</v>
      </c>
    </row>
    <row r="60" spans="1:22" x14ac:dyDescent="0.25">
      <c r="A60" s="3">
        <v>176</v>
      </c>
      <c r="B60" s="16">
        <v>44774</v>
      </c>
      <c r="C60" s="1">
        <v>1109</v>
      </c>
      <c r="D60" s="2">
        <v>484002657280994</v>
      </c>
      <c r="E60" s="1">
        <v>182</v>
      </c>
      <c r="F60" s="14">
        <f t="shared" si="2"/>
        <v>184.05120666421658</v>
      </c>
      <c r="G60" s="14">
        <f t="shared" si="3"/>
        <v>182.90297684674749</v>
      </c>
      <c r="H60" s="1" t="s">
        <v>34</v>
      </c>
      <c r="I60" s="16">
        <v>44777</v>
      </c>
      <c r="J60" s="6" t="s">
        <v>44</v>
      </c>
      <c r="K60" s="1">
        <v>23</v>
      </c>
      <c r="M60" s="1" t="s">
        <v>28</v>
      </c>
      <c r="N60" s="1">
        <v>4</v>
      </c>
      <c r="O60" s="3">
        <v>27</v>
      </c>
      <c r="P60" s="1" t="s">
        <v>25</v>
      </c>
      <c r="U60" s="3">
        <f t="shared" si="0"/>
        <v>4.55</v>
      </c>
      <c r="V60" s="3">
        <f t="shared" si="1"/>
        <v>3.64</v>
      </c>
    </row>
    <row r="61" spans="1:22" x14ac:dyDescent="0.25">
      <c r="A61" s="3">
        <v>183</v>
      </c>
      <c r="B61" s="16">
        <v>44774</v>
      </c>
      <c r="C61" s="1">
        <v>1109</v>
      </c>
      <c r="D61" s="2">
        <v>484002657280976</v>
      </c>
      <c r="E61" s="1">
        <v>182</v>
      </c>
      <c r="F61" s="14">
        <f t="shared" si="2"/>
        <v>184.05120666421658</v>
      </c>
      <c r="G61" s="14">
        <f t="shared" si="3"/>
        <v>182.90297684674749</v>
      </c>
      <c r="H61" s="1" t="s">
        <v>34</v>
      </c>
      <c r="I61" s="16">
        <v>44777</v>
      </c>
      <c r="J61" s="6" t="s">
        <v>44</v>
      </c>
      <c r="K61" s="1">
        <v>23</v>
      </c>
      <c r="M61" s="1" t="s">
        <v>28</v>
      </c>
      <c r="N61" s="1">
        <v>4</v>
      </c>
      <c r="O61" s="3">
        <v>27</v>
      </c>
      <c r="P61" s="1" t="s">
        <v>25</v>
      </c>
      <c r="U61" s="3">
        <f t="shared" si="0"/>
        <v>4.55</v>
      </c>
      <c r="V61" s="3">
        <f t="shared" si="1"/>
        <v>3.64</v>
      </c>
    </row>
    <row r="62" spans="1:22" x14ac:dyDescent="0.25">
      <c r="A62" s="3">
        <v>112</v>
      </c>
      <c r="B62" s="16">
        <v>44774</v>
      </c>
      <c r="C62" s="1">
        <v>1109</v>
      </c>
      <c r="D62" s="2">
        <v>484002657365227</v>
      </c>
      <c r="E62" s="1">
        <v>184</v>
      </c>
      <c r="F62" s="14">
        <f t="shared" si="2"/>
        <v>186.0737473967904</v>
      </c>
      <c r="G62" s="14">
        <f t="shared" si="3"/>
        <v>184.91289966923924</v>
      </c>
      <c r="H62" s="1" t="s">
        <v>34</v>
      </c>
      <c r="I62" s="16">
        <v>44777</v>
      </c>
      <c r="J62" s="6" t="s">
        <v>44</v>
      </c>
      <c r="K62" s="1">
        <v>23</v>
      </c>
      <c r="M62" s="1" t="s">
        <v>28</v>
      </c>
      <c r="N62" s="1">
        <v>4</v>
      </c>
      <c r="O62" s="3">
        <v>27</v>
      </c>
      <c r="P62" s="1" t="s">
        <v>25</v>
      </c>
      <c r="U62" s="3">
        <f t="shared" si="0"/>
        <v>4.5999999999999996</v>
      </c>
      <c r="V62" s="3">
        <f t="shared" si="1"/>
        <v>3.68</v>
      </c>
    </row>
    <row r="63" spans="1:22" x14ac:dyDescent="0.25">
      <c r="A63" s="3">
        <v>165</v>
      </c>
      <c r="B63" s="16">
        <v>44774</v>
      </c>
      <c r="C63" s="1">
        <v>1109</v>
      </c>
      <c r="D63" s="2">
        <v>484002657365170</v>
      </c>
      <c r="E63" s="1">
        <v>184</v>
      </c>
      <c r="F63" s="14">
        <f t="shared" si="2"/>
        <v>186.0737473967904</v>
      </c>
      <c r="G63" s="14">
        <f t="shared" si="3"/>
        <v>184.91289966923924</v>
      </c>
      <c r="H63" s="1" t="s">
        <v>34</v>
      </c>
      <c r="I63" s="16">
        <v>44777</v>
      </c>
      <c r="J63" s="6" t="s">
        <v>44</v>
      </c>
      <c r="K63" s="1">
        <v>23</v>
      </c>
      <c r="M63" s="1" t="s">
        <v>28</v>
      </c>
      <c r="N63" s="1">
        <v>4</v>
      </c>
      <c r="O63" s="3">
        <v>27</v>
      </c>
      <c r="P63" s="1" t="s">
        <v>25</v>
      </c>
      <c r="U63" s="3">
        <f t="shared" si="0"/>
        <v>4.5999999999999996</v>
      </c>
      <c r="V63" s="3">
        <f t="shared" si="1"/>
        <v>3.68</v>
      </c>
    </row>
    <row r="64" spans="1:22" x14ac:dyDescent="0.25">
      <c r="A64" s="3">
        <v>110</v>
      </c>
      <c r="B64" s="16">
        <v>44774</v>
      </c>
      <c r="C64" s="1">
        <v>1109</v>
      </c>
      <c r="D64" s="2">
        <v>484002657365228</v>
      </c>
      <c r="E64" s="1">
        <v>186</v>
      </c>
      <c r="F64" s="14">
        <f t="shared" si="2"/>
        <v>188.09628812936421</v>
      </c>
      <c r="G64" s="14">
        <f t="shared" si="3"/>
        <v>186.92282249173098</v>
      </c>
      <c r="H64" s="1" t="s">
        <v>34</v>
      </c>
      <c r="I64" s="16">
        <v>44777</v>
      </c>
      <c r="J64" s="6" t="s">
        <v>44</v>
      </c>
      <c r="K64" s="1">
        <v>23</v>
      </c>
      <c r="M64" s="1" t="s">
        <v>28</v>
      </c>
      <c r="N64" s="1">
        <v>4</v>
      </c>
      <c r="O64" s="3">
        <v>27</v>
      </c>
      <c r="P64" s="1" t="s">
        <v>25</v>
      </c>
      <c r="U64" s="3">
        <f t="shared" si="0"/>
        <v>4.6500000000000004</v>
      </c>
      <c r="V64" s="3">
        <f t="shared" si="1"/>
        <v>3.72</v>
      </c>
    </row>
    <row r="65" spans="1:22" x14ac:dyDescent="0.25">
      <c r="A65" s="3">
        <v>186</v>
      </c>
      <c r="B65" s="16">
        <v>44774</v>
      </c>
      <c r="C65" s="1">
        <v>1109</v>
      </c>
      <c r="D65" s="2">
        <v>484002657365239</v>
      </c>
      <c r="E65" s="1">
        <v>186</v>
      </c>
      <c r="F65" s="14">
        <f t="shared" si="2"/>
        <v>188.09628812936421</v>
      </c>
      <c r="G65" s="14">
        <f t="shared" si="3"/>
        <v>186.92282249173098</v>
      </c>
      <c r="H65" s="1" t="s">
        <v>34</v>
      </c>
      <c r="I65" s="16">
        <v>44777</v>
      </c>
      <c r="J65" s="6" t="s">
        <v>44</v>
      </c>
      <c r="K65" s="1">
        <v>23</v>
      </c>
      <c r="M65" s="1" t="s">
        <v>28</v>
      </c>
      <c r="N65" s="1">
        <v>4</v>
      </c>
      <c r="O65" s="3">
        <v>27</v>
      </c>
      <c r="P65" s="1" t="s">
        <v>25</v>
      </c>
      <c r="U65" s="3">
        <f t="shared" si="0"/>
        <v>4.6500000000000004</v>
      </c>
      <c r="V65" s="3">
        <f t="shared" si="1"/>
        <v>3.72</v>
      </c>
    </row>
    <row r="66" spans="1:22" x14ac:dyDescent="0.25">
      <c r="A66" s="3">
        <v>115</v>
      </c>
      <c r="B66" s="16">
        <v>44774</v>
      </c>
      <c r="C66" s="1">
        <v>1109</v>
      </c>
      <c r="D66" s="2">
        <v>484002657365241</v>
      </c>
      <c r="E66" s="1">
        <v>188</v>
      </c>
      <c r="F66" s="14">
        <f t="shared" si="2"/>
        <v>190.11882886193803</v>
      </c>
      <c r="G66" s="14">
        <f t="shared" si="3"/>
        <v>188.93274531422273</v>
      </c>
      <c r="H66" s="1" t="s">
        <v>34</v>
      </c>
      <c r="I66" s="16">
        <v>44777</v>
      </c>
      <c r="J66" s="6" t="s">
        <v>44</v>
      </c>
      <c r="K66" s="1">
        <v>23</v>
      </c>
      <c r="M66" s="1" t="s">
        <v>28</v>
      </c>
      <c r="N66" s="1">
        <v>4</v>
      </c>
      <c r="O66" s="3">
        <v>27</v>
      </c>
      <c r="P66" s="1" t="s">
        <v>25</v>
      </c>
      <c r="U66" s="3">
        <f t="shared" ref="U66:U148" si="4">+E66/40</f>
        <v>4.7</v>
      </c>
      <c r="V66" s="3">
        <f t="shared" ref="V66:V148" si="5">+E66/50</f>
        <v>3.76</v>
      </c>
    </row>
    <row r="67" spans="1:22" x14ac:dyDescent="0.25">
      <c r="A67" s="3">
        <v>197</v>
      </c>
      <c r="B67" s="16">
        <v>44774</v>
      </c>
      <c r="C67" s="1">
        <v>1109</v>
      </c>
      <c r="D67" s="2">
        <v>484002657233229</v>
      </c>
      <c r="E67" s="1">
        <v>190</v>
      </c>
      <c r="F67" s="14">
        <f t="shared" ref="F67:F95" si="6">+E67/$F$99</f>
        <v>192.14136959451181</v>
      </c>
      <c r="G67" s="14">
        <f t="shared" ref="G67:G95" si="7">+F67/$D$109</f>
        <v>190.94266813671442</v>
      </c>
      <c r="H67" s="1" t="s">
        <v>34</v>
      </c>
      <c r="I67" s="16">
        <v>44777</v>
      </c>
      <c r="J67" s="6" t="s">
        <v>44</v>
      </c>
      <c r="K67" s="1">
        <v>23</v>
      </c>
      <c r="M67" s="1" t="s">
        <v>28</v>
      </c>
      <c r="N67" s="1">
        <v>4</v>
      </c>
      <c r="O67" s="3">
        <v>27</v>
      </c>
      <c r="P67" s="1" t="s">
        <v>25</v>
      </c>
      <c r="U67" s="3">
        <f t="shared" si="4"/>
        <v>4.75</v>
      </c>
      <c r="V67" s="3">
        <f t="shared" si="5"/>
        <v>3.8</v>
      </c>
    </row>
    <row r="68" spans="1:22" x14ac:dyDescent="0.25">
      <c r="A68" s="3">
        <v>124</v>
      </c>
      <c r="B68" s="16">
        <v>44774</v>
      </c>
      <c r="C68" s="1">
        <v>1109</v>
      </c>
      <c r="D68" s="2">
        <v>484002657233230</v>
      </c>
      <c r="E68" s="1">
        <v>192</v>
      </c>
      <c r="F68" s="14">
        <f t="shared" si="6"/>
        <v>194.16391032708563</v>
      </c>
      <c r="G68" s="14">
        <f t="shared" si="7"/>
        <v>192.95259095920616</v>
      </c>
      <c r="H68" s="1" t="s">
        <v>34</v>
      </c>
      <c r="I68" s="16">
        <v>44777</v>
      </c>
      <c r="J68" s="6" t="s">
        <v>44</v>
      </c>
      <c r="K68" s="1">
        <v>23</v>
      </c>
      <c r="M68" s="1" t="s">
        <v>28</v>
      </c>
      <c r="N68" s="1">
        <v>4</v>
      </c>
      <c r="O68" s="3">
        <v>27</v>
      </c>
      <c r="P68" s="1" t="s">
        <v>25</v>
      </c>
      <c r="U68" s="3">
        <f t="shared" si="4"/>
        <v>4.8</v>
      </c>
      <c r="V68" s="3">
        <f t="shared" si="5"/>
        <v>3.84</v>
      </c>
    </row>
    <row r="69" spans="1:22" x14ac:dyDescent="0.25">
      <c r="A69" s="3">
        <v>144</v>
      </c>
      <c r="B69" s="16">
        <v>44774</v>
      </c>
      <c r="C69" s="1">
        <v>1109</v>
      </c>
      <c r="D69" s="2">
        <v>484002657365240</v>
      </c>
      <c r="E69" s="1">
        <v>192</v>
      </c>
      <c r="F69" s="14">
        <f t="shared" si="6"/>
        <v>194.16391032708563</v>
      </c>
      <c r="G69" s="14">
        <f t="shared" si="7"/>
        <v>192.95259095920616</v>
      </c>
      <c r="H69" s="1" t="s">
        <v>34</v>
      </c>
      <c r="I69" s="16">
        <v>44777</v>
      </c>
      <c r="J69" s="6" t="s">
        <v>44</v>
      </c>
      <c r="K69" s="1">
        <v>23</v>
      </c>
      <c r="M69" s="1" t="s">
        <v>28</v>
      </c>
      <c r="N69" s="1">
        <v>4</v>
      </c>
      <c r="O69" s="3">
        <v>27</v>
      </c>
      <c r="P69" s="1" t="s">
        <v>25</v>
      </c>
      <c r="U69" s="3">
        <f t="shared" si="4"/>
        <v>4.8</v>
      </c>
      <c r="V69" s="3">
        <f t="shared" si="5"/>
        <v>3.84</v>
      </c>
    </row>
    <row r="70" spans="1:22" x14ac:dyDescent="0.25">
      <c r="A70" s="3">
        <v>143</v>
      </c>
      <c r="B70" s="16">
        <v>44774</v>
      </c>
      <c r="C70" s="1">
        <v>1109</v>
      </c>
      <c r="D70" s="2">
        <v>484002657233231</v>
      </c>
      <c r="E70" s="1">
        <v>194</v>
      </c>
      <c r="F70" s="14">
        <f t="shared" si="6"/>
        <v>196.18645105965945</v>
      </c>
      <c r="G70" s="14">
        <f t="shared" si="7"/>
        <v>194.96251378169791</v>
      </c>
      <c r="H70" s="1" t="s">
        <v>34</v>
      </c>
      <c r="I70" s="16">
        <v>44777</v>
      </c>
      <c r="J70" s="6" t="s">
        <v>44</v>
      </c>
      <c r="K70" s="1">
        <v>23</v>
      </c>
      <c r="M70" s="1" t="s">
        <v>28</v>
      </c>
      <c r="N70" s="1">
        <v>4</v>
      </c>
      <c r="O70" s="3">
        <v>27</v>
      </c>
      <c r="P70" s="1" t="s">
        <v>25</v>
      </c>
      <c r="U70" s="3">
        <f t="shared" si="4"/>
        <v>4.8499999999999996</v>
      </c>
      <c r="V70" s="3">
        <f t="shared" si="5"/>
        <v>3.88</v>
      </c>
    </row>
    <row r="71" spans="1:22" x14ac:dyDescent="0.25">
      <c r="A71" s="3">
        <v>146</v>
      </c>
      <c r="B71" s="16">
        <v>44774</v>
      </c>
      <c r="C71" s="1">
        <v>1109</v>
      </c>
      <c r="D71" s="2">
        <v>484002657233228</v>
      </c>
      <c r="E71" s="1">
        <v>194</v>
      </c>
      <c r="F71" s="14">
        <f t="shared" si="6"/>
        <v>196.18645105965945</v>
      </c>
      <c r="G71" s="14">
        <f t="shared" si="7"/>
        <v>194.96251378169791</v>
      </c>
      <c r="H71" s="1" t="s">
        <v>34</v>
      </c>
      <c r="I71" s="16">
        <v>44777</v>
      </c>
      <c r="J71" s="6" t="s">
        <v>44</v>
      </c>
      <c r="K71" s="1">
        <v>23</v>
      </c>
      <c r="M71" s="1" t="s">
        <v>28</v>
      </c>
      <c r="N71" s="1">
        <v>4</v>
      </c>
      <c r="O71" s="3">
        <v>27</v>
      </c>
      <c r="P71" s="1" t="s">
        <v>25</v>
      </c>
      <c r="U71" s="3">
        <f t="shared" si="4"/>
        <v>4.8499999999999996</v>
      </c>
      <c r="V71" s="3">
        <f t="shared" si="5"/>
        <v>3.88</v>
      </c>
    </row>
    <row r="72" spans="1:22" x14ac:dyDescent="0.25">
      <c r="A72" s="3">
        <v>159</v>
      </c>
      <c r="B72" s="16">
        <v>44774</v>
      </c>
      <c r="C72" s="1">
        <v>1109</v>
      </c>
      <c r="D72" s="2">
        <v>484002657365229</v>
      </c>
      <c r="E72" s="1">
        <v>194</v>
      </c>
      <c r="F72" s="14">
        <f t="shared" si="6"/>
        <v>196.18645105965945</v>
      </c>
      <c r="G72" s="14">
        <f t="shared" si="7"/>
        <v>194.96251378169791</v>
      </c>
      <c r="H72" s="1" t="s">
        <v>34</v>
      </c>
      <c r="I72" s="16">
        <v>44777</v>
      </c>
      <c r="J72" s="6" t="s">
        <v>44</v>
      </c>
      <c r="K72" s="1">
        <v>23</v>
      </c>
      <c r="M72" s="1" t="s">
        <v>28</v>
      </c>
      <c r="N72" s="1">
        <v>4</v>
      </c>
      <c r="O72" s="3">
        <v>27</v>
      </c>
      <c r="P72" s="1" t="s">
        <v>25</v>
      </c>
      <c r="U72" s="3">
        <f t="shared" si="4"/>
        <v>4.8499999999999996</v>
      </c>
      <c r="V72" s="3">
        <f t="shared" si="5"/>
        <v>3.88</v>
      </c>
    </row>
    <row r="73" spans="1:22" x14ac:dyDescent="0.25">
      <c r="A73" s="3">
        <v>161</v>
      </c>
      <c r="B73" s="16">
        <v>44774</v>
      </c>
      <c r="C73" s="1">
        <v>1109</v>
      </c>
      <c r="D73" s="2">
        <v>484002657188126</v>
      </c>
      <c r="E73" s="1">
        <v>194</v>
      </c>
      <c r="F73" s="14">
        <f t="shared" si="6"/>
        <v>196.18645105965945</v>
      </c>
      <c r="G73" s="14">
        <f t="shared" si="7"/>
        <v>194.96251378169791</v>
      </c>
      <c r="H73" s="1" t="s">
        <v>34</v>
      </c>
      <c r="I73" s="16">
        <v>44777</v>
      </c>
      <c r="J73" s="6" t="s">
        <v>44</v>
      </c>
      <c r="K73" s="1">
        <v>23</v>
      </c>
      <c r="M73" s="1" t="s">
        <v>28</v>
      </c>
      <c r="N73" s="1">
        <v>4</v>
      </c>
      <c r="O73" s="3">
        <v>27</v>
      </c>
      <c r="P73" s="1" t="s">
        <v>25</v>
      </c>
      <c r="U73" s="3">
        <f t="shared" si="4"/>
        <v>4.8499999999999996</v>
      </c>
      <c r="V73" s="3">
        <f t="shared" si="5"/>
        <v>3.88</v>
      </c>
    </row>
    <row r="74" spans="1:22" x14ac:dyDescent="0.25">
      <c r="A74" s="3">
        <v>170</v>
      </c>
      <c r="B74" s="16">
        <v>44774</v>
      </c>
      <c r="C74" s="1">
        <v>1109</v>
      </c>
      <c r="D74" s="2">
        <v>484002657325723</v>
      </c>
      <c r="E74" s="1">
        <v>194</v>
      </c>
      <c r="F74" s="14">
        <f t="shared" si="6"/>
        <v>196.18645105965945</v>
      </c>
      <c r="G74" s="14">
        <f t="shared" si="7"/>
        <v>194.96251378169791</v>
      </c>
      <c r="H74" s="1" t="s">
        <v>34</v>
      </c>
      <c r="I74" s="16">
        <v>44777</v>
      </c>
      <c r="J74" s="6" t="s">
        <v>44</v>
      </c>
      <c r="K74" s="1">
        <v>23</v>
      </c>
      <c r="M74" s="1" t="s">
        <v>28</v>
      </c>
      <c r="N74" s="1">
        <v>4</v>
      </c>
      <c r="O74" s="3">
        <v>27</v>
      </c>
      <c r="P74" s="1" t="s">
        <v>25</v>
      </c>
      <c r="U74" s="3">
        <f t="shared" si="4"/>
        <v>4.8499999999999996</v>
      </c>
      <c r="V74" s="3">
        <f t="shared" si="5"/>
        <v>3.88</v>
      </c>
    </row>
    <row r="75" spans="1:22" x14ac:dyDescent="0.25">
      <c r="A75" s="3">
        <v>190</v>
      </c>
      <c r="B75" s="16">
        <v>44774</v>
      </c>
      <c r="C75" s="1">
        <v>1109</v>
      </c>
      <c r="D75" s="2">
        <v>484002657280929</v>
      </c>
      <c r="E75" s="1">
        <v>194</v>
      </c>
      <c r="F75" s="14">
        <f t="shared" si="6"/>
        <v>196.18645105965945</v>
      </c>
      <c r="G75" s="14">
        <f t="shared" si="7"/>
        <v>194.96251378169791</v>
      </c>
      <c r="H75" s="1" t="s">
        <v>34</v>
      </c>
      <c r="I75" s="16">
        <v>44777</v>
      </c>
      <c r="J75" s="6" t="s">
        <v>44</v>
      </c>
      <c r="K75" s="1">
        <v>23</v>
      </c>
      <c r="M75" s="1" t="s">
        <v>28</v>
      </c>
      <c r="N75" s="1">
        <v>4</v>
      </c>
      <c r="O75" s="3">
        <v>27</v>
      </c>
      <c r="P75" s="1" t="s">
        <v>25</v>
      </c>
      <c r="U75" s="3">
        <f t="shared" si="4"/>
        <v>4.8499999999999996</v>
      </c>
      <c r="V75" s="3">
        <f t="shared" si="5"/>
        <v>3.88</v>
      </c>
    </row>
    <row r="76" spans="1:22" x14ac:dyDescent="0.25">
      <c r="A76" s="3">
        <v>188</v>
      </c>
      <c r="B76" s="16">
        <v>44774</v>
      </c>
      <c r="C76" s="1">
        <v>1109</v>
      </c>
      <c r="D76" s="2">
        <v>484002657280986</v>
      </c>
      <c r="E76" s="1">
        <v>198</v>
      </c>
      <c r="F76" s="14">
        <f t="shared" si="6"/>
        <v>200.23153252480705</v>
      </c>
      <c r="G76" s="14">
        <f t="shared" si="7"/>
        <v>198.98235942668134</v>
      </c>
      <c r="H76" s="1" t="s">
        <v>34</v>
      </c>
      <c r="I76" s="16">
        <v>44777</v>
      </c>
      <c r="J76" s="6" t="s">
        <v>44</v>
      </c>
      <c r="K76" s="1">
        <v>23</v>
      </c>
      <c r="M76" s="1" t="s">
        <v>28</v>
      </c>
      <c r="N76" s="1">
        <v>4</v>
      </c>
      <c r="O76" s="3">
        <v>27</v>
      </c>
      <c r="P76" s="1" t="s">
        <v>25</v>
      </c>
      <c r="U76" s="3">
        <f t="shared" si="4"/>
        <v>4.95</v>
      </c>
      <c r="V76" s="3">
        <f t="shared" si="5"/>
        <v>3.96</v>
      </c>
    </row>
    <row r="77" spans="1:22" x14ac:dyDescent="0.25">
      <c r="A77" s="3">
        <v>151</v>
      </c>
      <c r="B77" s="16">
        <v>44774</v>
      </c>
      <c r="C77" s="1">
        <v>1109</v>
      </c>
      <c r="D77" s="2">
        <v>484002657280981</v>
      </c>
      <c r="E77" s="1">
        <v>200</v>
      </c>
      <c r="F77" s="14">
        <f t="shared" si="6"/>
        <v>202.25407325738087</v>
      </c>
      <c r="G77" s="14">
        <f t="shared" si="7"/>
        <v>200.99228224917309</v>
      </c>
      <c r="H77" s="1" t="s">
        <v>34</v>
      </c>
      <c r="I77" s="16">
        <v>44777</v>
      </c>
      <c r="J77" s="6" t="s">
        <v>44</v>
      </c>
      <c r="K77" s="1">
        <v>23</v>
      </c>
      <c r="M77" s="1" t="s">
        <v>28</v>
      </c>
      <c r="N77" s="1">
        <v>4</v>
      </c>
      <c r="O77" s="3">
        <v>27</v>
      </c>
      <c r="P77" s="1" t="s">
        <v>25</v>
      </c>
      <c r="U77" s="3">
        <f t="shared" si="4"/>
        <v>5</v>
      </c>
      <c r="V77" s="3">
        <f t="shared" si="5"/>
        <v>4</v>
      </c>
    </row>
    <row r="78" spans="1:22" x14ac:dyDescent="0.25">
      <c r="A78" s="3">
        <v>181</v>
      </c>
      <c r="B78" s="16">
        <v>44774</v>
      </c>
      <c r="C78" s="1">
        <v>1109</v>
      </c>
      <c r="D78" s="2">
        <v>484002657515235</v>
      </c>
      <c r="E78" s="1">
        <v>200</v>
      </c>
      <c r="F78" s="14">
        <f t="shared" si="6"/>
        <v>202.25407325738087</v>
      </c>
      <c r="G78" s="14">
        <f t="shared" si="7"/>
        <v>200.99228224917309</v>
      </c>
      <c r="H78" s="1" t="s">
        <v>34</v>
      </c>
      <c r="I78" s="16">
        <v>44777</v>
      </c>
      <c r="J78" s="6" t="s">
        <v>44</v>
      </c>
      <c r="K78" s="1">
        <v>23</v>
      </c>
      <c r="M78" s="1" t="s">
        <v>28</v>
      </c>
      <c r="N78" s="1">
        <v>4</v>
      </c>
      <c r="O78" s="3">
        <v>27</v>
      </c>
      <c r="P78" s="1" t="s">
        <v>26</v>
      </c>
      <c r="U78" s="3">
        <f t="shared" si="4"/>
        <v>5</v>
      </c>
      <c r="V78" s="3">
        <f t="shared" si="5"/>
        <v>4</v>
      </c>
    </row>
    <row r="79" spans="1:22" x14ac:dyDescent="0.25">
      <c r="A79" s="3">
        <v>187</v>
      </c>
      <c r="B79" s="16">
        <v>44774</v>
      </c>
      <c r="C79" s="1">
        <v>1109</v>
      </c>
      <c r="D79" s="2">
        <v>484002657188128</v>
      </c>
      <c r="E79" s="1">
        <v>200</v>
      </c>
      <c r="F79" s="14">
        <f t="shared" si="6"/>
        <v>202.25407325738087</v>
      </c>
      <c r="G79" s="14">
        <f t="shared" si="7"/>
        <v>200.99228224917309</v>
      </c>
      <c r="H79" s="1" t="s">
        <v>34</v>
      </c>
      <c r="I79" s="16">
        <v>44777</v>
      </c>
      <c r="J79" s="6" t="s">
        <v>44</v>
      </c>
      <c r="K79" s="1">
        <v>23</v>
      </c>
      <c r="M79" s="1" t="s">
        <v>28</v>
      </c>
      <c r="N79" s="1">
        <v>4</v>
      </c>
      <c r="O79" s="3">
        <v>27</v>
      </c>
      <c r="P79" s="1" t="s">
        <v>26</v>
      </c>
      <c r="U79" s="3">
        <f t="shared" si="4"/>
        <v>5</v>
      </c>
      <c r="V79" s="3">
        <f t="shared" si="5"/>
        <v>4</v>
      </c>
    </row>
    <row r="80" spans="1:22" x14ac:dyDescent="0.25">
      <c r="A80" s="3">
        <v>189</v>
      </c>
      <c r="B80" s="16">
        <v>44774</v>
      </c>
      <c r="C80" s="1">
        <v>1109</v>
      </c>
      <c r="D80" s="2">
        <v>484002657280974</v>
      </c>
      <c r="E80" s="1">
        <v>200</v>
      </c>
      <c r="F80" s="14">
        <f t="shared" si="6"/>
        <v>202.25407325738087</v>
      </c>
      <c r="G80" s="14">
        <f t="shared" si="7"/>
        <v>200.99228224917309</v>
      </c>
      <c r="H80" s="1" t="s">
        <v>34</v>
      </c>
      <c r="I80" s="16">
        <v>44777</v>
      </c>
      <c r="J80" s="6" t="s">
        <v>44</v>
      </c>
      <c r="K80" s="1">
        <v>23</v>
      </c>
      <c r="M80" s="1" t="s">
        <v>28</v>
      </c>
      <c r="N80" s="1">
        <v>4</v>
      </c>
      <c r="O80" s="3">
        <v>27</v>
      </c>
      <c r="P80" s="1" t="s">
        <v>25</v>
      </c>
      <c r="U80" s="3">
        <f t="shared" si="4"/>
        <v>5</v>
      </c>
      <c r="V80" s="3">
        <f t="shared" si="5"/>
        <v>4</v>
      </c>
    </row>
    <row r="81" spans="1:22" x14ac:dyDescent="0.25">
      <c r="A81" s="3">
        <v>195</v>
      </c>
      <c r="B81" s="16">
        <v>44774</v>
      </c>
      <c r="C81" s="1">
        <v>1109</v>
      </c>
      <c r="D81" s="2">
        <v>484002657365237</v>
      </c>
      <c r="E81" s="1">
        <v>200</v>
      </c>
      <c r="F81" s="14">
        <f t="shared" si="6"/>
        <v>202.25407325738087</v>
      </c>
      <c r="G81" s="14">
        <f t="shared" si="7"/>
        <v>200.99228224917309</v>
      </c>
      <c r="H81" s="1" t="s">
        <v>34</v>
      </c>
      <c r="I81" s="16">
        <v>44777</v>
      </c>
      <c r="J81" s="6" t="s">
        <v>44</v>
      </c>
      <c r="K81" s="1">
        <v>23</v>
      </c>
      <c r="M81" s="1" t="s">
        <v>28</v>
      </c>
      <c r="N81" s="1">
        <v>4</v>
      </c>
      <c r="O81" s="3">
        <v>27</v>
      </c>
      <c r="P81" s="1" t="s">
        <v>26</v>
      </c>
      <c r="U81" s="3">
        <f t="shared" si="4"/>
        <v>5</v>
      </c>
      <c r="V81" s="3">
        <f t="shared" si="5"/>
        <v>4</v>
      </c>
    </row>
    <row r="82" spans="1:22" x14ac:dyDescent="0.25">
      <c r="A82" s="3">
        <v>111</v>
      </c>
      <c r="B82" s="16">
        <v>44774</v>
      </c>
      <c r="C82" s="1">
        <v>1109</v>
      </c>
      <c r="D82" s="2">
        <v>484002657365230</v>
      </c>
      <c r="E82" s="1">
        <v>202</v>
      </c>
      <c r="F82" s="14">
        <f t="shared" si="6"/>
        <v>204.27661398995468</v>
      </c>
      <c r="G82" s="14">
        <f t="shared" si="7"/>
        <v>203.00220507166483</v>
      </c>
      <c r="H82" s="1" t="s">
        <v>34</v>
      </c>
      <c r="I82" s="16">
        <v>44777</v>
      </c>
      <c r="J82" s="6" t="s">
        <v>44</v>
      </c>
      <c r="K82" s="1">
        <v>23</v>
      </c>
      <c r="M82" s="1" t="s">
        <v>28</v>
      </c>
      <c r="N82" s="1">
        <v>4</v>
      </c>
      <c r="O82" s="3">
        <v>27</v>
      </c>
      <c r="P82" s="1" t="s">
        <v>25</v>
      </c>
      <c r="U82" s="3">
        <f t="shared" si="4"/>
        <v>5.05</v>
      </c>
      <c r="V82" s="3">
        <f t="shared" si="5"/>
        <v>4.04</v>
      </c>
    </row>
    <row r="83" spans="1:22" x14ac:dyDescent="0.25">
      <c r="A83" s="3">
        <v>135</v>
      </c>
      <c r="B83" s="16">
        <v>44774</v>
      </c>
      <c r="C83" s="1">
        <v>1109</v>
      </c>
      <c r="D83" s="2">
        <v>484002657365238</v>
      </c>
      <c r="E83" s="1">
        <v>206</v>
      </c>
      <c r="F83" s="14">
        <f t="shared" si="6"/>
        <v>208.32169545510229</v>
      </c>
      <c r="G83" s="14">
        <f t="shared" si="7"/>
        <v>207.02205071664827</v>
      </c>
      <c r="H83" s="1" t="s">
        <v>34</v>
      </c>
      <c r="I83" s="16">
        <v>44777</v>
      </c>
      <c r="J83" s="6" t="s">
        <v>44</v>
      </c>
      <c r="K83" s="1">
        <v>23</v>
      </c>
      <c r="M83" s="1" t="s">
        <v>28</v>
      </c>
      <c r="N83" s="1">
        <v>4</v>
      </c>
      <c r="O83" s="3">
        <v>27</v>
      </c>
      <c r="P83" s="1" t="s">
        <v>26</v>
      </c>
      <c r="U83" s="3">
        <f t="shared" si="4"/>
        <v>5.15</v>
      </c>
      <c r="V83" s="3">
        <f t="shared" si="5"/>
        <v>4.12</v>
      </c>
    </row>
    <row r="84" spans="1:22" x14ac:dyDescent="0.25">
      <c r="A84" s="3">
        <v>138</v>
      </c>
      <c r="B84" s="16">
        <v>44774</v>
      </c>
      <c r="C84" s="1">
        <v>1109</v>
      </c>
      <c r="D84" s="2">
        <v>484002657280990</v>
      </c>
      <c r="E84" s="1">
        <v>206</v>
      </c>
      <c r="F84" s="14">
        <f t="shared" si="6"/>
        <v>208.32169545510229</v>
      </c>
      <c r="G84" s="14">
        <f t="shared" si="7"/>
        <v>207.02205071664827</v>
      </c>
      <c r="H84" s="1" t="s">
        <v>34</v>
      </c>
      <c r="I84" s="16">
        <v>44777</v>
      </c>
      <c r="J84" s="6" t="s">
        <v>44</v>
      </c>
      <c r="K84" s="1">
        <v>23</v>
      </c>
      <c r="M84" s="1" t="s">
        <v>28</v>
      </c>
      <c r="N84" s="1">
        <v>4</v>
      </c>
      <c r="O84" s="3">
        <v>27</v>
      </c>
      <c r="P84" s="1" t="s">
        <v>25</v>
      </c>
      <c r="U84" s="3">
        <f t="shared" si="4"/>
        <v>5.15</v>
      </c>
      <c r="V84" s="3">
        <f t="shared" si="5"/>
        <v>4.12</v>
      </c>
    </row>
    <row r="85" spans="1:22" x14ac:dyDescent="0.25">
      <c r="A85" s="3">
        <v>173</v>
      </c>
      <c r="B85" s="16">
        <v>44774</v>
      </c>
      <c r="C85" s="1">
        <v>1109</v>
      </c>
      <c r="D85" s="2">
        <v>484002657280988</v>
      </c>
      <c r="E85" s="1">
        <v>206</v>
      </c>
      <c r="F85" s="14">
        <f t="shared" si="6"/>
        <v>208.32169545510229</v>
      </c>
      <c r="G85" s="14">
        <f t="shared" si="7"/>
        <v>207.02205071664827</v>
      </c>
      <c r="H85" s="1" t="s">
        <v>34</v>
      </c>
      <c r="I85" s="16">
        <v>44777</v>
      </c>
      <c r="J85" s="6" t="s">
        <v>44</v>
      </c>
      <c r="K85" s="1">
        <v>23</v>
      </c>
      <c r="M85" s="1" t="s">
        <v>28</v>
      </c>
      <c r="N85" s="1">
        <v>4</v>
      </c>
      <c r="O85" s="3">
        <v>27</v>
      </c>
      <c r="P85" s="1" t="s">
        <v>25</v>
      </c>
      <c r="U85" s="3">
        <f t="shared" si="4"/>
        <v>5.15</v>
      </c>
      <c r="V85" s="3">
        <f t="shared" si="5"/>
        <v>4.12</v>
      </c>
    </row>
    <row r="86" spans="1:22" x14ac:dyDescent="0.25">
      <c r="A86" s="3">
        <v>122</v>
      </c>
      <c r="B86" s="16">
        <v>44774</v>
      </c>
      <c r="C86" s="1">
        <v>1109</v>
      </c>
      <c r="D86" s="2">
        <v>484002657280978</v>
      </c>
      <c r="E86" s="1">
        <v>208</v>
      </c>
      <c r="F86" s="14">
        <f t="shared" si="6"/>
        <v>210.3442361876761</v>
      </c>
      <c r="G86" s="14">
        <f t="shared" si="7"/>
        <v>209.03197353914001</v>
      </c>
      <c r="H86" s="1" t="s">
        <v>34</v>
      </c>
      <c r="I86" s="16">
        <v>44777</v>
      </c>
      <c r="J86" s="6" t="s">
        <v>44</v>
      </c>
      <c r="K86" s="1">
        <v>23</v>
      </c>
      <c r="M86" s="1" t="s">
        <v>28</v>
      </c>
      <c r="N86" s="1">
        <v>4</v>
      </c>
      <c r="O86" s="3">
        <v>27</v>
      </c>
      <c r="P86" s="1" t="s">
        <v>25</v>
      </c>
      <c r="U86" s="3">
        <f t="shared" si="4"/>
        <v>5.2</v>
      </c>
      <c r="V86" s="3">
        <f t="shared" si="5"/>
        <v>4.16</v>
      </c>
    </row>
    <row r="87" spans="1:22" x14ac:dyDescent="0.25">
      <c r="A87" s="3">
        <v>145</v>
      </c>
      <c r="B87" s="16">
        <v>44774</v>
      </c>
      <c r="C87" s="1">
        <v>1109</v>
      </c>
      <c r="D87" s="2">
        <v>484002657218574</v>
      </c>
      <c r="E87" s="1">
        <v>208</v>
      </c>
      <c r="F87" s="14">
        <f t="shared" si="6"/>
        <v>210.3442361876761</v>
      </c>
      <c r="G87" s="14">
        <f t="shared" si="7"/>
        <v>209.03197353914001</v>
      </c>
      <c r="H87" s="1" t="s">
        <v>34</v>
      </c>
      <c r="I87" s="16">
        <v>44777</v>
      </c>
      <c r="J87" s="6" t="s">
        <v>44</v>
      </c>
      <c r="K87" s="1">
        <v>23</v>
      </c>
      <c r="M87" s="1" t="s">
        <v>28</v>
      </c>
      <c r="N87" s="1">
        <v>4</v>
      </c>
      <c r="O87" s="3">
        <v>27</v>
      </c>
      <c r="P87" s="1" t="s">
        <v>25</v>
      </c>
      <c r="U87" s="3">
        <f t="shared" si="4"/>
        <v>5.2</v>
      </c>
      <c r="V87" s="3">
        <f t="shared" si="5"/>
        <v>4.16</v>
      </c>
    </row>
    <row r="88" spans="1:22" x14ac:dyDescent="0.25">
      <c r="A88" s="3">
        <v>180</v>
      </c>
      <c r="B88" s="16">
        <v>44774</v>
      </c>
      <c r="C88" s="1">
        <v>1109</v>
      </c>
      <c r="D88" s="2">
        <v>484002657280996</v>
      </c>
      <c r="E88" s="1">
        <v>208</v>
      </c>
      <c r="F88" s="14">
        <f t="shared" si="6"/>
        <v>210.3442361876761</v>
      </c>
      <c r="G88" s="14">
        <f t="shared" si="7"/>
        <v>209.03197353914001</v>
      </c>
      <c r="H88" s="1" t="s">
        <v>34</v>
      </c>
      <c r="I88" s="16">
        <v>44777</v>
      </c>
      <c r="J88" s="6" t="s">
        <v>44</v>
      </c>
      <c r="K88" s="1">
        <v>23</v>
      </c>
      <c r="M88" s="1" t="s">
        <v>28</v>
      </c>
      <c r="N88" s="1">
        <v>4</v>
      </c>
      <c r="O88" s="3">
        <v>27</v>
      </c>
      <c r="P88" s="1" t="s">
        <v>25</v>
      </c>
      <c r="U88" s="3">
        <f t="shared" si="4"/>
        <v>5.2</v>
      </c>
      <c r="V88" s="3">
        <f t="shared" si="5"/>
        <v>4.16</v>
      </c>
    </row>
    <row r="89" spans="1:22" x14ac:dyDescent="0.25">
      <c r="A89" s="3">
        <v>140</v>
      </c>
      <c r="B89" s="16">
        <v>44774</v>
      </c>
      <c r="C89" s="1">
        <v>1109</v>
      </c>
      <c r="D89" s="2">
        <v>484002657365231</v>
      </c>
      <c r="E89" s="1">
        <v>212</v>
      </c>
      <c r="F89" s="14">
        <f t="shared" si="6"/>
        <v>214.38931765282371</v>
      </c>
      <c r="G89" s="14">
        <f t="shared" si="7"/>
        <v>213.05181918412347</v>
      </c>
      <c r="H89" s="1" t="s">
        <v>34</v>
      </c>
      <c r="I89" s="16">
        <v>44777</v>
      </c>
      <c r="J89" s="6" t="s">
        <v>44</v>
      </c>
      <c r="K89" s="1">
        <v>23</v>
      </c>
      <c r="M89" s="1" t="s">
        <v>28</v>
      </c>
      <c r="N89" s="1">
        <v>4</v>
      </c>
      <c r="O89" s="3">
        <v>27</v>
      </c>
      <c r="P89" s="1" t="s">
        <v>25</v>
      </c>
      <c r="U89" s="3">
        <f t="shared" si="4"/>
        <v>5.3</v>
      </c>
      <c r="V89" s="3">
        <f t="shared" si="5"/>
        <v>4.24</v>
      </c>
    </row>
    <row r="90" spans="1:22" x14ac:dyDescent="0.25">
      <c r="A90" s="3">
        <v>119</v>
      </c>
      <c r="B90" s="16">
        <v>44774</v>
      </c>
      <c r="C90" s="1">
        <v>1109</v>
      </c>
      <c r="D90" s="2">
        <v>484002657365222</v>
      </c>
      <c r="E90" s="1">
        <v>216</v>
      </c>
      <c r="F90" s="14">
        <f t="shared" si="6"/>
        <v>218.43439911797134</v>
      </c>
      <c r="G90" s="14">
        <f t="shared" si="7"/>
        <v>217.07166482910694</v>
      </c>
      <c r="H90" s="1" t="s">
        <v>34</v>
      </c>
      <c r="I90" s="16">
        <v>44777</v>
      </c>
      <c r="J90" s="6" t="s">
        <v>44</v>
      </c>
      <c r="K90" s="1">
        <v>23</v>
      </c>
      <c r="M90" s="1" t="s">
        <v>28</v>
      </c>
      <c r="N90" s="1">
        <v>4</v>
      </c>
      <c r="O90" s="3">
        <v>27</v>
      </c>
      <c r="P90" s="1" t="s">
        <v>25</v>
      </c>
      <c r="U90" s="3">
        <f t="shared" si="4"/>
        <v>5.4</v>
      </c>
      <c r="V90" s="3">
        <f t="shared" si="5"/>
        <v>4.32</v>
      </c>
    </row>
    <row r="91" spans="1:22" x14ac:dyDescent="0.25">
      <c r="A91" s="3">
        <v>141</v>
      </c>
      <c r="B91" s="16">
        <v>44774</v>
      </c>
      <c r="C91" s="1">
        <v>1109</v>
      </c>
      <c r="D91" s="2">
        <v>484002657365232</v>
      </c>
      <c r="E91" s="1">
        <v>216</v>
      </c>
      <c r="F91" s="14">
        <f t="shared" si="6"/>
        <v>218.43439911797134</v>
      </c>
      <c r="G91" s="14">
        <f t="shared" si="7"/>
        <v>217.07166482910694</v>
      </c>
      <c r="H91" s="1" t="s">
        <v>34</v>
      </c>
      <c r="I91" s="16">
        <v>44777</v>
      </c>
      <c r="J91" s="6" t="s">
        <v>44</v>
      </c>
      <c r="K91" s="1">
        <v>23</v>
      </c>
      <c r="M91" s="1" t="s">
        <v>28</v>
      </c>
      <c r="N91" s="1">
        <v>4</v>
      </c>
      <c r="O91" s="3">
        <v>27</v>
      </c>
      <c r="P91" s="1" t="s">
        <v>25</v>
      </c>
      <c r="U91" s="3">
        <f t="shared" si="4"/>
        <v>5.4</v>
      </c>
      <c r="V91" s="3">
        <f t="shared" si="5"/>
        <v>4.32</v>
      </c>
    </row>
    <row r="92" spans="1:22" x14ac:dyDescent="0.25">
      <c r="A92" s="3">
        <v>153</v>
      </c>
      <c r="B92" s="16">
        <v>44774</v>
      </c>
      <c r="C92" s="1">
        <v>1109</v>
      </c>
      <c r="D92" s="2">
        <v>484002657365190</v>
      </c>
      <c r="E92" s="1">
        <v>216</v>
      </c>
      <c r="F92" s="14">
        <f t="shared" si="6"/>
        <v>218.43439911797134</v>
      </c>
      <c r="G92" s="14">
        <f t="shared" si="7"/>
        <v>217.07166482910694</v>
      </c>
      <c r="H92" s="1" t="s">
        <v>34</v>
      </c>
      <c r="I92" s="16">
        <v>44777</v>
      </c>
      <c r="J92" s="6" t="s">
        <v>44</v>
      </c>
      <c r="K92" s="1">
        <v>23</v>
      </c>
      <c r="M92" s="1" t="s">
        <v>28</v>
      </c>
      <c r="N92" s="1">
        <v>4</v>
      </c>
      <c r="O92" s="3">
        <v>27</v>
      </c>
      <c r="P92" s="1" t="s">
        <v>25</v>
      </c>
      <c r="U92" s="3">
        <f t="shared" si="4"/>
        <v>5.4</v>
      </c>
      <c r="V92" s="3">
        <f t="shared" si="5"/>
        <v>4.32</v>
      </c>
    </row>
    <row r="93" spans="1:22" x14ac:dyDescent="0.25">
      <c r="A93" s="3">
        <v>201</v>
      </c>
      <c r="B93" s="16">
        <v>44774</v>
      </c>
      <c r="C93" s="1">
        <v>1109</v>
      </c>
      <c r="D93" s="2">
        <v>484002657233224</v>
      </c>
      <c r="E93" s="1">
        <v>220</v>
      </c>
      <c r="F93" s="14">
        <f t="shared" si="6"/>
        <v>222.47948058311894</v>
      </c>
      <c r="G93" s="14">
        <f t="shared" si="7"/>
        <v>221.0915104740904</v>
      </c>
      <c r="H93" s="1" t="s">
        <v>34</v>
      </c>
      <c r="I93" s="16">
        <v>44777</v>
      </c>
      <c r="J93" s="6" t="s">
        <v>44</v>
      </c>
      <c r="K93" s="1">
        <v>23</v>
      </c>
      <c r="M93" s="1" t="s">
        <v>28</v>
      </c>
      <c r="N93" s="1">
        <v>4</v>
      </c>
      <c r="O93" s="3">
        <v>27</v>
      </c>
      <c r="P93" s="1" t="s">
        <v>26</v>
      </c>
      <c r="U93" s="3">
        <f t="shared" si="4"/>
        <v>5.5</v>
      </c>
      <c r="V93" s="3">
        <f t="shared" si="5"/>
        <v>4.4000000000000004</v>
      </c>
    </row>
    <row r="94" spans="1:22" x14ac:dyDescent="0.25">
      <c r="A94" s="3">
        <v>125</v>
      </c>
      <c r="B94" s="16">
        <v>44774</v>
      </c>
      <c r="C94" s="1">
        <v>1109</v>
      </c>
      <c r="D94" s="2">
        <v>484002657188104</v>
      </c>
      <c r="E94" s="1">
        <v>226</v>
      </c>
      <c r="F94" s="14">
        <f t="shared" si="6"/>
        <v>228.54710278084039</v>
      </c>
      <c r="G94" s="14">
        <f t="shared" si="7"/>
        <v>227.12127894156561</v>
      </c>
      <c r="H94" s="1" t="s">
        <v>34</v>
      </c>
      <c r="I94" s="16">
        <v>44777</v>
      </c>
      <c r="J94" s="6" t="s">
        <v>44</v>
      </c>
      <c r="K94" s="1">
        <v>23</v>
      </c>
      <c r="M94" s="1" t="s">
        <v>28</v>
      </c>
      <c r="N94" s="1">
        <v>4</v>
      </c>
      <c r="O94" s="3">
        <v>27</v>
      </c>
      <c r="P94" s="1" t="s">
        <v>26</v>
      </c>
      <c r="U94" s="3">
        <f t="shared" si="4"/>
        <v>5.65</v>
      </c>
      <c r="V94" s="3">
        <f t="shared" si="5"/>
        <v>4.5199999999999996</v>
      </c>
    </row>
    <row r="95" spans="1:22" x14ac:dyDescent="0.25">
      <c r="A95" s="3">
        <v>120</v>
      </c>
      <c r="B95" s="16">
        <v>44774</v>
      </c>
      <c r="C95" s="1">
        <v>1109</v>
      </c>
      <c r="D95" s="2">
        <v>484002657365217</v>
      </c>
      <c r="E95" s="1">
        <v>236</v>
      </c>
      <c r="F95" s="14">
        <f t="shared" si="6"/>
        <v>238.65980644370941</v>
      </c>
      <c r="G95" s="14">
        <f t="shared" si="7"/>
        <v>237.17089305402425</v>
      </c>
      <c r="H95" s="1" t="s">
        <v>34</v>
      </c>
      <c r="I95" s="16">
        <v>44777</v>
      </c>
      <c r="J95" s="6" t="s">
        <v>44</v>
      </c>
      <c r="K95" s="1">
        <v>23</v>
      </c>
      <c r="M95" s="1" t="s">
        <v>28</v>
      </c>
      <c r="N95" s="1">
        <v>4</v>
      </c>
      <c r="O95" s="3">
        <v>27</v>
      </c>
      <c r="P95" s="1" t="s">
        <v>26</v>
      </c>
      <c r="U95" s="3">
        <f t="shared" si="4"/>
        <v>5.9</v>
      </c>
      <c r="V95" s="3">
        <f t="shared" si="5"/>
        <v>4.72</v>
      </c>
    </row>
    <row r="96" spans="1:22" x14ac:dyDescent="0.25">
      <c r="A96" s="3"/>
      <c r="E96" s="10">
        <f>SUM(E2:E95)</f>
        <v>16326</v>
      </c>
      <c r="F96" s="15">
        <f>SUM(F2:F95)</f>
        <v>16510.000000000007</v>
      </c>
      <c r="G96" s="15">
        <f>SUM(G2:G95)</f>
        <v>16407.000000000007</v>
      </c>
      <c r="J96" s="6"/>
      <c r="K96" s="6"/>
      <c r="O96" s="3"/>
      <c r="U96" s="3"/>
      <c r="V96" s="3"/>
    </row>
    <row r="97" spans="1:22" x14ac:dyDescent="0.25">
      <c r="A97" s="3"/>
      <c r="J97" s="6"/>
      <c r="K97" s="6"/>
      <c r="O97" s="3"/>
      <c r="U97" s="3"/>
      <c r="V97" s="3"/>
    </row>
    <row r="98" spans="1:22" x14ac:dyDescent="0.25">
      <c r="A98" s="3"/>
      <c r="D98" s="11" t="s">
        <v>32</v>
      </c>
      <c r="E98" s="10">
        <v>16326</v>
      </c>
      <c r="F98" s="10">
        <v>16510</v>
      </c>
      <c r="J98" s="6"/>
      <c r="K98" s="6"/>
      <c r="O98" s="3"/>
      <c r="U98" s="3"/>
      <c r="V98" s="3"/>
    </row>
    <row r="99" spans="1:22" hidden="1" x14ac:dyDescent="0.25">
      <c r="A99" s="3"/>
      <c r="D99" s="11"/>
      <c r="E99" s="10"/>
      <c r="F99" s="12">
        <f>+E98/F98</f>
        <v>0.98885523924894003</v>
      </c>
      <c r="J99" s="6"/>
      <c r="K99" s="6"/>
      <c r="O99" s="3"/>
      <c r="U99" s="3"/>
      <c r="V99" s="3"/>
    </row>
    <row r="100" spans="1:22" x14ac:dyDescent="0.25">
      <c r="A100" s="3"/>
      <c r="D100" s="11" t="s">
        <v>33</v>
      </c>
      <c r="E100" s="10"/>
      <c r="F100" s="13">
        <f>+F99-1</f>
        <v>-1.1144760751059968E-2</v>
      </c>
      <c r="J100" s="6"/>
      <c r="K100" s="6"/>
      <c r="O100" s="3"/>
      <c r="U100" s="3"/>
      <c r="V100" s="3"/>
    </row>
    <row r="101" spans="1:22" x14ac:dyDescent="0.25">
      <c r="A101" s="3"/>
      <c r="J101" s="6"/>
      <c r="K101" s="6"/>
      <c r="O101" s="3"/>
      <c r="U101" s="3"/>
      <c r="V101" s="3"/>
    </row>
    <row r="102" spans="1:22" x14ac:dyDescent="0.25">
      <c r="A102" s="3"/>
      <c r="E102" s="32">
        <v>8462</v>
      </c>
      <c r="F102" s="10">
        <v>54</v>
      </c>
      <c r="G102" s="15">
        <f>+E102/F102</f>
        <v>156.7037037037037</v>
      </c>
      <c r="H102" s="1" t="s">
        <v>29</v>
      </c>
      <c r="I102" s="1">
        <v>23</v>
      </c>
      <c r="J102" s="6" t="s">
        <v>35</v>
      </c>
      <c r="K102" s="6" t="s">
        <v>41</v>
      </c>
      <c r="O102" s="3"/>
      <c r="U102" s="3"/>
      <c r="V102" s="3"/>
    </row>
    <row r="103" spans="1:22" x14ac:dyDescent="0.25">
      <c r="A103" s="3"/>
      <c r="E103" s="32">
        <v>146</v>
      </c>
      <c r="F103" s="10">
        <v>1</v>
      </c>
      <c r="G103" s="15">
        <f>+E103/F103</f>
        <v>146</v>
      </c>
      <c r="H103" s="1" t="s">
        <v>23</v>
      </c>
      <c r="I103" s="1">
        <v>23</v>
      </c>
      <c r="J103" s="6" t="s">
        <v>35</v>
      </c>
      <c r="K103" s="6" t="s">
        <v>41</v>
      </c>
      <c r="O103" s="3"/>
      <c r="U103" s="3"/>
      <c r="V103" s="3"/>
    </row>
    <row r="104" spans="1:22" x14ac:dyDescent="0.25">
      <c r="A104" s="3"/>
      <c r="E104" s="33">
        <v>7799</v>
      </c>
      <c r="F104" s="18">
        <v>39</v>
      </c>
      <c r="G104" s="19">
        <f>+E104/F104</f>
        <v>199.97435897435898</v>
      </c>
      <c r="H104" s="20" t="s">
        <v>29</v>
      </c>
      <c r="I104" s="20">
        <v>23</v>
      </c>
      <c r="J104" s="21" t="s">
        <v>35</v>
      </c>
      <c r="K104" s="21" t="s">
        <v>41</v>
      </c>
      <c r="O104" s="3"/>
      <c r="U104" s="3"/>
      <c r="V104" s="3"/>
    </row>
    <row r="105" spans="1:22" x14ac:dyDescent="0.25">
      <c r="A105" s="3"/>
      <c r="E105" s="10">
        <f>SUM(E102:E104)</f>
        <v>16407</v>
      </c>
      <c r="F105" s="10">
        <f>SUM(F102:F104)</f>
        <v>94</v>
      </c>
      <c r="J105" s="6"/>
      <c r="K105" s="6"/>
      <c r="O105" s="3"/>
      <c r="U105" s="3"/>
      <c r="V105" s="3"/>
    </row>
    <row r="106" spans="1:22" x14ac:dyDescent="0.25">
      <c r="A106" s="3"/>
      <c r="J106" s="6"/>
      <c r="K106" s="6"/>
      <c r="O106" s="3"/>
      <c r="U106" s="3"/>
      <c r="V106" s="3"/>
    </row>
    <row r="107" spans="1:22" x14ac:dyDescent="0.25">
      <c r="A107" s="3"/>
      <c r="D107" s="11" t="s">
        <v>42</v>
      </c>
      <c r="E107" s="10">
        <f>+E105</f>
        <v>16407</v>
      </c>
      <c r="F107" s="10">
        <f>+F105</f>
        <v>94</v>
      </c>
      <c r="J107" s="6"/>
      <c r="K107" s="6"/>
      <c r="O107" s="3"/>
      <c r="U107" s="3"/>
      <c r="V107" s="3"/>
    </row>
    <row r="108" spans="1:22" x14ac:dyDescent="0.25">
      <c r="A108" s="3"/>
      <c r="D108" s="11">
        <v>16510</v>
      </c>
      <c r="E108" s="10">
        <v>16407</v>
      </c>
      <c r="F108" s="10"/>
      <c r="J108" s="6"/>
      <c r="K108" s="6"/>
      <c r="O108" s="3"/>
      <c r="U108" s="3"/>
      <c r="V108" s="3"/>
    </row>
    <row r="109" spans="1:22" x14ac:dyDescent="0.25">
      <c r="A109" s="3"/>
      <c r="D109" s="11">
        <f>+D108/E108</f>
        <v>1.0062778082525752</v>
      </c>
      <c r="E109" s="10"/>
      <c r="F109" s="10"/>
      <c r="J109" s="6"/>
      <c r="K109" s="6"/>
      <c r="O109" s="3"/>
      <c r="U109" s="3"/>
      <c r="V109" s="3"/>
    </row>
    <row r="110" spans="1:22" x14ac:dyDescent="0.25">
      <c r="A110" s="3"/>
      <c r="D110" s="11"/>
      <c r="E110" s="10"/>
      <c r="F110" s="10"/>
      <c r="J110" s="6"/>
      <c r="K110" s="6"/>
      <c r="O110" s="3"/>
      <c r="U110" s="3"/>
      <c r="V110" s="3"/>
    </row>
    <row r="111" spans="1:22" x14ac:dyDescent="0.25">
      <c r="A111" s="3"/>
      <c r="D111" s="11"/>
      <c r="E111" s="10"/>
      <c r="F111" s="10"/>
      <c r="J111" s="6"/>
      <c r="K111" s="6"/>
      <c r="O111" s="3"/>
      <c r="U111" s="3"/>
      <c r="V111" s="3"/>
    </row>
    <row r="112" spans="1:22" x14ac:dyDescent="0.25">
      <c r="A112" s="3"/>
      <c r="D112" s="11"/>
      <c r="E112" s="10"/>
      <c r="F112" s="10"/>
      <c r="J112" s="6"/>
      <c r="K112" s="6"/>
      <c r="O112" s="3"/>
      <c r="U112" s="3"/>
      <c r="V112" s="3"/>
    </row>
    <row r="113" spans="1:24" x14ac:dyDescent="0.25">
      <c r="A113" s="3"/>
      <c r="J113" s="6"/>
      <c r="K113" s="6"/>
      <c r="O113" s="3"/>
      <c r="U113" s="3"/>
      <c r="V113" s="3"/>
    </row>
    <row r="114" spans="1:24" s="9" customFormat="1" ht="30" x14ac:dyDescent="0.25">
      <c r="A114" s="7" t="s">
        <v>9</v>
      </c>
      <c r="B114" s="7" t="s">
        <v>17</v>
      </c>
      <c r="C114" s="7" t="s">
        <v>18</v>
      </c>
      <c r="D114" s="8" t="s">
        <v>10</v>
      </c>
      <c r="E114" s="7" t="s">
        <v>11</v>
      </c>
      <c r="F114" s="7" t="s">
        <v>12</v>
      </c>
      <c r="G114" s="7" t="s">
        <v>13</v>
      </c>
      <c r="H114" s="7" t="s">
        <v>14</v>
      </c>
      <c r="I114" s="7" t="s">
        <v>15</v>
      </c>
      <c r="J114" s="7" t="s">
        <v>16</v>
      </c>
      <c r="K114" s="7" t="s">
        <v>19</v>
      </c>
      <c r="L114" s="7" t="s">
        <v>21</v>
      </c>
      <c r="M114" s="7"/>
      <c r="N114" s="7" t="s">
        <v>20</v>
      </c>
      <c r="O114" s="7" t="s">
        <v>1</v>
      </c>
      <c r="P114" s="7" t="s">
        <v>6</v>
      </c>
      <c r="Q114" s="7" t="s">
        <v>22</v>
      </c>
      <c r="R114" s="7" t="s">
        <v>2</v>
      </c>
      <c r="S114" s="7" t="s">
        <v>3</v>
      </c>
      <c r="T114" s="7" t="s">
        <v>4</v>
      </c>
      <c r="U114" s="7" t="s">
        <v>7</v>
      </c>
      <c r="V114" s="7" t="s">
        <v>8</v>
      </c>
      <c r="W114" s="7" t="s">
        <v>5</v>
      </c>
      <c r="X114" s="7" t="s">
        <v>0</v>
      </c>
    </row>
    <row r="115" spans="1:24" x14ac:dyDescent="0.25">
      <c r="A115" s="3">
        <v>63</v>
      </c>
      <c r="B115" s="16">
        <v>44774</v>
      </c>
      <c r="C115" s="1">
        <v>1109</v>
      </c>
      <c r="D115" s="2">
        <v>484002657280966</v>
      </c>
      <c r="E115" s="1">
        <v>120</v>
      </c>
      <c r="F115" s="5">
        <f t="shared" ref="F115:F146" si="8">+E115/$F$234</f>
        <v>130.55902029708582</v>
      </c>
      <c r="G115" s="37">
        <f>+F115/$D$249</f>
        <v>132.83138677854632</v>
      </c>
      <c r="H115" s="1" t="s">
        <v>37</v>
      </c>
      <c r="I115" s="16">
        <v>44777</v>
      </c>
      <c r="J115" s="6" t="s">
        <v>44</v>
      </c>
      <c r="K115" s="1">
        <v>17</v>
      </c>
      <c r="M115" s="1" t="s">
        <v>28</v>
      </c>
      <c r="N115" s="1">
        <v>5</v>
      </c>
      <c r="O115" s="3">
        <v>27</v>
      </c>
      <c r="P115" s="1" t="s">
        <v>26</v>
      </c>
      <c r="U115" s="3">
        <f t="shared" si="4"/>
        <v>3</v>
      </c>
      <c r="V115" s="3">
        <f t="shared" si="5"/>
        <v>2.4</v>
      </c>
    </row>
    <row r="116" spans="1:24" x14ac:dyDescent="0.25">
      <c r="A116" s="3">
        <v>71</v>
      </c>
      <c r="B116" s="16">
        <v>44774</v>
      </c>
      <c r="C116" s="1">
        <v>1109</v>
      </c>
      <c r="D116" s="2">
        <v>484002657365209</v>
      </c>
      <c r="E116" s="1">
        <v>122</v>
      </c>
      <c r="F116" s="5">
        <f t="shared" si="8"/>
        <v>132.73500396870392</v>
      </c>
      <c r="G116" s="37">
        <f t="shared" ref="G116:G176" si="9">+F116/$D$249</f>
        <v>135.04524322485543</v>
      </c>
      <c r="H116" s="1" t="s">
        <v>37</v>
      </c>
      <c r="I116" s="16">
        <v>44777</v>
      </c>
      <c r="J116" s="6" t="s">
        <v>44</v>
      </c>
      <c r="K116" s="1">
        <v>17</v>
      </c>
      <c r="M116" s="1" t="s">
        <v>28</v>
      </c>
      <c r="N116" s="1">
        <v>5</v>
      </c>
      <c r="O116" s="3">
        <v>27</v>
      </c>
      <c r="P116" s="1" t="s">
        <v>26</v>
      </c>
      <c r="U116" s="3">
        <f t="shared" si="4"/>
        <v>3.05</v>
      </c>
      <c r="V116" s="3">
        <f t="shared" si="5"/>
        <v>2.44</v>
      </c>
    </row>
    <row r="117" spans="1:24" x14ac:dyDescent="0.25">
      <c r="A117" s="3">
        <v>73</v>
      </c>
      <c r="B117" s="16">
        <v>44774</v>
      </c>
      <c r="C117" s="1">
        <v>1109</v>
      </c>
      <c r="D117" s="2">
        <v>484002657365168</v>
      </c>
      <c r="E117" s="1">
        <v>124</v>
      </c>
      <c r="F117" s="5">
        <f t="shared" si="8"/>
        <v>134.91098764032202</v>
      </c>
      <c r="G117" s="37">
        <f t="shared" si="9"/>
        <v>137.25909967116453</v>
      </c>
      <c r="H117" s="1" t="s">
        <v>37</v>
      </c>
      <c r="I117" s="16">
        <v>44777</v>
      </c>
      <c r="J117" s="6" t="s">
        <v>44</v>
      </c>
      <c r="K117" s="1">
        <v>17</v>
      </c>
      <c r="M117" s="1" t="s">
        <v>28</v>
      </c>
      <c r="N117" s="1">
        <v>5</v>
      </c>
      <c r="O117" s="3">
        <v>27</v>
      </c>
      <c r="P117" s="1" t="s">
        <v>26</v>
      </c>
      <c r="U117" s="3">
        <f t="shared" si="4"/>
        <v>3.1</v>
      </c>
      <c r="V117" s="3">
        <f t="shared" si="5"/>
        <v>2.48</v>
      </c>
    </row>
    <row r="118" spans="1:24" x14ac:dyDescent="0.25">
      <c r="A118" s="3">
        <v>87</v>
      </c>
      <c r="B118" s="16">
        <v>44774</v>
      </c>
      <c r="C118" s="1">
        <v>1109</v>
      </c>
      <c r="D118" s="2">
        <v>484002657365148</v>
      </c>
      <c r="E118" s="1">
        <v>128</v>
      </c>
      <c r="F118" s="5">
        <f t="shared" si="8"/>
        <v>139.26295498355822</v>
      </c>
      <c r="G118" s="37">
        <f t="shared" si="9"/>
        <v>141.68681256378272</v>
      </c>
      <c r="H118" s="1" t="s">
        <v>37</v>
      </c>
      <c r="I118" s="16">
        <v>44777</v>
      </c>
      <c r="J118" s="6" t="s">
        <v>44</v>
      </c>
      <c r="K118" s="1">
        <v>17</v>
      </c>
      <c r="M118" s="1" t="s">
        <v>28</v>
      </c>
      <c r="N118" s="1">
        <v>5</v>
      </c>
      <c r="O118" s="3">
        <v>27</v>
      </c>
      <c r="P118" s="1" t="s">
        <v>26</v>
      </c>
      <c r="U118" s="3">
        <f t="shared" si="4"/>
        <v>3.2</v>
      </c>
      <c r="V118" s="3">
        <f t="shared" si="5"/>
        <v>2.56</v>
      </c>
    </row>
    <row r="119" spans="1:24" x14ac:dyDescent="0.25">
      <c r="A119" s="3">
        <v>62</v>
      </c>
      <c r="B119" s="16">
        <v>44774</v>
      </c>
      <c r="C119" s="1">
        <v>1109</v>
      </c>
      <c r="D119" s="2">
        <v>484002657280957</v>
      </c>
      <c r="E119" s="1">
        <v>132</v>
      </c>
      <c r="F119" s="5">
        <f t="shared" si="8"/>
        <v>143.61492232679441</v>
      </c>
      <c r="G119" s="37">
        <f t="shared" si="9"/>
        <v>146.11452545640094</v>
      </c>
      <c r="H119" s="1" t="s">
        <v>37</v>
      </c>
      <c r="I119" s="16">
        <v>44777</v>
      </c>
      <c r="J119" s="6" t="s">
        <v>44</v>
      </c>
      <c r="K119" s="1">
        <v>17</v>
      </c>
      <c r="M119" s="1" t="s">
        <v>28</v>
      </c>
      <c r="N119" s="1">
        <v>5</v>
      </c>
      <c r="O119" s="3">
        <v>27</v>
      </c>
      <c r="P119" s="1" t="s">
        <v>26</v>
      </c>
      <c r="U119" s="3">
        <f t="shared" si="4"/>
        <v>3.3</v>
      </c>
      <c r="V119" s="3">
        <f t="shared" si="5"/>
        <v>2.64</v>
      </c>
    </row>
    <row r="120" spans="1:24" x14ac:dyDescent="0.25">
      <c r="A120" s="3">
        <v>88</v>
      </c>
      <c r="B120" s="16">
        <v>44774</v>
      </c>
      <c r="C120" s="1">
        <v>1109</v>
      </c>
      <c r="D120" s="2">
        <v>484002657365167</v>
      </c>
      <c r="E120" s="1">
        <v>132</v>
      </c>
      <c r="F120" s="5">
        <f t="shared" si="8"/>
        <v>143.61492232679441</v>
      </c>
      <c r="G120" s="37">
        <f t="shared" si="9"/>
        <v>146.11452545640094</v>
      </c>
      <c r="H120" s="1" t="s">
        <v>37</v>
      </c>
      <c r="I120" s="16">
        <v>44777</v>
      </c>
      <c r="J120" s="6" t="s">
        <v>44</v>
      </c>
      <c r="K120" s="1">
        <v>17</v>
      </c>
      <c r="M120" s="1" t="s">
        <v>28</v>
      </c>
      <c r="N120" s="1">
        <v>5</v>
      </c>
      <c r="O120" s="3">
        <v>27</v>
      </c>
      <c r="P120" s="1" t="s">
        <v>26</v>
      </c>
      <c r="U120" s="3">
        <f t="shared" si="4"/>
        <v>3.3</v>
      </c>
      <c r="V120" s="3">
        <f t="shared" si="5"/>
        <v>2.64</v>
      </c>
    </row>
    <row r="121" spans="1:24" x14ac:dyDescent="0.25">
      <c r="A121" s="3">
        <v>69</v>
      </c>
      <c r="B121" s="16">
        <v>44774</v>
      </c>
      <c r="C121" s="1">
        <v>1109</v>
      </c>
      <c r="D121" s="2">
        <v>484002657280947</v>
      </c>
      <c r="E121" s="1">
        <v>136</v>
      </c>
      <c r="F121" s="5">
        <f t="shared" si="8"/>
        <v>147.96688967003061</v>
      </c>
      <c r="G121" s="37">
        <f t="shared" si="9"/>
        <v>150.54223834901916</v>
      </c>
      <c r="H121" s="1" t="s">
        <v>37</v>
      </c>
      <c r="I121" s="16">
        <v>44777</v>
      </c>
      <c r="J121" s="6" t="s">
        <v>44</v>
      </c>
      <c r="K121" s="1">
        <v>17</v>
      </c>
      <c r="M121" s="1" t="s">
        <v>28</v>
      </c>
      <c r="N121" s="1">
        <v>5</v>
      </c>
      <c r="O121" s="3">
        <v>27</v>
      </c>
      <c r="P121" s="1" t="s">
        <v>26</v>
      </c>
      <c r="U121" s="1">
        <f t="shared" si="4"/>
        <v>3.4</v>
      </c>
      <c r="V121" s="1">
        <f t="shared" si="5"/>
        <v>2.72</v>
      </c>
    </row>
    <row r="122" spans="1:24" x14ac:dyDescent="0.25">
      <c r="A122" s="3">
        <v>72</v>
      </c>
      <c r="B122" s="16">
        <v>44774</v>
      </c>
      <c r="C122" s="1">
        <v>1109</v>
      </c>
      <c r="D122" s="2">
        <v>484002657280960</v>
      </c>
      <c r="E122" s="1">
        <v>136</v>
      </c>
      <c r="F122" s="5">
        <f t="shared" si="8"/>
        <v>147.96688967003061</v>
      </c>
      <c r="G122" s="37">
        <f t="shared" si="9"/>
        <v>150.54223834901916</v>
      </c>
      <c r="H122" s="1" t="s">
        <v>37</v>
      </c>
      <c r="I122" s="16">
        <v>44777</v>
      </c>
      <c r="J122" s="6" t="s">
        <v>44</v>
      </c>
      <c r="K122" s="1">
        <v>17</v>
      </c>
      <c r="M122" s="1" t="s">
        <v>28</v>
      </c>
      <c r="N122" s="1">
        <v>5</v>
      </c>
      <c r="O122" s="3">
        <v>27</v>
      </c>
      <c r="P122" s="1" t="s">
        <v>25</v>
      </c>
      <c r="U122" s="1">
        <f t="shared" si="4"/>
        <v>3.4</v>
      </c>
      <c r="V122" s="1">
        <f t="shared" si="5"/>
        <v>2.72</v>
      </c>
    </row>
    <row r="123" spans="1:24" x14ac:dyDescent="0.25">
      <c r="A123" s="3">
        <v>64</v>
      </c>
      <c r="B123" s="16">
        <v>44774</v>
      </c>
      <c r="C123" s="1">
        <v>1109</v>
      </c>
      <c r="D123" s="2">
        <v>484002657365162</v>
      </c>
      <c r="E123" s="1">
        <v>138</v>
      </c>
      <c r="F123" s="5">
        <f t="shared" si="8"/>
        <v>150.14287334164871</v>
      </c>
      <c r="G123" s="37">
        <f t="shared" si="9"/>
        <v>152.75609479532827</v>
      </c>
      <c r="H123" s="1" t="s">
        <v>37</v>
      </c>
      <c r="I123" s="16">
        <v>44777</v>
      </c>
      <c r="J123" s="6" t="s">
        <v>44</v>
      </c>
      <c r="K123" s="1">
        <v>17</v>
      </c>
      <c r="M123" s="1" t="s">
        <v>28</v>
      </c>
      <c r="N123" s="1">
        <v>5</v>
      </c>
      <c r="O123" s="3">
        <v>27</v>
      </c>
      <c r="P123" s="1" t="s">
        <v>26</v>
      </c>
      <c r="U123" s="1">
        <f t="shared" si="4"/>
        <v>3.45</v>
      </c>
      <c r="V123" s="1">
        <f t="shared" si="5"/>
        <v>2.76</v>
      </c>
    </row>
    <row r="124" spans="1:24" x14ac:dyDescent="0.25">
      <c r="A124" s="3">
        <v>81</v>
      </c>
      <c r="B124" s="16">
        <v>44774</v>
      </c>
      <c r="C124" s="1">
        <v>1109</v>
      </c>
      <c r="D124" s="2">
        <v>484002657280954</v>
      </c>
      <c r="E124" s="1">
        <v>138</v>
      </c>
      <c r="F124" s="5">
        <f t="shared" si="8"/>
        <v>150.14287334164871</v>
      </c>
      <c r="G124" s="37">
        <f t="shared" si="9"/>
        <v>152.75609479532827</v>
      </c>
      <c r="H124" s="1" t="s">
        <v>37</v>
      </c>
      <c r="I124" s="16">
        <v>44777</v>
      </c>
      <c r="J124" s="6" t="s">
        <v>44</v>
      </c>
      <c r="K124" s="1">
        <v>17</v>
      </c>
      <c r="M124" s="1" t="s">
        <v>28</v>
      </c>
      <c r="N124" s="1">
        <v>5</v>
      </c>
      <c r="O124" s="3">
        <v>27</v>
      </c>
      <c r="P124" s="1" t="s">
        <v>25</v>
      </c>
      <c r="U124" s="1">
        <f t="shared" si="4"/>
        <v>3.45</v>
      </c>
      <c r="V124" s="1">
        <f t="shared" si="5"/>
        <v>2.76</v>
      </c>
    </row>
    <row r="125" spans="1:24" x14ac:dyDescent="0.25">
      <c r="A125" s="3">
        <v>90</v>
      </c>
      <c r="B125" s="16">
        <v>44774</v>
      </c>
      <c r="C125" s="1">
        <v>1109</v>
      </c>
      <c r="D125" s="2">
        <v>484002657280956</v>
      </c>
      <c r="E125" s="1">
        <v>140</v>
      </c>
      <c r="F125" s="5">
        <f t="shared" si="8"/>
        <v>152.31885701326681</v>
      </c>
      <c r="G125" s="37">
        <f t="shared" si="9"/>
        <v>154.96995124163738</v>
      </c>
      <c r="H125" s="1" t="s">
        <v>37</v>
      </c>
      <c r="I125" s="16">
        <v>44777</v>
      </c>
      <c r="J125" s="6" t="s">
        <v>44</v>
      </c>
      <c r="K125" s="1">
        <v>17</v>
      </c>
      <c r="M125" s="1" t="s">
        <v>28</v>
      </c>
      <c r="N125" s="1">
        <v>5</v>
      </c>
      <c r="O125" s="3">
        <v>27</v>
      </c>
      <c r="P125" s="1" t="s">
        <v>25</v>
      </c>
      <c r="U125" s="1">
        <f t="shared" si="4"/>
        <v>3.5</v>
      </c>
      <c r="V125" s="1">
        <f t="shared" si="5"/>
        <v>2.8</v>
      </c>
    </row>
    <row r="126" spans="1:24" x14ac:dyDescent="0.25">
      <c r="A126" s="3">
        <v>50</v>
      </c>
      <c r="B126" s="16">
        <v>44774</v>
      </c>
      <c r="C126" s="1">
        <v>1109</v>
      </c>
      <c r="D126" s="2">
        <v>484002657280935</v>
      </c>
      <c r="E126" s="1">
        <v>142</v>
      </c>
      <c r="F126" s="5">
        <f t="shared" si="8"/>
        <v>154.49484068488491</v>
      </c>
      <c r="G126" s="37">
        <f t="shared" si="9"/>
        <v>157.18380768794648</v>
      </c>
      <c r="H126" s="1" t="s">
        <v>37</v>
      </c>
      <c r="I126" s="16">
        <v>44777</v>
      </c>
      <c r="J126" s="6" t="s">
        <v>44</v>
      </c>
      <c r="K126" s="1">
        <v>17</v>
      </c>
      <c r="M126" s="1" t="s">
        <v>28</v>
      </c>
      <c r="N126" s="1">
        <v>5</v>
      </c>
      <c r="O126" s="3">
        <v>27</v>
      </c>
      <c r="P126" s="1" t="s">
        <v>25</v>
      </c>
      <c r="U126" s="1">
        <f t="shared" si="4"/>
        <v>3.55</v>
      </c>
      <c r="V126" s="1">
        <f t="shared" si="5"/>
        <v>2.84</v>
      </c>
    </row>
    <row r="127" spans="1:24" x14ac:dyDescent="0.25">
      <c r="A127" s="3">
        <v>65</v>
      </c>
      <c r="B127" s="16">
        <v>44774</v>
      </c>
      <c r="C127" s="1">
        <v>1109</v>
      </c>
      <c r="D127" s="2">
        <v>484002657365201</v>
      </c>
      <c r="E127" s="1">
        <v>142</v>
      </c>
      <c r="F127" s="5">
        <f t="shared" si="8"/>
        <v>154.49484068488491</v>
      </c>
      <c r="G127" s="37">
        <f t="shared" si="9"/>
        <v>157.18380768794648</v>
      </c>
      <c r="H127" s="1" t="s">
        <v>37</v>
      </c>
      <c r="I127" s="16">
        <v>44777</v>
      </c>
      <c r="J127" s="6" t="s">
        <v>44</v>
      </c>
      <c r="K127" s="1">
        <v>17</v>
      </c>
      <c r="M127" s="1" t="s">
        <v>28</v>
      </c>
      <c r="N127" s="1">
        <v>5</v>
      </c>
      <c r="O127" s="3">
        <v>27</v>
      </c>
      <c r="P127" s="1" t="s">
        <v>25</v>
      </c>
      <c r="U127" s="1">
        <f t="shared" si="4"/>
        <v>3.55</v>
      </c>
      <c r="V127" s="1">
        <f t="shared" si="5"/>
        <v>2.84</v>
      </c>
    </row>
    <row r="128" spans="1:24" x14ac:dyDescent="0.25">
      <c r="A128" s="3">
        <v>68</v>
      </c>
      <c r="B128" s="16">
        <v>44774</v>
      </c>
      <c r="C128" s="1">
        <v>1109</v>
      </c>
      <c r="D128" s="2">
        <v>484002657280969</v>
      </c>
      <c r="E128" s="1">
        <v>142</v>
      </c>
      <c r="F128" s="5">
        <f t="shared" si="8"/>
        <v>154.49484068488491</v>
      </c>
      <c r="G128" s="37">
        <f t="shared" si="9"/>
        <v>157.18380768794648</v>
      </c>
      <c r="H128" s="1" t="s">
        <v>37</v>
      </c>
      <c r="I128" s="16">
        <v>44777</v>
      </c>
      <c r="J128" s="6" t="s">
        <v>44</v>
      </c>
      <c r="K128" s="1">
        <v>17</v>
      </c>
      <c r="M128" s="1" t="s">
        <v>28</v>
      </c>
      <c r="N128" s="1">
        <v>5</v>
      </c>
      <c r="O128" s="3">
        <v>27</v>
      </c>
      <c r="P128" s="1" t="s">
        <v>26</v>
      </c>
      <c r="U128" s="1">
        <f t="shared" si="4"/>
        <v>3.55</v>
      </c>
      <c r="V128" s="1">
        <f t="shared" si="5"/>
        <v>2.84</v>
      </c>
    </row>
    <row r="129" spans="1:22" x14ac:dyDescent="0.25">
      <c r="A129" s="3">
        <v>76</v>
      </c>
      <c r="B129" s="16">
        <v>44774</v>
      </c>
      <c r="C129" s="1">
        <v>1109</v>
      </c>
      <c r="D129" s="2">
        <v>484002657280943</v>
      </c>
      <c r="E129" s="1">
        <v>146</v>
      </c>
      <c r="F129" s="5">
        <f t="shared" si="8"/>
        <v>158.8468080281211</v>
      </c>
      <c r="G129" s="37">
        <f t="shared" si="9"/>
        <v>161.6115205805647</v>
      </c>
      <c r="H129" s="1" t="s">
        <v>37</v>
      </c>
      <c r="I129" s="16">
        <v>44777</v>
      </c>
      <c r="J129" s="6" t="s">
        <v>44</v>
      </c>
      <c r="K129" s="1">
        <v>17</v>
      </c>
      <c r="M129" s="1" t="s">
        <v>28</v>
      </c>
      <c r="N129" s="1">
        <v>5</v>
      </c>
      <c r="O129" s="3">
        <v>27</v>
      </c>
      <c r="P129" s="1" t="s">
        <v>25</v>
      </c>
      <c r="U129" s="1">
        <f t="shared" si="4"/>
        <v>3.65</v>
      </c>
      <c r="V129" s="1">
        <f t="shared" si="5"/>
        <v>2.92</v>
      </c>
    </row>
    <row r="130" spans="1:22" x14ac:dyDescent="0.25">
      <c r="A130" s="3">
        <v>79</v>
      </c>
      <c r="B130" s="16">
        <v>44774</v>
      </c>
      <c r="C130" s="1">
        <v>1109</v>
      </c>
      <c r="D130" s="2">
        <v>484002657365156</v>
      </c>
      <c r="E130" s="1">
        <v>146</v>
      </c>
      <c r="F130" s="5">
        <f t="shared" si="8"/>
        <v>158.8468080281211</v>
      </c>
      <c r="G130" s="37">
        <f t="shared" si="9"/>
        <v>161.6115205805647</v>
      </c>
      <c r="H130" s="1" t="s">
        <v>37</v>
      </c>
      <c r="I130" s="16">
        <v>44777</v>
      </c>
      <c r="J130" s="6" t="s">
        <v>44</v>
      </c>
      <c r="K130" s="1">
        <v>17</v>
      </c>
      <c r="M130" s="1" t="s">
        <v>28</v>
      </c>
      <c r="N130" s="1">
        <v>5</v>
      </c>
      <c r="O130" s="3">
        <v>27</v>
      </c>
      <c r="P130" s="1" t="s">
        <v>30</v>
      </c>
      <c r="U130" s="1">
        <f t="shared" si="4"/>
        <v>3.65</v>
      </c>
      <c r="V130" s="1">
        <f t="shared" si="5"/>
        <v>2.92</v>
      </c>
    </row>
    <row r="131" spans="1:22" x14ac:dyDescent="0.25">
      <c r="A131" s="3">
        <v>89</v>
      </c>
      <c r="B131" s="16">
        <v>44774</v>
      </c>
      <c r="C131" s="1">
        <v>1109</v>
      </c>
      <c r="D131" s="2">
        <v>484002657365212</v>
      </c>
      <c r="E131" s="1">
        <v>146</v>
      </c>
      <c r="F131" s="5">
        <f t="shared" si="8"/>
        <v>158.8468080281211</v>
      </c>
      <c r="G131" s="37">
        <f t="shared" si="9"/>
        <v>161.6115205805647</v>
      </c>
      <c r="H131" s="1" t="s">
        <v>37</v>
      </c>
      <c r="I131" s="16">
        <v>44777</v>
      </c>
      <c r="J131" s="6" t="s">
        <v>44</v>
      </c>
      <c r="K131" s="1">
        <v>17</v>
      </c>
      <c r="M131" s="1" t="s">
        <v>28</v>
      </c>
      <c r="N131" s="1">
        <v>5</v>
      </c>
      <c r="O131" s="3">
        <v>27</v>
      </c>
      <c r="P131" s="1" t="s">
        <v>30</v>
      </c>
      <c r="U131" s="1">
        <f t="shared" si="4"/>
        <v>3.65</v>
      </c>
      <c r="V131" s="1">
        <f t="shared" si="5"/>
        <v>2.92</v>
      </c>
    </row>
    <row r="132" spans="1:22" x14ac:dyDescent="0.25">
      <c r="A132" s="3">
        <v>49</v>
      </c>
      <c r="B132" s="16">
        <v>44774</v>
      </c>
      <c r="C132" s="1">
        <v>1109</v>
      </c>
      <c r="D132" s="2">
        <v>484002657365199</v>
      </c>
      <c r="E132" s="1">
        <v>150</v>
      </c>
      <c r="F132" s="5">
        <f t="shared" si="8"/>
        <v>163.1987753713573</v>
      </c>
      <c r="G132" s="37">
        <f t="shared" si="9"/>
        <v>166.03923347318292</v>
      </c>
      <c r="H132" s="1" t="s">
        <v>37</v>
      </c>
      <c r="I132" s="16">
        <v>44777</v>
      </c>
      <c r="J132" s="6" t="s">
        <v>44</v>
      </c>
      <c r="K132" s="1">
        <v>17</v>
      </c>
      <c r="M132" s="1" t="s">
        <v>28</v>
      </c>
      <c r="N132" s="1">
        <v>5</v>
      </c>
      <c r="O132" s="3">
        <v>27</v>
      </c>
      <c r="P132" s="1" t="s">
        <v>30</v>
      </c>
      <c r="U132" s="1">
        <f t="shared" si="4"/>
        <v>3.75</v>
      </c>
      <c r="V132" s="1">
        <f t="shared" si="5"/>
        <v>3</v>
      </c>
    </row>
    <row r="133" spans="1:22" x14ac:dyDescent="0.25">
      <c r="A133" s="3">
        <v>67</v>
      </c>
      <c r="B133" s="16">
        <v>44774</v>
      </c>
      <c r="C133" s="1">
        <v>1109</v>
      </c>
      <c r="D133" s="2">
        <v>484002657365202</v>
      </c>
      <c r="E133" s="1">
        <v>150</v>
      </c>
      <c r="F133" s="5">
        <f t="shared" si="8"/>
        <v>163.1987753713573</v>
      </c>
      <c r="G133" s="37">
        <f t="shared" si="9"/>
        <v>166.03923347318292</v>
      </c>
      <c r="H133" s="1" t="s">
        <v>37</v>
      </c>
      <c r="I133" s="16">
        <v>44777</v>
      </c>
      <c r="J133" s="6" t="s">
        <v>44</v>
      </c>
      <c r="K133" s="1">
        <v>17</v>
      </c>
      <c r="M133" s="1" t="s">
        <v>28</v>
      </c>
      <c r="N133" s="1">
        <v>5</v>
      </c>
      <c r="O133" s="3">
        <v>27</v>
      </c>
      <c r="P133" s="1" t="s">
        <v>25</v>
      </c>
      <c r="U133" s="1">
        <f t="shared" si="4"/>
        <v>3.75</v>
      </c>
      <c r="V133" s="1">
        <f t="shared" si="5"/>
        <v>3</v>
      </c>
    </row>
    <row r="134" spans="1:22" x14ac:dyDescent="0.25">
      <c r="A134" s="3">
        <v>75</v>
      </c>
      <c r="B134" s="16">
        <v>44774</v>
      </c>
      <c r="C134" s="1">
        <v>1109</v>
      </c>
      <c r="D134" s="2">
        <v>484002657280941</v>
      </c>
      <c r="E134" s="1">
        <v>150</v>
      </c>
      <c r="F134" s="5">
        <f t="shared" si="8"/>
        <v>163.1987753713573</v>
      </c>
      <c r="G134" s="37">
        <f t="shared" si="9"/>
        <v>166.03923347318292</v>
      </c>
      <c r="H134" s="1" t="s">
        <v>37</v>
      </c>
      <c r="I134" s="16">
        <v>44777</v>
      </c>
      <c r="J134" s="6" t="s">
        <v>44</v>
      </c>
      <c r="K134" s="1">
        <v>17</v>
      </c>
      <c r="M134" s="1" t="s">
        <v>28</v>
      </c>
      <c r="N134" s="1">
        <v>5</v>
      </c>
      <c r="O134" s="3">
        <v>27</v>
      </c>
      <c r="P134" s="1" t="s">
        <v>25</v>
      </c>
      <c r="U134" s="1">
        <f t="shared" si="4"/>
        <v>3.75</v>
      </c>
      <c r="V134" s="1">
        <f t="shared" si="5"/>
        <v>3</v>
      </c>
    </row>
    <row r="135" spans="1:22" x14ac:dyDescent="0.25">
      <c r="A135" s="3">
        <v>52</v>
      </c>
      <c r="B135" s="16">
        <v>44774</v>
      </c>
      <c r="C135" s="1">
        <v>1109</v>
      </c>
      <c r="D135" s="2">
        <v>484002657280952</v>
      </c>
      <c r="E135" s="1">
        <v>152</v>
      </c>
      <c r="F135" s="5">
        <f t="shared" si="8"/>
        <v>165.3747590429754</v>
      </c>
      <c r="G135" s="37">
        <f t="shared" si="9"/>
        <v>168.25308991949203</v>
      </c>
      <c r="H135" s="1" t="s">
        <v>37</v>
      </c>
      <c r="I135" s="16">
        <v>44777</v>
      </c>
      <c r="J135" s="6" t="s">
        <v>44</v>
      </c>
      <c r="K135" s="1">
        <v>17</v>
      </c>
      <c r="M135" s="1" t="s">
        <v>28</v>
      </c>
      <c r="N135" s="1">
        <v>5</v>
      </c>
      <c r="O135" s="3">
        <v>27</v>
      </c>
      <c r="P135" s="1" t="s">
        <v>30</v>
      </c>
      <c r="U135" s="1">
        <f t="shared" si="4"/>
        <v>3.8</v>
      </c>
      <c r="V135" s="1">
        <f t="shared" si="5"/>
        <v>3.04</v>
      </c>
    </row>
    <row r="136" spans="1:22" x14ac:dyDescent="0.25">
      <c r="A136" s="3">
        <v>61</v>
      </c>
      <c r="B136" s="16">
        <v>44774</v>
      </c>
      <c r="C136" s="1">
        <v>1109</v>
      </c>
      <c r="D136" s="2">
        <v>484002657280932</v>
      </c>
      <c r="E136" s="1">
        <v>152</v>
      </c>
      <c r="F136" s="5">
        <f t="shared" si="8"/>
        <v>165.3747590429754</v>
      </c>
      <c r="G136" s="37">
        <f t="shared" si="9"/>
        <v>168.25308991949203</v>
      </c>
      <c r="H136" s="1" t="s">
        <v>37</v>
      </c>
      <c r="I136" s="16">
        <v>44777</v>
      </c>
      <c r="J136" s="6" t="s">
        <v>44</v>
      </c>
      <c r="K136" s="1">
        <v>17</v>
      </c>
      <c r="M136" s="1" t="s">
        <v>28</v>
      </c>
      <c r="N136" s="1">
        <v>5</v>
      </c>
      <c r="O136" s="3">
        <v>27</v>
      </c>
      <c r="P136" s="1" t="s">
        <v>25</v>
      </c>
      <c r="U136" s="1">
        <f t="shared" si="4"/>
        <v>3.8</v>
      </c>
      <c r="V136" s="1">
        <f t="shared" si="5"/>
        <v>3.04</v>
      </c>
    </row>
    <row r="137" spans="1:22" x14ac:dyDescent="0.25">
      <c r="A137" s="3">
        <v>83</v>
      </c>
      <c r="B137" s="16">
        <v>44774</v>
      </c>
      <c r="C137" s="1">
        <v>1109</v>
      </c>
      <c r="D137" s="2">
        <v>484002657188091</v>
      </c>
      <c r="E137" s="1">
        <v>156</v>
      </c>
      <c r="F137" s="5">
        <f t="shared" si="8"/>
        <v>169.72672638621157</v>
      </c>
      <c r="G137" s="37">
        <f t="shared" si="9"/>
        <v>172.68080281211019</v>
      </c>
      <c r="H137" s="1" t="s">
        <v>37</v>
      </c>
      <c r="I137" s="16">
        <v>44777</v>
      </c>
      <c r="J137" s="6" t="s">
        <v>44</v>
      </c>
      <c r="K137" s="1">
        <v>17</v>
      </c>
      <c r="M137" s="1" t="s">
        <v>28</v>
      </c>
      <c r="N137" s="1">
        <v>5</v>
      </c>
      <c r="O137" s="3">
        <v>27</v>
      </c>
      <c r="P137" s="1" t="s">
        <v>25</v>
      </c>
      <c r="U137" s="1">
        <f t="shared" si="4"/>
        <v>3.9</v>
      </c>
      <c r="V137" s="1">
        <f t="shared" si="5"/>
        <v>3.12</v>
      </c>
    </row>
    <row r="138" spans="1:22" x14ac:dyDescent="0.25">
      <c r="A138" s="3">
        <v>105</v>
      </c>
      <c r="B138" s="16">
        <v>44774</v>
      </c>
      <c r="C138" s="1">
        <v>1109</v>
      </c>
      <c r="D138" s="2">
        <v>484002657256418</v>
      </c>
      <c r="E138" s="1">
        <v>156</v>
      </c>
      <c r="F138" s="5">
        <f t="shared" si="8"/>
        <v>169.72672638621157</v>
      </c>
      <c r="G138" s="37">
        <f t="shared" si="9"/>
        <v>172.68080281211019</v>
      </c>
      <c r="H138" s="1" t="s">
        <v>37</v>
      </c>
      <c r="I138" s="16">
        <v>44777</v>
      </c>
      <c r="J138" s="6" t="s">
        <v>44</v>
      </c>
      <c r="K138" s="1">
        <v>17</v>
      </c>
      <c r="M138" s="1" t="s">
        <v>28</v>
      </c>
      <c r="N138" s="1">
        <v>5</v>
      </c>
      <c r="O138" s="3">
        <v>27</v>
      </c>
      <c r="P138" s="1" t="s">
        <v>25</v>
      </c>
      <c r="U138" s="1">
        <f t="shared" si="4"/>
        <v>3.9</v>
      </c>
      <c r="V138" s="1">
        <f t="shared" si="5"/>
        <v>3.12</v>
      </c>
    </row>
    <row r="139" spans="1:22" x14ac:dyDescent="0.25">
      <c r="A139" s="3">
        <v>47</v>
      </c>
      <c r="B139" s="16">
        <v>44774</v>
      </c>
      <c r="C139" s="1">
        <v>1109</v>
      </c>
      <c r="D139" s="2">
        <v>484002657280963</v>
      </c>
      <c r="E139" s="1">
        <v>158</v>
      </c>
      <c r="F139" s="5">
        <f t="shared" si="8"/>
        <v>171.90271005782967</v>
      </c>
      <c r="G139" s="37">
        <f t="shared" si="9"/>
        <v>174.8946592584193</v>
      </c>
      <c r="H139" s="1" t="s">
        <v>37</v>
      </c>
      <c r="I139" s="16">
        <v>44777</v>
      </c>
      <c r="J139" s="6" t="s">
        <v>44</v>
      </c>
      <c r="K139" s="1">
        <v>17</v>
      </c>
      <c r="M139" s="1" t="s">
        <v>28</v>
      </c>
      <c r="N139" s="1">
        <v>5</v>
      </c>
      <c r="O139" s="3">
        <v>27</v>
      </c>
      <c r="P139" s="1" t="s">
        <v>30</v>
      </c>
      <c r="U139" s="1">
        <f t="shared" si="4"/>
        <v>3.95</v>
      </c>
      <c r="V139" s="1">
        <f t="shared" si="5"/>
        <v>3.16</v>
      </c>
    </row>
    <row r="140" spans="1:22" x14ac:dyDescent="0.25">
      <c r="A140" s="3">
        <v>58</v>
      </c>
      <c r="B140" s="16">
        <v>44774</v>
      </c>
      <c r="C140" s="1">
        <v>1109</v>
      </c>
      <c r="D140" s="2">
        <v>484002657325733</v>
      </c>
      <c r="E140" s="1">
        <v>158</v>
      </c>
      <c r="F140" s="5">
        <f t="shared" si="8"/>
        <v>171.90271005782967</v>
      </c>
      <c r="G140" s="37">
        <f t="shared" si="9"/>
        <v>174.8946592584193</v>
      </c>
      <c r="H140" s="1" t="s">
        <v>37</v>
      </c>
      <c r="I140" s="16">
        <v>44777</v>
      </c>
      <c r="J140" s="6" t="s">
        <v>44</v>
      </c>
      <c r="K140" s="1">
        <v>17</v>
      </c>
      <c r="M140" s="1" t="s">
        <v>28</v>
      </c>
      <c r="N140" s="1">
        <v>5</v>
      </c>
      <c r="O140" s="3">
        <v>27</v>
      </c>
      <c r="P140" s="1" t="s">
        <v>30</v>
      </c>
      <c r="U140" s="1">
        <f t="shared" si="4"/>
        <v>3.95</v>
      </c>
      <c r="V140" s="1">
        <f t="shared" si="5"/>
        <v>3.16</v>
      </c>
    </row>
    <row r="141" spans="1:22" x14ac:dyDescent="0.25">
      <c r="A141" s="3">
        <v>86</v>
      </c>
      <c r="B141" s="16">
        <v>44774</v>
      </c>
      <c r="C141" s="1">
        <v>1109</v>
      </c>
      <c r="D141" s="2">
        <v>484002657280972</v>
      </c>
      <c r="E141" s="1">
        <v>158</v>
      </c>
      <c r="F141" s="5">
        <f t="shared" si="8"/>
        <v>171.90271005782967</v>
      </c>
      <c r="G141" s="37">
        <f t="shared" si="9"/>
        <v>174.8946592584193</v>
      </c>
      <c r="H141" s="1" t="s">
        <v>37</v>
      </c>
      <c r="I141" s="16">
        <v>44777</v>
      </c>
      <c r="J141" s="6" t="s">
        <v>44</v>
      </c>
      <c r="K141" s="1">
        <v>17</v>
      </c>
      <c r="M141" s="1" t="s">
        <v>28</v>
      </c>
      <c r="N141" s="1">
        <v>5</v>
      </c>
      <c r="O141" s="3">
        <v>27</v>
      </c>
      <c r="P141" s="1" t="s">
        <v>30</v>
      </c>
      <c r="U141" s="1">
        <f t="shared" si="4"/>
        <v>3.95</v>
      </c>
      <c r="V141" s="1">
        <f t="shared" si="5"/>
        <v>3.16</v>
      </c>
    </row>
    <row r="142" spans="1:22" x14ac:dyDescent="0.25">
      <c r="A142" s="3">
        <v>59</v>
      </c>
      <c r="B142" s="16">
        <v>44774</v>
      </c>
      <c r="C142" s="1">
        <v>1109</v>
      </c>
      <c r="D142" s="2">
        <v>484002657365211</v>
      </c>
      <c r="E142" s="1">
        <v>160</v>
      </c>
      <c r="F142" s="5">
        <f t="shared" si="8"/>
        <v>174.07869372944776</v>
      </c>
      <c r="G142" s="37">
        <f t="shared" si="9"/>
        <v>177.1085157047284</v>
      </c>
      <c r="H142" s="1" t="s">
        <v>37</v>
      </c>
      <c r="I142" s="16">
        <v>44777</v>
      </c>
      <c r="J142" s="6" t="s">
        <v>44</v>
      </c>
      <c r="K142" s="1">
        <v>17</v>
      </c>
      <c r="M142" s="1" t="s">
        <v>28</v>
      </c>
      <c r="N142" s="1">
        <v>5</v>
      </c>
      <c r="O142" s="3">
        <v>27</v>
      </c>
      <c r="P142" s="1" t="s">
        <v>30</v>
      </c>
      <c r="U142" s="1">
        <f t="shared" si="4"/>
        <v>4</v>
      </c>
      <c r="V142" s="1">
        <f t="shared" si="5"/>
        <v>3.2</v>
      </c>
    </row>
    <row r="143" spans="1:22" x14ac:dyDescent="0.25">
      <c r="A143" s="3">
        <v>85</v>
      </c>
      <c r="B143" s="16">
        <v>44774</v>
      </c>
      <c r="C143" s="1">
        <v>1109</v>
      </c>
      <c r="D143" s="2">
        <v>484002657280949</v>
      </c>
      <c r="E143" s="1">
        <v>160</v>
      </c>
      <c r="F143" s="5">
        <f t="shared" si="8"/>
        <v>174.07869372944776</v>
      </c>
      <c r="G143" s="37">
        <f t="shared" si="9"/>
        <v>177.1085157047284</v>
      </c>
      <c r="H143" s="1" t="s">
        <v>37</v>
      </c>
      <c r="I143" s="16">
        <v>44777</v>
      </c>
      <c r="J143" s="6" t="s">
        <v>44</v>
      </c>
      <c r="K143" s="1">
        <v>17</v>
      </c>
      <c r="M143" s="1" t="s">
        <v>28</v>
      </c>
      <c r="N143" s="1">
        <v>5</v>
      </c>
      <c r="O143" s="3">
        <v>27</v>
      </c>
      <c r="P143" s="1" t="s">
        <v>30</v>
      </c>
      <c r="U143" s="1">
        <f t="shared" si="4"/>
        <v>4</v>
      </c>
      <c r="V143" s="1">
        <f t="shared" si="5"/>
        <v>3.2</v>
      </c>
    </row>
    <row r="144" spans="1:22" x14ac:dyDescent="0.25">
      <c r="A144" s="3">
        <v>102</v>
      </c>
      <c r="B144" s="16">
        <v>44774</v>
      </c>
      <c r="C144" s="1">
        <v>1109</v>
      </c>
      <c r="D144" s="2">
        <v>484002657365196</v>
      </c>
      <c r="E144" s="1">
        <v>160</v>
      </c>
      <c r="F144" s="5">
        <f t="shared" si="8"/>
        <v>174.07869372944776</v>
      </c>
      <c r="G144" s="37">
        <f t="shared" si="9"/>
        <v>177.1085157047284</v>
      </c>
      <c r="H144" s="1" t="s">
        <v>37</v>
      </c>
      <c r="I144" s="16">
        <v>44777</v>
      </c>
      <c r="J144" s="6" t="s">
        <v>44</v>
      </c>
      <c r="K144" s="1">
        <v>17</v>
      </c>
      <c r="M144" s="1" t="s">
        <v>28</v>
      </c>
      <c r="N144" s="1">
        <v>5</v>
      </c>
      <c r="O144" s="3">
        <v>27</v>
      </c>
      <c r="P144" s="1" t="s">
        <v>30</v>
      </c>
      <c r="U144" s="1">
        <f t="shared" si="4"/>
        <v>4</v>
      </c>
      <c r="V144" s="1">
        <f t="shared" si="5"/>
        <v>3.2</v>
      </c>
    </row>
    <row r="145" spans="1:22" x14ac:dyDescent="0.25">
      <c r="A145" s="3">
        <v>66</v>
      </c>
      <c r="B145" s="16">
        <v>44774</v>
      </c>
      <c r="C145" s="1">
        <v>1109</v>
      </c>
      <c r="D145" s="2">
        <v>484002657365206</v>
      </c>
      <c r="E145" s="1">
        <v>162</v>
      </c>
      <c r="F145" s="5">
        <f t="shared" si="8"/>
        <v>176.25467740106586</v>
      </c>
      <c r="G145" s="37">
        <f t="shared" si="9"/>
        <v>179.32237215103751</v>
      </c>
      <c r="H145" s="1" t="s">
        <v>37</v>
      </c>
      <c r="I145" s="16">
        <v>44777</v>
      </c>
      <c r="J145" s="6" t="s">
        <v>44</v>
      </c>
      <c r="K145" s="1">
        <v>17</v>
      </c>
      <c r="M145" s="1" t="s">
        <v>28</v>
      </c>
      <c r="N145" s="1">
        <v>5</v>
      </c>
      <c r="O145" s="3">
        <v>27</v>
      </c>
      <c r="P145" s="1" t="s">
        <v>30</v>
      </c>
      <c r="U145" s="1">
        <f t="shared" si="4"/>
        <v>4.05</v>
      </c>
      <c r="V145" s="1">
        <f t="shared" si="5"/>
        <v>3.24</v>
      </c>
    </row>
    <row r="146" spans="1:22" x14ac:dyDescent="0.25">
      <c r="A146" s="3">
        <v>51</v>
      </c>
      <c r="B146" s="16">
        <v>44774</v>
      </c>
      <c r="C146" s="1">
        <v>1109</v>
      </c>
      <c r="D146" s="2">
        <v>484002657188125</v>
      </c>
      <c r="E146" s="1">
        <v>164</v>
      </c>
      <c r="F146" s="5">
        <f t="shared" si="8"/>
        <v>178.43066107268396</v>
      </c>
      <c r="G146" s="37">
        <f t="shared" si="9"/>
        <v>181.53622859734662</v>
      </c>
      <c r="H146" s="1" t="s">
        <v>37</v>
      </c>
      <c r="I146" s="16">
        <v>44777</v>
      </c>
      <c r="J146" s="6" t="s">
        <v>44</v>
      </c>
      <c r="K146" s="1">
        <v>17</v>
      </c>
      <c r="M146" s="1" t="s">
        <v>28</v>
      </c>
      <c r="N146" s="1">
        <v>5</v>
      </c>
      <c r="O146" s="3">
        <v>27</v>
      </c>
      <c r="P146" s="1" t="s">
        <v>25</v>
      </c>
      <c r="U146" s="1">
        <f t="shared" si="4"/>
        <v>4.0999999999999996</v>
      </c>
      <c r="V146" s="1">
        <f t="shared" si="5"/>
        <v>3.28</v>
      </c>
    </row>
    <row r="147" spans="1:22" x14ac:dyDescent="0.25">
      <c r="A147" s="3">
        <v>70</v>
      </c>
      <c r="B147" s="16">
        <v>44774</v>
      </c>
      <c r="C147" s="1">
        <v>1109</v>
      </c>
      <c r="D147" s="2">
        <v>484002657365163</v>
      </c>
      <c r="E147" s="1">
        <v>164</v>
      </c>
      <c r="F147" s="5">
        <f t="shared" ref="F147:F176" si="10">+E147/$F$234</f>
        <v>178.43066107268396</v>
      </c>
      <c r="G147" s="37">
        <f t="shared" si="9"/>
        <v>181.53622859734662</v>
      </c>
      <c r="H147" s="1" t="s">
        <v>37</v>
      </c>
      <c r="I147" s="16">
        <v>44777</v>
      </c>
      <c r="J147" s="6" t="s">
        <v>44</v>
      </c>
      <c r="K147" s="1">
        <v>17</v>
      </c>
      <c r="M147" s="1" t="s">
        <v>28</v>
      </c>
      <c r="N147" s="1">
        <v>5</v>
      </c>
      <c r="O147" s="3">
        <v>27</v>
      </c>
      <c r="P147" s="1" t="s">
        <v>25</v>
      </c>
      <c r="U147" s="1">
        <f t="shared" si="4"/>
        <v>4.0999999999999996</v>
      </c>
      <c r="V147" s="1">
        <f t="shared" si="5"/>
        <v>3.28</v>
      </c>
    </row>
    <row r="148" spans="1:22" x14ac:dyDescent="0.25">
      <c r="A148" s="3">
        <v>74</v>
      </c>
      <c r="B148" s="16">
        <v>44774</v>
      </c>
      <c r="C148" s="1">
        <v>1109</v>
      </c>
      <c r="D148" s="2">
        <v>484002657256426</v>
      </c>
      <c r="E148" s="1">
        <v>164</v>
      </c>
      <c r="F148" s="5">
        <f t="shared" si="10"/>
        <v>178.43066107268396</v>
      </c>
      <c r="G148" s="37">
        <f t="shared" si="9"/>
        <v>181.53622859734662</v>
      </c>
      <c r="H148" s="1" t="s">
        <v>37</v>
      </c>
      <c r="I148" s="16">
        <v>44777</v>
      </c>
      <c r="J148" s="6" t="s">
        <v>44</v>
      </c>
      <c r="K148" s="1">
        <v>17</v>
      </c>
      <c r="M148" s="1" t="s">
        <v>28</v>
      </c>
      <c r="N148" s="1">
        <v>5</v>
      </c>
      <c r="O148" s="3">
        <v>27</v>
      </c>
      <c r="P148" s="1" t="s">
        <v>30</v>
      </c>
      <c r="U148" s="1">
        <f t="shared" si="4"/>
        <v>4.0999999999999996</v>
      </c>
      <c r="V148" s="1">
        <f t="shared" si="5"/>
        <v>3.28</v>
      </c>
    </row>
    <row r="149" spans="1:22" x14ac:dyDescent="0.25">
      <c r="A149" s="3">
        <v>91</v>
      </c>
      <c r="B149" s="16">
        <v>44774</v>
      </c>
      <c r="C149" s="1">
        <v>1109</v>
      </c>
      <c r="D149" s="2">
        <v>484002657365166</v>
      </c>
      <c r="E149" s="1">
        <v>166</v>
      </c>
      <c r="F149" s="5">
        <f t="shared" si="10"/>
        <v>180.60664474430206</v>
      </c>
      <c r="G149" s="37">
        <f t="shared" si="9"/>
        <v>183.75008504365573</v>
      </c>
      <c r="H149" s="1" t="s">
        <v>37</v>
      </c>
      <c r="I149" s="16">
        <v>44777</v>
      </c>
      <c r="J149" s="6" t="s">
        <v>44</v>
      </c>
      <c r="K149" s="1">
        <v>17</v>
      </c>
      <c r="M149" s="1" t="s">
        <v>28</v>
      </c>
      <c r="N149" s="1">
        <v>5</v>
      </c>
      <c r="O149" s="3">
        <v>27</v>
      </c>
      <c r="P149" s="1" t="s">
        <v>25</v>
      </c>
      <c r="U149" s="1">
        <f t="shared" ref="U149:U220" si="11">+E149/40</f>
        <v>4.1500000000000004</v>
      </c>
      <c r="V149" s="1">
        <f t="shared" ref="V149:V220" si="12">+E149/50</f>
        <v>3.32</v>
      </c>
    </row>
    <row r="150" spans="1:22" x14ac:dyDescent="0.25">
      <c r="A150" s="3">
        <v>60</v>
      </c>
      <c r="B150" s="16">
        <v>44774</v>
      </c>
      <c r="C150" s="1">
        <v>1109</v>
      </c>
      <c r="D150" s="2">
        <v>484002657280937</v>
      </c>
      <c r="E150" s="1">
        <v>168</v>
      </c>
      <c r="F150" s="5">
        <f t="shared" si="10"/>
        <v>182.78262841592016</v>
      </c>
      <c r="G150" s="37">
        <f t="shared" si="9"/>
        <v>185.96394148996484</v>
      </c>
      <c r="H150" s="1" t="s">
        <v>37</v>
      </c>
      <c r="I150" s="16">
        <v>44777</v>
      </c>
      <c r="J150" s="6" t="s">
        <v>44</v>
      </c>
      <c r="K150" s="1">
        <v>17</v>
      </c>
      <c r="M150" s="1" t="s">
        <v>28</v>
      </c>
      <c r="N150" s="1">
        <v>5</v>
      </c>
      <c r="O150" s="3">
        <v>27</v>
      </c>
      <c r="P150" s="1" t="s">
        <v>30</v>
      </c>
      <c r="U150" s="1">
        <f t="shared" si="11"/>
        <v>4.2</v>
      </c>
      <c r="V150" s="1">
        <f t="shared" si="12"/>
        <v>3.36</v>
      </c>
    </row>
    <row r="151" spans="1:22" x14ac:dyDescent="0.25">
      <c r="A151" s="3">
        <v>84</v>
      </c>
      <c r="B151" s="16">
        <v>44774</v>
      </c>
      <c r="C151" s="1">
        <v>1109</v>
      </c>
      <c r="D151" s="2">
        <v>484002657280964</v>
      </c>
      <c r="E151" s="1">
        <v>168</v>
      </c>
      <c r="F151" s="5">
        <f t="shared" si="10"/>
        <v>182.78262841592016</v>
      </c>
      <c r="G151" s="37">
        <f t="shared" si="9"/>
        <v>185.96394148996484</v>
      </c>
      <c r="H151" s="1" t="s">
        <v>37</v>
      </c>
      <c r="I151" s="16">
        <v>44777</v>
      </c>
      <c r="J151" s="6" t="s">
        <v>44</v>
      </c>
      <c r="K151" s="1">
        <v>17</v>
      </c>
      <c r="M151" s="1" t="s">
        <v>28</v>
      </c>
      <c r="N151" s="1">
        <v>5</v>
      </c>
      <c r="O151" s="3">
        <v>27</v>
      </c>
      <c r="P151" s="1" t="s">
        <v>25</v>
      </c>
      <c r="U151" s="1">
        <f t="shared" si="11"/>
        <v>4.2</v>
      </c>
      <c r="V151" s="1">
        <f t="shared" si="12"/>
        <v>3.36</v>
      </c>
    </row>
    <row r="152" spans="1:22" x14ac:dyDescent="0.25">
      <c r="A152" s="3">
        <v>104</v>
      </c>
      <c r="B152" s="16">
        <v>44774</v>
      </c>
      <c r="C152" s="1">
        <v>1109</v>
      </c>
      <c r="D152" s="2">
        <v>484002657365154</v>
      </c>
      <c r="E152" s="1">
        <v>168</v>
      </c>
      <c r="F152" s="5">
        <f t="shared" si="10"/>
        <v>182.78262841592016</v>
      </c>
      <c r="G152" s="37">
        <f t="shared" si="9"/>
        <v>185.96394148996484</v>
      </c>
      <c r="H152" s="1" t="s">
        <v>37</v>
      </c>
      <c r="I152" s="16">
        <v>44777</v>
      </c>
      <c r="J152" s="6" t="s">
        <v>44</v>
      </c>
      <c r="K152" s="1">
        <v>17</v>
      </c>
      <c r="M152" s="1" t="s">
        <v>28</v>
      </c>
      <c r="N152" s="1">
        <v>5</v>
      </c>
      <c r="O152" s="3">
        <v>27</v>
      </c>
      <c r="P152" s="1" t="s">
        <v>25</v>
      </c>
      <c r="U152" s="1">
        <f t="shared" si="11"/>
        <v>4.2</v>
      </c>
      <c r="V152" s="1">
        <f t="shared" si="12"/>
        <v>3.36</v>
      </c>
    </row>
    <row r="153" spans="1:22" x14ac:dyDescent="0.25">
      <c r="A153" s="3">
        <v>106</v>
      </c>
      <c r="B153" s="16">
        <v>44774</v>
      </c>
      <c r="C153" s="1">
        <v>1109</v>
      </c>
      <c r="D153" s="2">
        <v>484002657365210</v>
      </c>
      <c r="E153" s="1">
        <v>168</v>
      </c>
      <c r="F153" s="5">
        <f t="shared" si="10"/>
        <v>182.78262841592016</v>
      </c>
      <c r="G153" s="37">
        <f t="shared" si="9"/>
        <v>185.96394148996484</v>
      </c>
      <c r="H153" s="1" t="s">
        <v>37</v>
      </c>
      <c r="I153" s="16">
        <v>44777</v>
      </c>
      <c r="J153" s="6" t="s">
        <v>44</v>
      </c>
      <c r="K153" s="1">
        <v>17</v>
      </c>
      <c r="M153" s="1" t="s">
        <v>28</v>
      </c>
      <c r="N153" s="1">
        <v>5</v>
      </c>
      <c r="O153" s="3">
        <v>27</v>
      </c>
      <c r="P153" s="1" t="s">
        <v>25</v>
      </c>
      <c r="U153" s="1">
        <f t="shared" si="11"/>
        <v>4.2</v>
      </c>
      <c r="V153" s="1">
        <f t="shared" si="12"/>
        <v>3.36</v>
      </c>
    </row>
    <row r="154" spans="1:22" x14ac:dyDescent="0.25">
      <c r="A154" s="3">
        <v>107</v>
      </c>
      <c r="B154" s="16">
        <v>44774</v>
      </c>
      <c r="C154" s="1">
        <v>1109</v>
      </c>
      <c r="D154" s="2">
        <v>484002657256417</v>
      </c>
      <c r="E154" s="1">
        <v>170</v>
      </c>
      <c r="F154" s="5">
        <f t="shared" si="10"/>
        <v>184.95861208753826</v>
      </c>
      <c r="G154" s="37">
        <f t="shared" si="9"/>
        <v>188.17779793627395</v>
      </c>
      <c r="H154" s="1" t="s">
        <v>37</v>
      </c>
      <c r="I154" s="16">
        <v>44777</v>
      </c>
      <c r="J154" s="6" t="s">
        <v>44</v>
      </c>
      <c r="K154" s="1">
        <v>17</v>
      </c>
      <c r="M154" s="1" t="s">
        <v>28</v>
      </c>
      <c r="N154" s="1">
        <v>5</v>
      </c>
      <c r="O154" s="3">
        <v>27</v>
      </c>
      <c r="P154" s="1" t="s">
        <v>25</v>
      </c>
      <c r="U154" s="1">
        <f t="shared" si="11"/>
        <v>4.25</v>
      </c>
      <c r="V154" s="1">
        <f t="shared" si="12"/>
        <v>3.4</v>
      </c>
    </row>
    <row r="155" spans="1:22" x14ac:dyDescent="0.25">
      <c r="A155" s="3">
        <v>56</v>
      </c>
      <c r="B155" s="16">
        <v>44774</v>
      </c>
      <c r="C155" s="1">
        <v>1109</v>
      </c>
      <c r="D155" s="2">
        <v>484002657325730</v>
      </c>
      <c r="E155" s="1">
        <v>176</v>
      </c>
      <c r="F155" s="5">
        <f t="shared" si="10"/>
        <v>191.48656310239255</v>
      </c>
      <c r="G155" s="37">
        <f t="shared" si="9"/>
        <v>194.81936727520127</v>
      </c>
      <c r="H155" s="1" t="s">
        <v>37</v>
      </c>
      <c r="I155" s="16">
        <v>44777</v>
      </c>
      <c r="J155" s="6" t="s">
        <v>44</v>
      </c>
      <c r="K155" s="1">
        <v>17</v>
      </c>
      <c r="M155" s="1" t="s">
        <v>28</v>
      </c>
      <c r="N155" s="1">
        <v>5</v>
      </c>
      <c r="O155" s="3">
        <v>27</v>
      </c>
      <c r="P155" s="1" t="s">
        <v>30</v>
      </c>
      <c r="U155" s="1">
        <f t="shared" si="11"/>
        <v>4.4000000000000004</v>
      </c>
      <c r="V155" s="1">
        <f t="shared" si="12"/>
        <v>3.52</v>
      </c>
    </row>
    <row r="156" spans="1:22" x14ac:dyDescent="0.25">
      <c r="A156" s="3">
        <v>82</v>
      </c>
      <c r="B156" s="16">
        <v>44774</v>
      </c>
      <c r="C156" s="1">
        <v>1109</v>
      </c>
      <c r="D156" s="2">
        <v>484002657188093</v>
      </c>
      <c r="E156" s="1">
        <v>176</v>
      </c>
      <c r="F156" s="5">
        <f t="shared" si="10"/>
        <v>191.48656310239255</v>
      </c>
      <c r="G156" s="37">
        <f t="shared" si="9"/>
        <v>194.81936727520127</v>
      </c>
      <c r="H156" s="1" t="s">
        <v>37</v>
      </c>
      <c r="I156" s="16">
        <v>44777</v>
      </c>
      <c r="J156" s="6" t="s">
        <v>44</v>
      </c>
      <c r="K156" s="1">
        <v>17</v>
      </c>
      <c r="M156" s="1" t="s">
        <v>28</v>
      </c>
      <c r="N156" s="1">
        <v>5</v>
      </c>
      <c r="O156" s="3">
        <v>27</v>
      </c>
      <c r="P156" s="1" t="s">
        <v>25</v>
      </c>
      <c r="U156" s="1">
        <f t="shared" si="11"/>
        <v>4.4000000000000004</v>
      </c>
      <c r="V156" s="1">
        <f t="shared" si="12"/>
        <v>3.52</v>
      </c>
    </row>
    <row r="157" spans="1:22" x14ac:dyDescent="0.25">
      <c r="A157" s="3">
        <v>92</v>
      </c>
      <c r="B157" s="16">
        <v>44774</v>
      </c>
      <c r="C157" s="1">
        <v>1109</v>
      </c>
      <c r="D157" s="2">
        <v>484002657280955</v>
      </c>
      <c r="E157" s="1">
        <v>176</v>
      </c>
      <c r="F157" s="5">
        <f t="shared" si="10"/>
        <v>191.48656310239255</v>
      </c>
      <c r="G157" s="37">
        <f t="shared" si="9"/>
        <v>194.81936727520127</v>
      </c>
      <c r="H157" s="1" t="s">
        <v>37</v>
      </c>
      <c r="I157" s="16">
        <v>44777</v>
      </c>
      <c r="J157" s="6" t="s">
        <v>44</v>
      </c>
      <c r="K157" s="1">
        <v>17</v>
      </c>
      <c r="M157" s="1" t="s">
        <v>28</v>
      </c>
      <c r="N157" s="1">
        <v>5</v>
      </c>
      <c r="O157" s="3">
        <v>27</v>
      </c>
      <c r="P157" s="1" t="s">
        <v>30</v>
      </c>
      <c r="U157" s="1">
        <f t="shared" si="11"/>
        <v>4.4000000000000004</v>
      </c>
      <c r="V157" s="1">
        <f t="shared" si="12"/>
        <v>3.52</v>
      </c>
    </row>
    <row r="158" spans="1:22" x14ac:dyDescent="0.25">
      <c r="A158" s="3">
        <v>93</v>
      </c>
      <c r="B158" s="16">
        <v>44774</v>
      </c>
      <c r="C158" s="1">
        <v>1109</v>
      </c>
      <c r="D158" s="2">
        <v>484002657365193</v>
      </c>
      <c r="E158" s="1">
        <v>176</v>
      </c>
      <c r="F158" s="5">
        <f t="shared" si="10"/>
        <v>191.48656310239255</v>
      </c>
      <c r="G158" s="37">
        <f t="shared" si="9"/>
        <v>194.81936727520127</v>
      </c>
      <c r="H158" s="1" t="s">
        <v>37</v>
      </c>
      <c r="I158" s="16">
        <v>44777</v>
      </c>
      <c r="J158" s="6" t="s">
        <v>44</v>
      </c>
      <c r="K158" s="1">
        <v>17</v>
      </c>
      <c r="M158" s="1" t="s">
        <v>28</v>
      </c>
      <c r="N158" s="1">
        <v>5</v>
      </c>
      <c r="O158" s="3">
        <v>27</v>
      </c>
      <c r="P158" s="1" t="s">
        <v>30</v>
      </c>
      <c r="U158" s="1">
        <f t="shared" si="11"/>
        <v>4.4000000000000004</v>
      </c>
      <c r="V158" s="1">
        <f t="shared" si="12"/>
        <v>3.52</v>
      </c>
    </row>
    <row r="159" spans="1:22" x14ac:dyDescent="0.25">
      <c r="A159" s="3">
        <v>94</v>
      </c>
      <c r="B159" s="16">
        <v>44774</v>
      </c>
      <c r="C159" s="1">
        <v>1109</v>
      </c>
      <c r="D159" s="2">
        <v>2657280934</v>
      </c>
      <c r="E159" s="1">
        <v>176</v>
      </c>
      <c r="F159" s="5">
        <f t="shared" si="10"/>
        <v>191.48656310239255</v>
      </c>
      <c r="G159" s="37">
        <f t="shared" si="9"/>
        <v>194.81936727520127</v>
      </c>
      <c r="H159" s="1" t="s">
        <v>37</v>
      </c>
      <c r="I159" s="16">
        <v>44777</v>
      </c>
      <c r="J159" s="6" t="s">
        <v>44</v>
      </c>
      <c r="K159" s="1">
        <v>17</v>
      </c>
      <c r="M159" s="1" t="s">
        <v>28</v>
      </c>
      <c r="N159" s="1">
        <v>5</v>
      </c>
      <c r="O159" s="3">
        <v>27</v>
      </c>
      <c r="P159" s="1" t="s">
        <v>25</v>
      </c>
      <c r="U159" s="1">
        <f t="shared" si="11"/>
        <v>4.4000000000000004</v>
      </c>
      <c r="V159" s="1">
        <f t="shared" si="12"/>
        <v>3.52</v>
      </c>
    </row>
    <row r="160" spans="1:22" x14ac:dyDescent="0.25">
      <c r="A160" s="3">
        <v>96</v>
      </c>
      <c r="B160" s="16">
        <v>44774</v>
      </c>
      <c r="C160" s="1">
        <v>1109</v>
      </c>
      <c r="D160" s="2">
        <v>484002657365159</v>
      </c>
      <c r="E160" s="1">
        <v>176</v>
      </c>
      <c r="F160" s="5">
        <f t="shared" si="10"/>
        <v>191.48656310239255</v>
      </c>
      <c r="G160" s="37">
        <f t="shared" si="9"/>
        <v>194.81936727520127</v>
      </c>
      <c r="H160" s="1" t="s">
        <v>37</v>
      </c>
      <c r="I160" s="16">
        <v>44777</v>
      </c>
      <c r="J160" s="6" t="s">
        <v>44</v>
      </c>
      <c r="K160" s="1">
        <v>17</v>
      </c>
      <c r="M160" s="1" t="s">
        <v>28</v>
      </c>
      <c r="N160" s="1">
        <v>5</v>
      </c>
      <c r="O160" s="3">
        <v>27</v>
      </c>
      <c r="P160" s="1" t="s">
        <v>30</v>
      </c>
      <c r="U160" s="1">
        <f t="shared" si="11"/>
        <v>4.4000000000000004</v>
      </c>
      <c r="V160" s="1">
        <f t="shared" si="12"/>
        <v>3.52</v>
      </c>
    </row>
    <row r="161" spans="1:22" x14ac:dyDescent="0.25">
      <c r="A161" s="3">
        <v>98</v>
      </c>
      <c r="B161" s="16">
        <v>44774</v>
      </c>
      <c r="C161" s="1">
        <v>1109</v>
      </c>
      <c r="D161" s="2">
        <v>484002657280938</v>
      </c>
      <c r="E161" s="1">
        <v>176</v>
      </c>
      <c r="F161" s="5">
        <f t="shared" si="10"/>
        <v>191.48656310239255</v>
      </c>
      <c r="G161" s="37">
        <f t="shared" si="9"/>
        <v>194.81936727520127</v>
      </c>
      <c r="H161" s="1" t="s">
        <v>37</v>
      </c>
      <c r="I161" s="16">
        <v>44777</v>
      </c>
      <c r="J161" s="6" t="s">
        <v>44</v>
      </c>
      <c r="K161" s="1">
        <v>17</v>
      </c>
      <c r="M161" s="1" t="s">
        <v>28</v>
      </c>
      <c r="N161" s="1">
        <v>5</v>
      </c>
      <c r="O161" s="3">
        <v>27</v>
      </c>
      <c r="P161" s="1" t="s">
        <v>30</v>
      </c>
      <c r="U161" s="1">
        <f t="shared" si="11"/>
        <v>4.4000000000000004</v>
      </c>
      <c r="V161" s="1">
        <f t="shared" si="12"/>
        <v>3.52</v>
      </c>
    </row>
    <row r="162" spans="1:22" x14ac:dyDescent="0.25">
      <c r="A162" s="3">
        <v>108</v>
      </c>
      <c r="B162" s="16">
        <v>44774</v>
      </c>
      <c r="C162" s="1">
        <v>1109</v>
      </c>
      <c r="D162" s="2">
        <v>484002657233223</v>
      </c>
      <c r="E162" s="1">
        <v>178</v>
      </c>
      <c r="F162" s="5">
        <f t="shared" si="10"/>
        <v>193.66254677401065</v>
      </c>
      <c r="G162" s="37">
        <f t="shared" si="9"/>
        <v>197.03322372151038</v>
      </c>
      <c r="H162" s="1" t="s">
        <v>37</v>
      </c>
      <c r="I162" s="16">
        <v>44777</v>
      </c>
      <c r="J162" s="6" t="s">
        <v>44</v>
      </c>
      <c r="K162" s="1">
        <v>17</v>
      </c>
      <c r="M162" s="1" t="s">
        <v>28</v>
      </c>
      <c r="N162" s="1">
        <v>5</v>
      </c>
      <c r="O162" s="3">
        <v>27</v>
      </c>
      <c r="P162" s="1" t="s">
        <v>25</v>
      </c>
      <c r="U162" s="1">
        <f t="shared" si="11"/>
        <v>4.45</v>
      </c>
      <c r="V162" s="1">
        <f t="shared" si="12"/>
        <v>3.56</v>
      </c>
    </row>
    <row r="163" spans="1:22" x14ac:dyDescent="0.25">
      <c r="A163" s="3">
        <v>55</v>
      </c>
      <c r="B163" s="16">
        <v>44774</v>
      </c>
      <c r="C163" s="1">
        <v>1109</v>
      </c>
      <c r="D163" s="2">
        <v>484002657365157</v>
      </c>
      <c r="E163" s="1">
        <v>180</v>
      </c>
      <c r="F163" s="5">
        <f t="shared" si="10"/>
        <v>195.83853044562875</v>
      </c>
      <c r="G163" s="37">
        <f t="shared" si="9"/>
        <v>199.24708016781949</v>
      </c>
      <c r="H163" s="1" t="s">
        <v>37</v>
      </c>
      <c r="I163" s="16">
        <v>44777</v>
      </c>
      <c r="J163" s="6" t="s">
        <v>44</v>
      </c>
      <c r="K163" s="1">
        <v>17</v>
      </c>
      <c r="M163" s="1" t="s">
        <v>28</v>
      </c>
      <c r="N163" s="1">
        <v>5</v>
      </c>
      <c r="O163" s="3">
        <v>27</v>
      </c>
      <c r="P163" s="1" t="s">
        <v>30</v>
      </c>
      <c r="U163" s="1">
        <f t="shared" si="11"/>
        <v>4.5</v>
      </c>
      <c r="V163" s="1">
        <f t="shared" si="12"/>
        <v>3.6</v>
      </c>
    </row>
    <row r="164" spans="1:22" x14ac:dyDescent="0.25">
      <c r="A164" s="3">
        <v>101</v>
      </c>
      <c r="B164" s="16">
        <v>44774</v>
      </c>
      <c r="C164" s="1">
        <v>1109</v>
      </c>
      <c r="D164" s="2">
        <v>484002657280946</v>
      </c>
      <c r="E164" s="1">
        <v>180</v>
      </c>
      <c r="F164" s="5">
        <f t="shared" si="10"/>
        <v>195.83853044562875</v>
      </c>
      <c r="G164" s="37">
        <f t="shared" si="9"/>
        <v>199.24708016781949</v>
      </c>
      <c r="H164" s="1" t="s">
        <v>37</v>
      </c>
      <c r="I164" s="16">
        <v>44777</v>
      </c>
      <c r="J164" s="6" t="s">
        <v>44</v>
      </c>
      <c r="K164" s="1">
        <v>17</v>
      </c>
      <c r="M164" s="1" t="s">
        <v>28</v>
      </c>
      <c r="N164" s="1">
        <v>5</v>
      </c>
      <c r="O164" s="3">
        <v>27</v>
      </c>
      <c r="P164" s="1" t="s">
        <v>30</v>
      </c>
      <c r="U164" s="1">
        <f t="shared" si="11"/>
        <v>4.5</v>
      </c>
      <c r="V164" s="1">
        <f t="shared" si="12"/>
        <v>3.6</v>
      </c>
    </row>
    <row r="165" spans="1:22" x14ac:dyDescent="0.25">
      <c r="A165" s="3">
        <v>103</v>
      </c>
      <c r="B165" s="16">
        <v>44774</v>
      </c>
      <c r="C165" s="1">
        <v>1109</v>
      </c>
      <c r="D165" s="2">
        <v>484002657365161</v>
      </c>
      <c r="E165" s="1">
        <v>180</v>
      </c>
      <c r="F165" s="5">
        <f t="shared" si="10"/>
        <v>195.83853044562875</v>
      </c>
      <c r="G165" s="37">
        <f t="shared" si="9"/>
        <v>199.24708016781949</v>
      </c>
      <c r="H165" s="1" t="s">
        <v>37</v>
      </c>
      <c r="I165" s="16">
        <v>44777</v>
      </c>
      <c r="J165" s="6" t="s">
        <v>44</v>
      </c>
      <c r="K165" s="1">
        <v>17</v>
      </c>
      <c r="M165" s="1" t="s">
        <v>28</v>
      </c>
      <c r="N165" s="1">
        <v>5</v>
      </c>
      <c r="O165" s="3">
        <v>27</v>
      </c>
      <c r="P165" s="1" t="s">
        <v>30</v>
      </c>
      <c r="U165" s="1">
        <f t="shared" si="11"/>
        <v>4.5</v>
      </c>
      <c r="V165" s="1">
        <f t="shared" si="12"/>
        <v>3.6</v>
      </c>
    </row>
    <row r="166" spans="1:22" x14ac:dyDescent="0.25">
      <c r="A166" s="3">
        <v>53</v>
      </c>
      <c r="B166" s="16">
        <v>44774</v>
      </c>
      <c r="C166" s="1">
        <v>1109</v>
      </c>
      <c r="D166" s="2">
        <v>484002657188092</v>
      </c>
      <c r="E166" s="1">
        <v>182</v>
      </c>
      <c r="F166" s="5">
        <f t="shared" si="10"/>
        <v>198.01451411724685</v>
      </c>
      <c r="G166" s="37">
        <f t="shared" si="9"/>
        <v>201.46093661412857</v>
      </c>
      <c r="H166" s="1" t="s">
        <v>37</v>
      </c>
      <c r="I166" s="16">
        <v>44777</v>
      </c>
      <c r="J166" s="6" t="s">
        <v>44</v>
      </c>
      <c r="K166" s="1">
        <v>17</v>
      </c>
      <c r="M166" s="1" t="s">
        <v>28</v>
      </c>
      <c r="N166" s="1">
        <v>5</v>
      </c>
      <c r="O166" s="3">
        <v>27</v>
      </c>
      <c r="P166" s="1" t="s">
        <v>30</v>
      </c>
      <c r="U166" s="1">
        <f t="shared" si="11"/>
        <v>4.55</v>
      </c>
      <c r="V166" s="1">
        <f t="shared" si="12"/>
        <v>3.64</v>
      </c>
    </row>
    <row r="167" spans="1:22" x14ac:dyDescent="0.25">
      <c r="A167" s="3">
        <v>77</v>
      </c>
      <c r="B167" s="16">
        <v>44774</v>
      </c>
      <c r="C167" s="1">
        <v>1109</v>
      </c>
      <c r="D167" s="2">
        <v>484002657365197</v>
      </c>
      <c r="E167" s="1">
        <v>182</v>
      </c>
      <c r="F167" s="5">
        <f t="shared" si="10"/>
        <v>198.01451411724685</v>
      </c>
      <c r="G167" s="37">
        <f t="shared" si="9"/>
        <v>201.46093661412857</v>
      </c>
      <c r="H167" s="1" t="s">
        <v>37</v>
      </c>
      <c r="I167" s="16">
        <v>44777</v>
      </c>
      <c r="J167" s="6" t="s">
        <v>44</v>
      </c>
      <c r="K167" s="1">
        <v>17</v>
      </c>
      <c r="M167" s="1" t="s">
        <v>28</v>
      </c>
      <c r="N167" s="1">
        <v>5</v>
      </c>
      <c r="O167" s="3">
        <v>27</v>
      </c>
      <c r="P167" s="1" t="s">
        <v>25</v>
      </c>
      <c r="U167" s="1">
        <f t="shared" si="11"/>
        <v>4.55</v>
      </c>
      <c r="V167" s="1">
        <f t="shared" si="12"/>
        <v>3.64</v>
      </c>
    </row>
    <row r="168" spans="1:22" x14ac:dyDescent="0.25">
      <c r="A168" s="3">
        <v>80</v>
      </c>
      <c r="B168" s="16">
        <v>44774</v>
      </c>
      <c r="C168" s="1">
        <v>1109</v>
      </c>
      <c r="D168" s="2">
        <v>484002657365164</v>
      </c>
      <c r="E168" s="1">
        <v>182</v>
      </c>
      <c r="F168" s="5">
        <f t="shared" si="10"/>
        <v>198.01451411724685</v>
      </c>
      <c r="G168" s="37">
        <f t="shared" si="9"/>
        <v>201.46093661412857</v>
      </c>
      <c r="H168" s="1" t="s">
        <v>37</v>
      </c>
      <c r="I168" s="16">
        <v>44777</v>
      </c>
      <c r="J168" s="6" t="s">
        <v>44</v>
      </c>
      <c r="K168" s="1">
        <v>17</v>
      </c>
      <c r="M168" s="1" t="s">
        <v>28</v>
      </c>
      <c r="N168" s="1">
        <v>5</v>
      </c>
      <c r="O168" s="3">
        <v>27</v>
      </c>
      <c r="P168" s="1" t="s">
        <v>25</v>
      </c>
      <c r="U168" s="1">
        <f t="shared" si="11"/>
        <v>4.55</v>
      </c>
      <c r="V168" s="1">
        <f t="shared" si="12"/>
        <v>3.64</v>
      </c>
    </row>
    <row r="169" spans="1:22" x14ac:dyDescent="0.25">
      <c r="A169" s="3">
        <v>95</v>
      </c>
      <c r="B169" s="16">
        <v>44774</v>
      </c>
      <c r="C169" s="1">
        <v>1109</v>
      </c>
      <c r="D169" s="2">
        <v>484002657280933</v>
      </c>
      <c r="E169" s="1">
        <v>182</v>
      </c>
      <c r="F169" s="5">
        <f t="shared" si="10"/>
        <v>198.01451411724685</v>
      </c>
      <c r="G169" s="37">
        <f t="shared" si="9"/>
        <v>201.46093661412857</v>
      </c>
      <c r="H169" s="1" t="s">
        <v>37</v>
      </c>
      <c r="I169" s="16">
        <v>44777</v>
      </c>
      <c r="J169" s="6" t="s">
        <v>44</v>
      </c>
      <c r="K169" s="1">
        <v>17</v>
      </c>
      <c r="M169" s="1" t="s">
        <v>28</v>
      </c>
      <c r="N169" s="1">
        <v>5</v>
      </c>
      <c r="O169" s="3">
        <v>27</v>
      </c>
      <c r="P169" s="1" t="s">
        <v>25</v>
      </c>
      <c r="U169" s="1">
        <f t="shared" si="11"/>
        <v>4.55</v>
      </c>
      <c r="V169" s="1">
        <f t="shared" si="12"/>
        <v>3.64</v>
      </c>
    </row>
    <row r="170" spans="1:22" x14ac:dyDescent="0.25">
      <c r="A170" s="3">
        <v>99</v>
      </c>
      <c r="B170" s="16">
        <v>44774</v>
      </c>
      <c r="C170" s="1">
        <v>1109</v>
      </c>
      <c r="D170" s="2">
        <v>484002657280973</v>
      </c>
      <c r="E170" s="1">
        <v>184</v>
      </c>
      <c r="F170" s="5">
        <f t="shared" si="10"/>
        <v>200.19049778886495</v>
      </c>
      <c r="G170" s="37">
        <f t="shared" si="9"/>
        <v>203.67479306043768</v>
      </c>
      <c r="H170" s="1" t="s">
        <v>37</v>
      </c>
      <c r="I170" s="16">
        <v>44777</v>
      </c>
      <c r="J170" s="6" t="s">
        <v>44</v>
      </c>
      <c r="K170" s="1">
        <v>17</v>
      </c>
      <c r="M170" s="1" t="s">
        <v>28</v>
      </c>
      <c r="N170" s="1">
        <v>5</v>
      </c>
      <c r="O170" s="3">
        <v>27</v>
      </c>
      <c r="P170" s="1" t="s">
        <v>25</v>
      </c>
      <c r="U170" s="1">
        <f t="shared" si="11"/>
        <v>4.5999999999999996</v>
      </c>
      <c r="V170" s="1">
        <f t="shared" si="12"/>
        <v>3.68</v>
      </c>
    </row>
    <row r="171" spans="1:22" x14ac:dyDescent="0.25">
      <c r="A171" s="3">
        <v>57</v>
      </c>
      <c r="B171" s="16">
        <v>44774</v>
      </c>
      <c r="C171" s="1">
        <v>1109</v>
      </c>
      <c r="D171" s="2">
        <v>484002657365149</v>
      </c>
      <c r="E171" s="1">
        <v>188</v>
      </c>
      <c r="F171" s="5">
        <f t="shared" si="10"/>
        <v>204.54246513210114</v>
      </c>
      <c r="G171" s="37">
        <f t="shared" si="9"/>
        <v>208.1025059530559</v>
      </c>
      <c r="H171" s="1" t="s">
        <v>37</v>
      </c>
      <c r="I171" s="16">
        <v>44777</v>
      </c>
      <c r="J171" s="6" t="s">
        <v>44</v>
      </c>
      <c r="K171" s="1">
        <v>17</v>
      </c>
      <c r="M171" s="1" t="s">
        <v>28</v>
      </c>
      <c r="N171" s="1">
        <v>5</v>
      </c>
      <c r="O171" s="3">
        <v>27</v>
      </c>
      <c r="P171" s="1" t="s">
        <v>30</v>
      </c>
      <c r="U171" s="1">
        <f t="shared" si="11"/>
        <v>4.7</v>
      </c>
      <c r="V171" s="1">
        <f t="shared" si="12"/>
        <v>3.76</v>
      </c>
    </row>
    <row r="172" spans="1:22" x14ac:dyDescent="0.25">
      <c r="A172" s="3">
        <v>78</v>
      </c>
      <c r="B172" s="16">
        <v>44774</v>
      </c>
      <c r="C172" s="1">
        <v>1109</v>
      </c>
      <c r="D172" s="2">
        <v>484002657280936</v>
      </c>
      <c r="E172" s="1">
        <v>188</v>
      </c>
      <c r="F172" s="5">
        <f t="shared" si="10"/>
        <v>204.54246513210114</v>
      </c>
      <c r="G172" s="37">
        <f t="shared" si="9"/>
        <v>208.1025059530559</v>
      </c>
      <c r="H172" s="1" t="s">
        <v>37</v>
      </c>
      <c r="I172" s="16">
        <v>44777</v>
      </c>
      <c r="J172" s="6" t="s">
        <v>44</v>
      </c>
      <c r="K172" s="1">
        <v>17</v>
      </c>
      <c r="M172" s="1" t="s">
        <v>28</v>
      </c>
      <c r="N172" s="1">
        <v>5</v>
      </c>
      <c r="O172" s="3">
        <v>27</v>
      </c>
      <c r="P172" s="1" t="s">
        <v>25</v>
      </c>
      <c r="U172" s="1">
        <f t="shared" si="11"/>
        <v>4.7</v>
      </c>
      <c r="V172" s="1">
        <f t="shared" si="12"/>
        <v>3.76</v>
      </c>
    </row>
    <row r="173" spans="1:22" x14ac:dyDescent="0.25">
      <c r="A173" s="3">
        <v>48</v>
      </c>
      <c r="B173" s="16">
        <v>44774</v>
      </c>
      <c r="C173" s="1">
        <v>1109</v>
      </c>
      <c r="D173" s="2">
        <v>484002657365204</v>
      </c>
      <c r="E173" s="1">
        <v>192</v>
      </c>
      <c r="F173" s="5">
        <f t="shared" si="10"/>
        <v>208.89443247533734</v>
      </c>
      <c r="G173" s="37">
        <f t="shared" si="9"/>
        <v>212.53021884567411</v>
      </c>
      <c r="H173" s="1" t="s">
        <v>37</v>
      </c>
      <c r="I173" s="16">
        <v>44777</v>
      </c>
      <c r="J173" s="6" t="s">
        <v>44</v>
      </c>
      <c r="K173" s="1">
        <v>17</v>
      </c>
      <c r="M173" s="1" t="s">
        <v>28</v>
      </c>
      <c r="N173" s="1">
        <v>5</v>
      </c>
      <c r="O173" s="3">
        <v>27</v>
      </c>
      <c r="P173" s="1" t="s">
        <v>30</v>
      </c>
      <c r="U173" s="1">
        <f t="shared" si="11"/>
        <v>4.8</v>
      </c>
      <c r="V173" s="1">
        <f t="shared" si="12"/>
        <v>3.84</v>
      </c>
    </row>
    <row r="174" spans="1:22" x14ac:dyDescent="0.25">
      <c r="A174" s="3">
        <v>54</v>
      </c>
      <c r="B174" s="16">
        <v>44774</v>
      </c>
      <c r="C174" s="1">
        <v>1109</v>
      </c>
      <c r="D174" s="2">
        <v>484002657365198</v>
      </c>
      <c r="E174" s="1">
        <v>196</v>
      </c>
      <c r="F174" s="5">
        <f t="shared" si="10"/>
        <v>213.24639981857354</v>
      </c>
      <c r="G174" s="37">
        <f t="shared" si="9"/>
        <v>216.95793173829233</v>
      </c>
      <c r="H174" s="1" t="s">
        <v>37</v>
      </c>
      <c r="I174" s="16">
        <v>44777</v>
      </c>
      <c r="J174" s="6" t="s">
        <v>44</v>
      </c>
      <c r="K174" s="1">
        <v>17</v>
      </c>
      <c r="M174" s="1" t="s">
        <v>28</v>
      </c>
      <c r="N174" s="1">
        <v>5</v>
      </c>
      <c r="O174" s="3">
        <v>27</v>
      </c>
      <c r="P174" s="1" t="s">
        <v>25</v>
      </c>
      <c r="U174" s="1">
        <f t="shared" si="11"/>
        <v>4.9000000000000004</v>
      </c>
      <c r="V174" s="1">
        <f t="shared" si="12"/>
        <v>3.92</v>
      </c>
    </row>
    <row r="175" spans="1:22" x14ac:dyDescent="0.25">
      <c r="A175" s="3">
        <v>97</v>
      </c>
      <c r="B175" s="16">
        <v>44774</v>
      </c>
      <c r="C175" s="1">
        <v>1109</v>
      </c>
      <c r="D175" s="2">
        <v>484002657365165</v>
      </c>
      <c r="E175" s="1">
        <v>196</v>
      </c>
      <c r="F175" s="5">
        <f t="shared" si="10"/>
        <v>213.24639981857354</v>
      </c>
      <c r="G175" s="37">
        <f t="shared" si="9"/>
        <v>216.95793173829233</v>
      </c>
      <c r="H175" s="1" t="s">
        <v>37</v>
      </c>
      <c r="I175" s="16">
        <v>44777</v>
      </c>
      <c r="J175" s="6" t="s">
        <v>44</v>
      </c>
      <c r="K175" s="1">
        <v>17</v>
      </c>
      <c r="M175" s="1" t="s">
        <v>28</v>
      </c>
      <c r="N175" s="1">
        <v>5</v>
      </c>
      <c r="O175" s="3">
        <v>27</v>
      </c>
      <c r="P175" s="1" t="s">
        <v>25</v>
      </c>
      <c r="U175" s="1">
        <f t="shared" si="11"/>
        <v>4.9000000000000004</v>
      </c>
      <c r="V175" s="1">
        <f t="shared" si="12"/>
        <v>3.92</v>
      </c>
    </row>
    <row r="176" spans="1:22" x14ac:dyDescent="0.25">
      <c r="A176" s="3">
        <v>100</v>
      </c>
      <c r="B176" s="16">
        <v>44774</v>
      </c>
      <c r="C176" s="1">
        <v>1109</v>
      </c>
      <c r="D176" s="2">
        <v>484002657365205</v>
      </c>
      <c r="E176" s="1">
        <v>206</v>
      </c>
      <c r="F176" s="5">
        <f t="shared" si="10"/>
        <v>224.126318176664</v>
      </c>
      <c r="G176" s="37">
        <f t="shared" si="9"/>
        <v>228.02721396983785</v>
      </c>
      <c r="H176" s="1" t="s">
        <v>37</v>
      </c>
      <c r="I176" s="16">
        <v>44777</v>
      </c>
      <c r="J176" s="6" t="s">
        <v>44</v>
      </c>
      <c r="K176" s="1">
        <v>17</v>
      </c>
      <c r="M176" s="1" t="s">
        <v>28</v>
      </c>
      <c r="N176" s="1">
        <v>5</v>
      </c>
      <c r="O176" s="3">
        <v>27</v>
      </c>
      <c r="P176" s="1" t="s">
        <v>25</v>
      </c>
      <c r="U176" s="1">
        <f t="shared" si="11"/>
        <v>5.15</v>
      </c>
      <c r="V176" s="1">
        <f t="shared" si="12"/>
        <v>4.12</v>
      </c>
    </row>
    <row r="177" spans="1:24" x14ac:dyDescent="0.25">
      <c r="A177" s="3"/>
      <c r="B177" s="16"/>
      <c r="E177" s="10">
        <f>SUM(E115:E176)</f>
        <v>10020</v>
      </c>
      <c r="F177" s="17">
        <f>SUM(F115:F176)</f>
        <v>10901.678194806662</v>
      </c>
      <c r="G177" s="17">
        <f>SUM(G115:G176)</f>
        <v>11091.420796008615</v>
      </c>
      <c r="I177" s="16"/>
      <c r="J177" s="6"/>
      <c r="O177" s="3"/>
    </row>
    <row r="178" spans="1:24" x14ac:dyDescent="0.25">
      <c r="A178" s="3"/>
      <c r="B178" s="16"/>
      <c r="E178" s="10"/>
      <c r="F178" s="17"/>
      <c r="I178" s="16"/>
      <c r="J178" s="6"/>
      <c r="O178" s="3"/>
    </row>
    <row r="179" spans="1:24" x14ac:dyDescent="0.25">
      <c r="A179" s="3"/>
      <c r="B179" s="16"/>
      <c r="E179" s="34">
        <v>9597</v>
      </c>
      <c r="F179" s="23">
        <v>55</v>
      </c>
      <c r="G179" s="24">
        <f>+E179/F179</f>
        <v>174.4909090909091</v>
      </c>
      <c r="H179" s="25" t="s">
        <v>23</v>
      </c>
      <c r="I179" s="25">
        <v>17</v>
      </c>
      <c r="J179" s="26" t="s">
        <v>43</v>
      </c>
      <c r="K179" s="25" t="s">
        <v>41</v>
      </c>
      <c r="O179" s="3"/>
    </row>
    <row r="180" spans="1:24" x14ac:dyDescent="0.25">
      <c r="A180" s="3"/>
      <c r="B180" s="16"/>
      <c r="E180" s="33">
        <v>1494</v>
      </c>
      <c r="F180" s="27">
        <v>7</v>
      </c>
      <c r="G180" s="19">
        <f>+E180/F180</f>
        <v>213.42857142857142</v>
      </c>
      <c r="H180" s="20" t="s">
        <v>23</v>
      </c>
      <c r="I180" s="20">
        <v>17</v>
      </c>
      <c r="J180" s="21" t="s">
        <v>43</v>
      </c>
      <c r="K180" s="20" t="s">
        <v>41</v>
      </c>
      <c r="O180" s="3"/>
    </row>
    <row r="181" spans="1:24" x14ac:dyDescent="0.25">
      <c r="A181" s="3"/>
      <c r="B181" s="16"/>
      <c r="E181" s="10">
        <f>SUM(E179:E180)</f>
        <v>11091</v>
      </c>
      <c r="F181" s="17">
        <f>SUM(F179:F180)</f>
        <v>62</v>
      </c>
      <c r="I181" s="16"/>
      <c r="J181" s="6"/>
      <c r="O181" s="3"/>
    </row>
    <row r="182" spans="1:24" x14ac:dyDescent="0.25">
      <c r="A182" s="3"/>
      <c r="B182" s="16"/>
      <c r="E182" s="10"/>
      <c r="F182" s="17"/>
      <c r="I182" s="16"/>
      <c r="J182" s="6"/>
      <c r="O182" s="3"/>
    </row>
    <row r="183" spans="1:24" x14ac:dyDescent="0.25">
      <c r="A183" s="3"/>
      <c r="B183" s="16"/>
      <c r="D183" s="11" t="s">
        <v>42</v>
      </c>
      <c r="E183" s="10">
        <f>+E181</f>
        <v>11091</v>
      </c>
      <c r="F183" s="10">
        <f>+F181</f>
        <v>62</v>
      </c>
      <c r="I183" s="16"/>
      <c r="J183" s="6"/>
      <c r="O183" s="3"/>
    </row>
    <row r="184" spans="1:24" x14ac:dyDescent="0.25">
      <c r="A184" s="3"/>
      <c r="B184" s="16"/>
      <c r="F184" s="5"/>
      <c r="I184" s="16"/>
      <c r="J184" s="6"/>
      <c r="K184" s="6"/>
      <c r="O184" s="3"/>
    </row>
    <row r="185" spans="1:24" s="9" customFormat="1" ht="30" x14ac:dyDescent="0.25">
      <c r="A185" s="7" t="s">
        <v>9</v>
      </c>
      <c r="B185" s="7" t="s">
        <v>17</v>
      </c>
      <c r="C185" s="7" t="s">
        <v>18</v>
      </c>
      <c r="D185" s="8" t="s">
        <v>10</v>
      </c>
      <c r="E185" s="7" t="s">
        <v>11</v>
      </c>
      <c r="F185" s="7" t="s">
        <v>12</v>
      </c>
      <c r="G185" s="7" t="s">
        <v>13</v>
      </c>
      <c r="H185" s="7" t="s">
        <v>14</v>
      </c>
      <c r="I185" s="7" t="s">
        <v>15</v>
      </c>
      <c r="J185" s="7" t="s">
        <v>16</v>
      </c>
      <c r="K185" s="7" t="s">
        <v>19</v>
      </c>
      <c r="L185" s="7" t="s">
        <v>21</v>
      </c>
      <c r="M185" s="7"/>
      <c r="N185" s="7" t="s">
        <v>20</v>
      </c>
      <c r="O185" s="7" t="s">
        <v>1</v>
      </c>
      <c r="P185" s="7" t="s">
        <v>6</v>
      </c>
      <c r="Q185" s="7" t="s">
        <v>22</v>
      </c>
      <c r="R185" s="7" t="s">
        <v>2</v>
      </c>
      <c r="S185" s="7" t="s">
        <v>3</v>
      </c>
      <c r="T185" s="7" t="s">
        <v>4</v>
      </c>
      <c r="U185" s="7" t="s">
        <v>7</v>
      </c>
      <c r="V185" s="7" t="s">
        <v>8</v>
      </c>
      <c r="W185" s="7" t="s">
        <v>5</v>
      </c>
      <c r="X185" s="7" t="s">
        <v>0</v>
      </c>
    </row>
    <row r="186" spans="1:24" x14ac:dyDescent="0.25">
      <c r="A186" s="3">
        <v>10</v>
      </c>
      <c r="B186" s="16">
        <v>44774</v>
      </c>
      <c r="C186" s="1">
        <v>1109</v>
      </c>
      <c r="D186" s="4">
        <v>484002657365194</v>
      </c>
      <c r="E186" s="3">
        <v>118</v>
      </c>
      <c r="F186" s="5">
        <f t="shared" ref="F186:F230" si="13">+E186/$F$234</f>
        <v>128.38303662546772</v>
      </c>
      <c r="G186" s="37">
        <f t="shared" ref="G186:G230" si="14">+F186/$D$249</f>
        <v>130.61753033223721</v>
      </c>
      <c r="H186" s="3" t="s">
        <v>36</v>
      </c>
      <c r="I186" s="16">
        <v>44777</v>
      </c>
      <c r="J186" s="6" t="s">
        <v>44</v>
      </c>
      <c r="K186" s="1">
        <v>27</v>
      </c>
      <c r="L186" s="3"/>
      <c r="M186" s="3" t="s">
        <v>39</v>
      </c>
      <c r="N186" s="3">
        <v>2</v>
      </c>
      <c r="O186" s="3">
        <v>27</v>
      </c>
      <c r="P186" s="1" t="s">
        <v>25</v>
      </c>
      <c r="U186" s="1">
        <f t="shared" si="11"/>
        <v>2.95</v>
      </c>
      <c r="V186" s="1">
        <f t="shared" si="12"/>
        <v>2.36</v>
      </c>
    </row>
    <row r="187" spans="1:24" x14ac:dyDescent="0.25">
      <c r="A187" s="3">
        <v>6</v>
      </c>
      <c r="B187" s="16">
        <v>44774</v>
      </c>
      <c r="C187" s="1">
        <v>1109</v>
      </c>
      <c r="D187" s="4">
        <v>484002657280970</v>
      </c>
      <c r="E187" s="3">
        <v>122</v>
      </c>
      <c r="F187" s="5">
        <f t="shared" si="13"/>
        <v>132.73500396870392</v>
      </c>
      <c r="G187" s="37">
        <f t="shared" si="14"/>
        <v>135.04524322485543</v>
      </c>
      <c r="H187" s="3" t="s">
        <v>36</v>
      </c>
      <c r="I187" s="16">
        <v>44777</v>
      </c>
      <c r="J187" s="6" t="s">
        <v>44</v>
      </c>
      <c r="K187" s="1">
        <v>27</v>
      </c>
      <c r="L187" s="3"/>
      <c r="M187" s="3" t="s">
        <v>39</v>
      </c>
      <c r="N187" s="3">
        <v>2</v>
      </c>
      <c r="O187" s="3">
        <v>27</v>
      </c>
      <c r="P187" s="1" t="s">
        <v>25</v>
      </c>
      <c r="U187" s="1">
        <f t="shared" si="11"/>
        <v>3.05</v>
      </c>
      <c r="V187" s="1">
        <f t="shared" si="12"/>
        <v>2.44</v>
      </c>
    </row>
    <row r="188" spans="1:24" x14ac:dyDescent="0.25">
      <c r="A188" s="3">
        <v>9</v>
      </c>
      <c r="B188" s="16">
        <v>44774</v>
      </c>
      <c r="C188" s="1">
        <v>1109</v>
      </c>
      <c r="D188" s="4">
        <v>484002657256428</v>
      </c>
      <c r="E188" s="3">
        <v>122</v>
      </c>
      <c r="F188" s="5">
        <f t="shared" si="13"/>
        <v>132.73500396870392</v>
      </c>
      <c r="G188" s="37">
        <f t="shared" si="14"/>
        <v>135.04524322485543</v>
      </c>
      <c r="H188" s="3" t="s">
        <v>36</v>
      </c>
      <c r="I188" s="16">
        <v>44777</v>
      </c>
      <c r="J188" s="6" t="s">
        <v>44</v>
      </c>
      <c r="K188" s="1">
        <v>27</v>
      </c>
      <c r="L188" s="3"/>
      <c r="M188" s="3" t="s">
        <v>39</v>
      </c>
      <c r="N188" s="3">
        <v>2</v>
      </c>
      <c r="O188" s="3">
        <v>27</v>
      </c>
      <c r="P188" s="1" t="s">
        <v>30</v>
      </c>
      <c r="U188" s="1">
        <f t="shared" si="11"/>
        <v>3.05</v>
      </c>
      <c r="V188" s="1">
        <f t="shared" si="12"/>
        <v>2.44</v>
      </c>
    </row>
    <row r="189" spans="1:24" x14ac:dyDescent="0.25">
      <c r="A189" s="3">
        <v>16</v>
      </c>
      <c r="B189" s="16">
        <v>44774</v>
      </c>
      <c r="C189" s="1">
        <v>1109</v>
      </c>
      <c r="D189" s="4">
        <v>484002657280967</v>
      </c>
      <c r="E189" s="3">
        <v>122</v>
      </c>
      <c r="F189" s="5">
        <f t="shared" si="13"/>
        <v>132.73500396870392</v>
      </c>
      <c r="G189" s="37">
        <f t="shared" si="14"/>
        <v>135.04524322485543</v>
      </c>
      <c r="H189" s="3" t="s">
        <v>36</v>
      </c>
      <c r="I189" s="16">
        <v>44777</v>
      </c>
      <c r="J189" s="6" t="s">
        <v>44</v>
      </c>
      <c r="K189" s="1">
        <v>27</v>
      </c>
      <c r="L189" s="3"/>
      <c r="M189" s="3" t="s">
        <v>39</v>
      </c>
      <c r="N189" s="3">
        <v>2</v>
      </c>
      <c r="O189" s="3">
        <v>27</v>
      </c>
      <c r="P189" s="1" t="s">
        <v>25</v>
      </c>
      <c r="U189" s="1">
        <f t="shared" si="11"/>
        <v>3.05</v>
      </c>
      <c r="V189" s="1">
        <f t="shared" si="12"/>
        <v>2.44</v>
      </c>
    </row>
    <row r="190" spans="1:24" x14ac:dyDescent="0.25">
      <c r="A190" s="3">
        <v>20</v>
      </c>
      <c r="B190" s="16">
        <v>44774</v>
      </c>
      <c r="C190" s="1">
        <v>1109</v>
      </c>
      <c r="D190" s="2">
        <v>484002657256427</v>
      </c>
      <c r="E190" s="1">
        <v>124</v>
      </c>
      <c r="F190" s="5">
        <f t="shared" si="13"/>
        <v>134.91098764032202</v>
      </c>
      <c r="G190" s="37">
        <f t="shared" si="14"/>
        <v>137.25909967116453</v>
      </c>
      <c r="H190" s="3" t="s">
        <v>36</v>
      </c>
      <c r="I190" s="16">
        <v>44777</v>
      </c>
      <c r="J190" s="6" t="s">
        <v>44</v>
      </c>
      <c r="K190" s="1">
        <v>27</v>
      </c>
      <c r="L190" s="3"/>
      <c r="M190" s="3" t="s">
        <v>39</v>
      </c>
      <c r="N190" s="3">
        <v>2</v>
      </c>
      <c r="O190" s="3">
        <v>27</v>
      </c>
      <c r="P190" s="1" t="s">
        <v>30</v>
      </c>
      <c r="U190" s="1">
        <f t="shared" si="11"/>
        <v>3.1</v>
      </c>
      <c r="V190" s="1">
        <f t="shared" si="12"/>
        <v>2.48</v>
      </c>
    </row>
    <row r="191" spans="1:24" x14ac:dyDescent="0.25">
      <c r="A191" s="3">
        <v>4</v>
      </c>
      <c r="B191" s="16">
        <v>44774</v>
      </c>
      <c r="C191" s="1">
        <v>1109</v>
      </c>
      <c r="D191" s="4">
        <v>484002657188121</v>
      </c>
      <c r="E191" s="3">
        <v>130</v>
      </c>
      <c r="F191" s="5">
        <f t="shared" si="13"/>
        <v>141.43893865517632</v>
      </c>
      <c r="G191" s="37">
        <f t="shared" si="14"/>
        <v>143.90066901009183</v>
      </c>
      <c r="H191" s="3" t="s">
        <v>36</v>
      </c>
      <c r="I191" s="16">
        <v>44777</v>
      </c>
      <c r="J191" s="6" t="s">
        <v>44</v>
      </c>
      <c r="K191" s="1">
        <v>27</v>
      </c>
      <c r="L191" s="3"/>
      <c r="M191" s="3" t="s">
        <v>39</v>
      </c>
      <c r="N191" s="3">
        <v>2</v>
      </c>
      <c r="O191" s="3">
        <v>27</v>
      </c>
      <c r="P191" s="1" t="s">
        <v>25</v>
      </c>
      <c r="U191" s="1">
        <f t="shared" si="11"/>
        <v>3.25</v>
      </c>
      <c r="V191" s="1">
        <f t="shared" si="12"/>
        <v>2.6</v>
      </c>
    </row>
    <row r="192" spans="1:24" x14ac:dyDescent="0.25">
      <c r="A192" s="3">
        <v>2</v>
      </c>
      <c r="B192" s="16">
        <v>44774</v>
      </c>
      <c r="C192" s="1">
        <v>1109</v>
      </c>
      <c r="D192" s="4">
        <v>484002657365150</v>
      </c>
      <c r="E192" s="3">
        <v>132</v>
      </c>
      <c r="F192" s="5">
        <f t="shared" si="13"/>
        <v>143.61492232679441</v>
      </c>
      <c r="G192" s="37">
        <f t="shared" si="14"/>
        <v>146.11452545640094</v>
      </c>
      <c r="H192" s="3" t="s">
        <v>36</v>
      </c>
      <c r="I192" s="16">
        <v>44777</v>
      </c>
      <c r="J192" s="6" t="s">
        <v>44</v>
      </c>
      <c r="K192" s="1">
        <v>27</v>
      </c>
      <c r="L192" s="3"/>
      <c r="M192" s="3" t="s">
        <v>39</v>
      </c>
      <c r="N192" s="3">
        <v>2</v>
      </c>
      <c r="O192" s="3">
        <v>27</v>
      </c>
      <c r="P192" s="1" t="s">
        <v>25</v>
      </c>
      <c r="U192" s="1">
        <f t="shared" si="11"/>
        <v>3.3</v>
      </c>
      <c r="V192" s="1">
        <f t="shared" si="12"/>
        <v>2.64</v>
      </c>
    </row>
    <row r="193" spans="1:22" x14ac:dyDescent="0.25">
      <c r="A193" s="3">
        <v>17</v>
      </c>
      <c r="B193" s="16">
        <v>44774</v>
      </c>
      <c r="C193" s="1">
        <v>1109</v>
      </c>
      <c r="D193" s="4">
        <v>484002657325731</v>
      </c>
      <c r="E193" s="3">
        <v>132</v>
      </c>
      <c r="F193" s="5">
        <f t="shared" si="13"/>
        <v>143.61492232679441</v>
      </c>
      <c r="G193" s="37">
        <f t="shared" si="14"/>
        <v>146.11452545640094</v>
      </c>
      <c r="H193" s="3" t="s">
        <v>36</v>
      </c>
      <c r="I193" s="16">
        <v>44777</v>
      </c>
      <c r="J193" s="6" t="s">
        <v>44</v>
      </c>
      <c r="K193" s="1">
        <v>27</v>
      </c>
      <c r="L193" s="3"/>
      <c r="M193" s="3" t="s">
        <v>39</v>
      </c>
      <c r="N193" s="3">
        <v>2</v>
      </c>
      <c r="O193" s="3">
        <v>27</v>
      </c>
      <c r="P193" s="1" t="s">
        <v>25</v>
      </c>
      <c r="U193" s="1">
        <f t="shared" si="11"/>
        <v>3.3</v>
      </c>
      <c r="V193" s="1">
        <f t="shared" si="12"/>
        <v>2.64</v>
      </c>
    </row>
    <row r="194" spans="1:22" x14ac:dyDescent="0.25">
      <c r="A194" s="3">
        <v>19</v>
      </c>
      <c r="B194" s="16">
        <v>44774</v>
      </c>
      <c r="C194" s="1">
        <v>1109</v>
      </c>
      <c r="D194" s="4">
        <v>484002657365195</v>
      </c>
      <c r="E194" s="3">
        <v>136</v>
      </c>
      <c r="F194" s="5">
        <f t="shared" si="13"/>
        <v>147.96688967003061</v>
      </c>
      <c r="G194" s="37">
        <f t="shared" si="14"/>
        <v>150.54223834901916</v>
      </c>
      <c r="H194" s="3" t="s">
        <v>36</v>
      </c>
      <c r="I194" s="16">
        <v>44777</v>
      </c>
      <c r="J194" s="6" t="s">
        <v>44</v>
      </c>
      <c r="K194" s="1">
        <v>27</v>
      </c>
      <c r="L194" s="3"/>
      <c r="M194" s="3" t="s">
        <v>39</v>
      </c>
      <c r="N194" s="3">
        <v>2</v>
      </c>
      <c r="O194" s="3">
        <v>27</v>
      </c>
      <c r="P194" s="1" t="s">
        <v>30</v>
      </c>
      <c r="U194" s="1">
        <f t="shared" si="11"/>
        <v>3.4</v>
      </c>
      <c r="V194" s="1">
        <f t="shared" si="12"/>
        <v>2.72</v>
      </c>
    </row>
    <row r="195" spans="1:22" x14ac:dyDescent="0.25">
      <c r="A195" s="3">
        <v>14</v>
      </c>
      <c r="B195" s="16">
        <v>44774</v>
      </c>
      <c r="C195" s="1">
        <v>1109</v>
      </c>
      <c r="D195" s="4">
        <v>484002657365153</v>
      </c>
      <c r="E195" s="3">
        <v>138</v>
      </c>
      <c r="F195" s="5">
        <f t="shared" si="13"/>
        <v>150.14287334164871</v>
      </c>
      <c r="G195" s="37">
        <f t="shared" si="14"/>
        <v>152.75609479532827</v>
      </c>
      <c r="H195" s="3" t="s">
        <v>36</v>
      </c>
      <c r="I195" s="16">
        <v>44777</v>
      </c>
      <c r="J195" s="6" t="s">
        <v>44</v>
      </c>
      <c r="K195" s="1">
        <v>27</v>
      </c>
      <c r="L195" s="3"/>
      <c r="M195" s="3" t="s">
        <v>39</v>
      </c>
      <c r="N195" s="3">
        <v>2</v>
      </c>
      <c r="O195" s="3">
        <v>27</v>
      </c>
      <c r="P195" s="1" t="s">
        <v>25</v>
      </c>
      <c r="U195" s="1">
        <f t="shared" si="11"/>
        <v>3.45</v>
      </c>
      <c r="V195" s="1">
        <f t="shared" si="12"/>
        <v>2.76</v>
      </c>
    </row>
    <row r="196" spans="1:22" x14ac:dyDescent="0.25">
      <c r="A196" s="3">
        <v>1</v>
      </c>
      <c r="B196" s="16">
        <v>44774</v>
      </c>
      <c r="C196" s="1">
        <v>1109</v>
      </c>
      <c r="D196" s="4">
        <v>484002657365158</v>
      </c>
      <c r="E196" s="3">
        <v>140</v>
      </c>
      <c r="F196" s="5">
        <f t="shared" si="13"/>
        <v>152.31885701326681</v>
      </c>
      <c r="G196" s="37">
        <f t="shared" si="14"/>
        <v>154.96995124163738</v>
      </c>
      <c r="H196" s="3" t="s">
        <v>36</v>
      </c>
      <c r="I196" s="16">
        <v>44777</v>
      </c>
      <c r="J196" s="6" t="s">
        <v>44</v>
      </c>
      <c r="K196" s="1">
        <v>27</v>
      </c>
      <c r="L196" s="3"/>
      <c r="M196" s="3" t="s">
        <v>39</v>
      </c>
      <c r="N196" s="3">
        <v>2</v>
      </c>
      <c r="O196" s="3">
        <v>27</v>
      </c>
      <c r="P196" s="1" t="s">
        <v>30</v>
      </c>
      <c r="U196" s="1">
        <f t="shared" si="11"/>
        <v>3.5</v>
      </c>
      <c r="V196" s="1">
        <f t="shared" si="12"/>
        <v>2.8</v>
      </c>
    </row>
    <row r="197" spans="1:22" x14ac:dyDescent="0.25">
      <c r="A197" s="3">
        <v>12</v>
      </c>
      <c r="B197" s="16">
        <v>44774</v>
      </c>
      <c r="C197" s="1">
        <v>1109</v>
      </c>
      <c r="D197" s="4">
        <v>484002657365155</v>
      </c>
      <c r="E197" s="3">
        <v>140</v>
      </c>
      <c r="F197" s="5">
        <f t="shared" si="13"/>
        <v>152.31885701326681</v>
      </c>
      <c r="G197" s="37">
        <f t="shared" si="14"/>
        <v>154.96995124163738</v>
      </c>
      <c r="H197" s="3" t="s">
        <v>36</v>
      </c>
      <c r="I197" s="16">
        <v>44777</v>
      </c>
      <c r="J197" s="6" t="s">
        <v>44</v>
      </c>
      <c r="K197" s="1">
        <v>27</v>
      </c>
      <c r="L197" s="3"/>
      <c r="M197" s="3" t="s">
        <v>39</v>
      </c>
      <c r="N197" s="3">
        <v>2</v>
      </c>
      <c r="O197" s="3">
        <v>27</v>
      </c>
      <c r="P197" s="1" t="s">
        <v>25</v>
      </c>
      <c r="U197" s="1">
        <f t="shared" si="11"/>
        <v>3.5</v>
      </c>
      <c r="V197" s="1">
        <f t="shared" si="12"/>
        <v>2.8</v>
      </c>
    </row>
    <row r="198" spans="1:22" x14ac:dyDescent="0.25">
      <c r="A198" s="3">
        <v>3</v>
      </c>
      <c r="B198" s="16">
        <v>44774</v>
      </c>
      <c r="C198" s="1">
        <v>1109</v>
      </c>
      <c r="D198" s="4">
        <v>484002657365213</v>
      </c>
      <c r="E198" s="3">
        <v>142</v>
      </c>
      <c r="F198" s="5">
        <f t="shared" si="13"/>
        <v>154.49484068488491</v>
      </c>
      <c r="G198" s="37">
        <f t="shared" si="14"/>
        <v>157.18380768794648</v>
      </c>
      <c r="H198" s="3" t="s">
        <v>36</v>
      </c>
      <c r="I198" s="16">
        <v>44777</v>
      </c>
      <c r="J198" s="6" t="s">
        <v>44</v>
      </c>
      <c r="K198" s="1">
        <v>27</v>
      </c>
      <c r="L198" s="3"/>
      <c r="M198" s="3" t="s">
        <v>39</v>
      </c>
      <c r="N198" s="3">
        <v>2</v>
      </c>
      <c r="O198" s="3">
        <v>27</v>
      </c>
      <c r="P198" s="1" t="s">
        <v>30</v>
      </c>
      <c r="U198" s="1">
        <f t="shared" si="11"/>
        <v>3.55</v>
      </c>
      <c r="V198" s="1">
        <f t="shared" si="12"/>
        <v>2.84</v>
      </c>
    </row>
    <row r="199" spans="1:22" x14ac:dyDescent="0.25">
      <c r="A199" s="3">
        <v>13</v>
      </c>
      <c r="B199" s="16">
        <v>44774</v>
      </c>
      <c r="C199" s="1">
        <v>1109</v>
      </c>
      <c r="D199" s="4">
        <v>484002657365207</v>
      </c>
      <c r="E199" s="3">
        <v>146</v>
      </c>
      <c r="F199" s="5">
        <f t="shared" si="13"/>
        <v>158.8468080281211</v>
      </c>
      <c r="G199" s="37">
        <f t="shared" si="14"/>
        <v>161.6115205805647</v>
      </c>
      <c r="H199" s="3" t="s">
        <v>36</v>
      </c>
      <c r="I199" s="16">
        <v>44777</v>
      </c>
      <c r="J199" s="6" t="s">
        <v>44</v>
      </c>
      <c r="K199" s="1">
        <v>27</v>
      </c>
      <c r="L199" s="3"/>
      <c r="M199" s="3" t="s">
        <v>39</v>
      </c>
      <c r="N199" s="3">
        <v>2</v>
      </c>
      <c r="O199" s="3">
        <v>27</v>
      </c>
      <c r="P199" s="1" t="s">
        <v>30</v>
      </c>
      <c r="U199" s="1">
        <f t="shared" si="11"/>
        <v>3.65</v>
      </c>
      <c r="V199" s="1">
        <f t="shared" si="12"/>
        <v>2.92</v>
      </c>
    </row>
    <row r="200" spans="1:22" x14ac:dyDescent="0.25">
      <c r="A200" s="3">
        <v>7</v>
      </c>
      <c r="B200" s="16">
        <v>44774</v>
      </c>
      <c r="C200" s="1">
        <v>1109</v>
      </c>
      <c r="D200" s="4">
        <v>484002657325734</v>
      </c>
      <c r="E200" s="3">
        <v>152</v>
      </c>
      <c r="F200" s="5">
        <f t="shared" si="13"/>
        <v>165.3747590429754</v>
      </c>
      <c r="G200" s="37">
        <f t="shared" si="14"/>
        <v>168.25308991949203</v>
      </c>
      <c r="H200" s="3" t="s">
        <v>36</v>
      </c>
      <c r="I200" s="16">
        <v>44777</v>
      </c>
      <c r="J200" s="6" t="s">
        <v>44</v>
      </c>
      <c r="K200" s="1">
        <v>27</v>
      </c>
      <c r="L200" s="3"/>
      <c r="M200" s="3" t="s">
        <v>39</v>
      </c>
      <c r="N200" s="3">
        <v>2</v>
      </c>
      <c r="O200" s="3">
        <v>27</v>
      </c>
      <c r="P200" s="1" t="s">
        <v>30</v>
      </c>
      <c r="U200" s="1">
        <f t="shared" si="11"/>
        <v>3.8</v>
      </c>
      <c r="V200" s="1">
        <f t="shared" si="12"/>
        <v>3.04</v>
      </c>
    </row>
    <row r="201" spans="1:22" x14ac:dyDescent="0.25">
      <c r="A201" s="3">
        <v>11</v>
      </c>
      <c r="B201" s="16">
        <v>44774</v>
      </c>
      <c r="C201" s="1">
        <v>1109</v>
      </c>
      <c r="D201" s="4">
        <v>484002657280965</v>
      </c>
      <c r="E201" s="3">
        <v>154</v>
      </c>
      <c r="F201" s="5">
        <f t="shared" si="13"/>
        <v>167.55074271459347</v>
      </c>
      <c r="G201" s="37">
        <f t="shared" si="14"/>
        <v>170.46694636580108</v>
      </c>
      <c r="H201" s="3" t="s">
        <v>36</v>
      </c>
      <c r="I201" s="16">
        <v>44777</v>
      </c>
      <c r="J201" s="6" t="s">
        <v>44</v>
      </c>
      <c r="K201" s="1">
        <v>27</v>
      </c>
      <c r="L201" s="3"/>
      <c r="M201" s="3" t="s">
        <v>39</v>
      </c>
      <c r="N201" s="3">
        <v>2</v>
      </c>
      <c r="O201" s="3">
        <v>27</v>
      </c>
      <c r="P201" s="1" t="s">
        <v>30</v>
      </c>
      <c r="U201" s="1">
        <f t="shared" si="11"/>
        <v>3.85</v>
      </c>
      <c r="V201" s="1">
        <f t="shared" si="12"/>
        <v>3.08</v>
      </c>
    </row>
    <row r="202" spans="1:22" x14ac:dyDescent="0.25">
      <c r="A202" s="3">
        <v>18</v>
      </c>
      <c r="B202" s="16">
        <v>44774</v>
      </c>
      <c r="C202" s="1">
        <v>1109</v>
      </c>
      <c r="D202" s="4">
        <v>484002657365147</v>
      </c>
      <c r="E202" s="3">
        <v>156</v>
      </c>
      <c r="F202" s="5">
        <f t="shared" si="13"/>
        <v>169.72672638621157</v>
      </c>
      <c r="G202" s="37">
        <f t="shared" si="14"/>
        <v>172.68080281211019</v>
      </c>
      <c r="H202" s="3" t="s">
        <v>36</v>
      </c>
      <c r="I202" s="16">
        <v>44777</v>
      </c>
      <c r="J202" s="6" t="s">
        <v>44</v>
      </c>
      <c r="K202" s="1">
        <v>27</v>
      </c>
      <c r="L202" s="3"/>
      <c r="M202" s="3" t="s">
        <v>39</v>
      </c>
      <c r="N202" s="3">
        <v>2</v>
      </c>
      <c r="O202" s="3">
        <v>27</v>
      </c>
      <c r="P202" s="1" t="s">
        <v>25</v>
      </c>
      <c r="U202" s="1">
        <f t="shared" si="11"/>
        <v>3.9</v>
      </c>
      <c r="V202" s="1">
        <f t="shared" si="12"/>
        <v>3.12</v>
      </c>
    </row>
    <row r="203" spans="1:22" x14ac:dyDescent="0.25">
      <c r="A203" s="3">
        <v>8</v>
      </c>
      <c r="B203" s="16">
        <v>44774</v>
      </c>
      <c r="C203" s="1">
        <v>1109</v>
      </c>
      <c r="D203" s="4">
        <v>484002657256409</v>
      </c>
      <c r="E203" s="3">
        <v>160</v>
      </c>
      <c r="F203" s="5">
        <f t="shared" si="13"/>
        <v>174.07869372944776</v>
      </c>
      <c r="G203" s="37">
        <f t="shared" si="14"/>
        <v>177.1085157047284</v>
      </c>
      <c r="H203" s="3" t="s">
        <v>36</v>
      </c>
      <c r="I203" s="16">
        <v>44777</v>
      </c>
      <c r="J203" s="6" t="s">
        <v>44</v>
      </c>
      <c r="K203" s="1">
        <v>27</v>
      </c>
      <c r="L203" s="3"/>
      <c r="M203" s="3" t="s">
        <v>39</v>
      </c>
      <c r="N203" s="3">
        <v>2</v>
      </c>
      <c r="O203" s="3">
        <v>27</v>
      </c>
      <c r="P203" s="1" t="s">
        <v>25</v>
      </c>
      <c r="U203" s="1">
        <f t="shared" si="11"/>
        <v>4</v>
      </c>
      <c r="V203" s="1">
        <f t="shared" si="12"/>
        <v>3.2</v>
      </c>
    </row>
    <row r="204" spans="1:22" x14ac:dyDescent="0.25">
      <c r="A204" s="3">
        <v>15</v>
      </c>
      <c r="B204" s="16">
        <v>44774</v>
      </c>
      <c r="C204" s="1">
        <v>1109</v>
      </c>
      <c r="D204" s="4">
        <v>484002657280971</v>
      </c>
      <c r="E204" s="3">
        <v>168</v>
      </c>
      <c r="F204" s="5">
        <f t="shared" si="13"/>
        <v>182.78262841592016</v>
      </c>
      <c r="G204" s="37">
        <f t="shared" si="14"/>
        <v>185.96394148996484</v>
      </c>
      <c r="H204" s="3" t="s">
        <v>36</v>
      </c>
      <c r="I204" s="16">
        <v>44777</v>
      </c>
      <c r="J204" s="6" t="s">
        <v>44</v>
      </c>
      <c r="K204" s="1">
        <v>27</v>
      </c>
      <c r="L204" s="3"/>
      <c r="M204" s="3" t="s">
        <v>39</v>
      </c>
      <c r="N204" s="3">
        <v>2</v>
      </c>
      <c r="O204" s="3">
        <v>27</v>
      </c>
      <c r="P204" s="1" t="s">
        <v>30</v>
      </c>
      <c r="U204" s="1">
        <f t="shared" si="11"/>
        <v>4.2</v>
      </c>
      <c r="V204" s="1">
        <f t="shared" si="12"/>
        <v>3.36</v>
      </c>
    </row>
    <row r="205" spans="1:22" x14ac:dyDescent="0.25">
      <c r="A205" s="3">
        <v>5</v>
      </c>
      <c r="B205" s="16">
        <v>44774</v>
      </c>
      <c r="C205" s="1">
        <v>1109</v>
      </c>
      <c r="D205" s="4">
        <v>484002657365208</v>
      </c>
      <c r="E205" s="3">
        <v>182</v>
      </c>
      <c r="F205" s="5">
        <f t="shared" si="13"/>
        <v>198.01451411724685</v>
      </c>
      <c r="G205" s="37">
        <f t="shared" si="14"/>
        <v>201.46093661412857</v>
      </c>
      <c r="H205" s="3" t="s">
        <v>36</v>
      </c>
      <c r="I205" s="16">
        <v>44777</v>
      </c>
      <c r="J205" s="6" t="s">
        <v>44</v>
      </c>
      <c r="K205" s="1">
        <v>27</v>
      </c>
      <c r="L205" s="3"/>
      <c r="M205" s="3" t="s">
        <v>39</v>
      </c>
      <c r="N205" s="3">
        <v>3</v>
      </c>
      <c r="O205" s="3">
        <v>27</v>
      </c>
      <c r="P205" s="1" t="s">
        <v>25</v>
      </c>
      <c r="U205" s="1">
        <f>+E205/40</f>
        <v>4.55</v>
      </c>
      <c r="V205" s="1">
        <f>+E205/50</f>
        <v>3.64</v>
      </c>
    </row>
    <row r="206" spans="1:22" x14ac:dyDescent="0.25">
      <c r="A206" s="3">
        <v>29</v>
      </c>
      <c r="B206" s="16">
        <v>44774</v>
      </c>
      <c r="C206" s="1">
        <v>1109</v>
      </c>
      <c r="D206" s="2">
        <v>484002657188123</v>
      </c>
      <c r="E206" s="1">
        <v>176</v>
      </c>
      <c r="F206" s="5">
        <f t="shared" si="13"/>
        <v>191.48656310239255</v>
      </c>
      <c r="G206" s="37">
        <f t="shared" si="14"/>
        <v>194.81936727520127</v>
      </c>
      <c r="H206" s="3" t="s">
        <v>36</v>
      </c>
      <c r="I206" s="16">
        <v>44777</v>
      </c>
      <c r="J206" s="6" t="s">
        <v>44</v>
      </c>
      <c r="K206" s="1" t="s">
        <v>40</v>
      </c>
      <c r="M206" s="3" t="s">
        <v>39</v>
      </c>
      <c r="N206" s="1">
        <v>6</v>
      </c>
      <c r="O206" s="3">
        <v>27</v>
      </c>
      <c r="P206" s="1" t="s">
        <v>25</v>
      </c>
      <c r="U206" s="1">
        <f t="shared" si="11"/>
        <v>4.4000000000000004</v>
      </c>
      <c r="V206" s="1">
        <f t="shared" si="12"/>
        <v>3.52</v>
      </c>
    </row>
    <row r="207" spans="1:22" x14ac:dyDescent="0.25">
      <c r="A207" s="3">
        <v>42</v>
      </c>
      <c r="B207" s="16">
        <v>44774</v>
      </c>
      <c r="C207" s="1">
        <v>1109</v>
      </c>
      <c r="D207" s="2">
        <v>484002657280959</v>
      </c>
      <c r="E207" s="1">
        <v>176</v>
      </c>
      <c r="F207" s="5">
        <f t="shared" si="13"/>
        <v>191.48656310239255</v>
      </c>
      <c r="G207" s="37">
        <f t="shared" si="14"/>
        <v>194.81936727520127</v>
      </c>
      <c r="H207" s="3" t="s">
        <v>36</v>
      </c>
      <c r="I207" s="16">
        <v>44777</v>
      </c>
      <c r="J207" s="6" t="s">
        <v>44</v>
      </c>
      <c r="K207" s="1" t="s">
        <v>40</v>
      </c>
      <c r="M207" s="3" t="s">
        <v>39</v>
      </c>
      <c r="N207" s="1">
        <v>6</v>
      </c>
      <c r="O207" s="3">
        <v>27</v>
      </c>
      <c r="P207" s="1" t="s">
        <v>25</v>
      </c>
      <c r="U207" s="1">
        <f t="shared" si="11"/>
        <v>4.4000000000000004</v>
      </c>
      <c r="V207" s="1">
        <f t="shared" si="12"/>
        <v>3.52</v>
      </c>
    </row>
    <row r="208" spans="1:22" x14ac:dyDescent="0.25">
      <c r="A208" s="3">
        <v>28</v>
      </c>
      <c r="B208" s="16">
        <v>44774</v>
      </c>
      <c r="C208" s="1">
        <v>1109</v>
      </c>
      <c r="D208" s="2">
        <v>484002657280812</v>
      </c>
      <c r="E208" s="1">
        <v>178</v>
      </c>
      <c r="F208" s="5">
        <f t="shared" si="13"/>
        <v>193.66254677401065</v>
      </c>
      <c r="G208" s="37">
        <f t="shared" si="14"/>
        <v>197.03322372151038</v>
      </c>
      <c r="H208" s="3" t="s">
        <v>36</v>
      </c>
      <c r="I208" s="16">
        <v>44777</v>
      </c>
      <c r="J208" s="6" t="s">
        <v>44</v>
      </c>
      <c r="K208" s="1" t="s">
        <v>40</v>
      </c>
      <c r="M208" s="3" t="s">
        <v>39</v>
      </c>
      <c r="N208" s="1">
        <v>6</v>
      </c>
      <c r="O208" s="3">
        <v>27</v>
      </c>
      <c r="P208" s="1" t="s">
        <v>25</v>
      </c>
      <c r="U208" s="1">
        <f t="shared" si="11"/>
        <v>4.45</v>
      </c>
      <c r="V208" s="1">
        <f t="shared" si="12"/>
        <v>3.56</v>
      </c>
    </row>
    <row r="209" spans="1:22" x14ac:dyDescent="0.25">
      <c r="A209" s="3">
        <v>31</v>
      </c>
      <c r="B209" s="16">
        <v>44774</v>
      </c>
      <c r="C209" s="1">
        <v>1109</v>
      </c>
      <c r="D209" s="2">
        <v>484002657365152</v>
      </c>
      <c r="E209" s="1">
        <v>178</v>
      </c>
      <c r="F209" s="5">
        <f t="shared" si="13"/>
        <v>193.66254677401065</v>
      </c>
      <c r="G209" s="37">
        <f t="shared" si="14"/>
        <v>197.03322372151038</v>
      </c>
      <c r="H209" s="3" t="s">
        <v>36</v>
      </c>
      <c r="I209" s="16">
        <v>44777</v>
      </c>
      <c r="J209" s="6" t="s">
        <v>44</v>
      </c>
      <c r="K209" s="1" t="s">
        <v>40</v>
      </c>
      <c r="M209" s="3" t="s">
        <v>39</v>
      </c>
      <c r="N209" s="1">
        <v>6</v>
      </c>
      <c r="O209" s="3">
        <v>27</v>
      </c>
      <c r="P209" s="1" t="s">
        <v>30</v>
      </c>
      <c r="U209" s="1">
        <f t="shared" si="11"/>
        <v>4.45</v>
      </c>
      <c r="V209" s="1">
        <f t="shared" si="12"/>
        <v>3.56</v>
      </c>
    </row>
    <row r="210" spans="1:22" x14ac:dyDescent="0.25">
      <c r="A210" s="3">
        <v>39</v>
      </c>
      <c r="B210" s="16">
        <v>44774</v>
      </c>
      <c r="C210" s="1">
        <v>1109</v>
      </c>
      <c r="D210" s="2">
        <v>484002657188095</v>
      </c>
      <c r="E210" s="1">
        <v>178</v>
      </c>
      <c r="F210" s="5">
        <f t="shared" si="13"/>
        <v>193.66254677401065</v>
      </c>
      <c r="G210" s="37">
        <f t="shared" si="14"/>
        <v>197.03322372151038</v>
      </c>
      <c r="H210" s="3" t="s">
        <v>36</v>
      </c>
      <c r="I210" s="16">
        <v>44777</v>
      </c>
      <c r="J210" s="6" t="s">
        <v>44</v>
      </c>
      <c r="K210" s="1" t="s">
        <v>40</v>
      </c>
      <c r="L210" s="1" t="s">
        <v>27</v>
      </c>
      <c r="M210" s="3" t="s">
        <v>39</v>
      </c>
      <c r="N210" s="1">
        <v>6</v>
      </c>
      <c r="O210" s="3">
        <v>27</v>
      </c>
      <c r="P210" s="1" t="s">
        <v>30</v>
      </c>
      <c r="U210" s="1">
        <f t="shared" si="11"/>
        <v>4.45</v>
      </c>
      <c r="V210" s="1">
        <f t="shared" si="12"/>
        <v>3.56</v>
      </c>
    </row>
    <row r="211" spans="1:22" x14ac:dyDescent="0.25">
      <c r="A211" s="3">
        <v>32</v>
      </c>
      <c r="B211" s="16">
        <v>44774</v>
      </c>
      <c r="C211" s="1">
        <v>1109</v>
      </c>
      <c r="D211" s="2">
        <v>484002657280951</v>
      </c>
      <c r="E211" s="1">
        <v>180</v>
      </c>
      <c r="F211" s="5">
        <f t="shared" si="13"/>
        <v>195.83853044562875</v>
      </c>
      <c r="G211" s="37">
        <f t="shared" si="14"/>
        <v>199.24708016781949</v>
      </c>
      <c r="H211" s="3" t="s">
        <v>36</v>
      </c>
      <c r="I211" s="16">
        <v>44777</v>
      </c>
      <c r="J211" s="6" t="s">
        <v>44</v>
      </c>
      <c r="K211" s="1" t="s">
        <v>40</v>
      </c>
      <c r="M211" s="3" t="s">
        <v>39</v>
      </c>
      <c r="N211" s="1">
        <v>6</v>
      </c>
      <c r="O211" s="3">
        <v>27</v>
      </c>
      <c r="P211" s="1" t="s">
        <v>25</v>
      </c>
      <c r="U211" s="1">
        <f t="shared" si="11"/>
        <v>4.5</v>
      </c>
      <c r="V211" s="1">
        <f t="shared" si="12"/>
        <v>3.6</v>
      </c>
    </row>
    <row r="212" spans="1:22" x14ac:dyDescent="0.25">
      <c r="A212" s="3">
        <v>41</v>
      </c>
      <c r="B212" s="16">
        <v>44774</v>
      </c>
      <c r="C212" s="1">
        <v>1109</v>
      </c>
      <c r="D212" s="2">
        <v>484002657188108</v>
      </c>
      <c r="E212" s="1">
        <v>180</v>
      </c>
      <c r="F212" s="5">
        <f t="shared" si="13"/>
        <v>195.83853044562875</v>
      </c>
      <c r="G212" s="37">
        <f t="shared" si="14"/>
        <v>199.24708016781949</v>
      </c>
      <c r="H212" s="3" t="s">
        <v>36</v>
      </c>
      <c r="I212" s="16">
        <v>44777</v>
      </c>
      <c r="J212" s="6" t="s">
        <v>44</v>
      </c>
      <c r="K212" s="1" t="s">
        <v>40</v>
      </c>
      <c r="M212" s="3" t="s">
        <v>39</v>
      </c>
      <c r="N212" s="1">
        <v>6</v>
      </c>
      <c r="O212" s="3">
        <v>27</v>
      </c>
      <c r="P212" s="1" t="s">
        <v>30</v>
      </c>
      <c r="U212" s="1">
        <f t="shared" si="11"/>
        <v>4.5</v>
      </c>
      <c r="V212" s="1">
        <f t="shared" si="12"/>
        <v>3.6</v>
      </c>
    </row>
    <row r="213" spans="1:22" x14ac:dyDescent="0.25">
      <c r="A213" s="3">
        <v>34</v>
      </c>
      <c r="B213" s="16">
        <v>44774</v>
      </c>
      <c r="C213" s="1">
        <v>1109</v>
      </c>
      <c r="D213" s="2">
        <v>484002657365160</v>
      </c>
      <c r="E213" s="1">
        <v>182</v>
      </c>
      <c r="F213" s="5">
        <f t="shared" si="13"/>
        <v>198.01451411724685</v>
      </c>
      <c r="G213" s="37">
        <f t="shared" si="14"/>
        <v>201.46093661412857</v>
      </c>
      <c r="H213" s="3" t="s">
        <v>36</v>
      </c>
      <c r="I213" s="16">
        <v>44777</v>
      </c>
      <c r="J213" s="6" t="s">
        <v>44</v>
      </c>
      <c r="K213" s="1" t="s">
        <v>40</v>
      </c>
      <c r="M213" s="3" t="s">
        <v>39</v>
      </c>
      <c r="N213" s="1">
        <v>6</v>
      </c>
      <c r="O213" s="3">
        <v>27</v>
      </c>
      <c r="P213" s="1" t="s">
        <v>25</v>
      </c>
      <c r="U213" s="1">
        <f t="shared" si="11"/>
        <v>4.55</v>
      </c>
      <c r="V213" s="1">
        <f t="shared" si="12"/>
        <v>3.64</v>
      </c>
    </row>
    <row r="214" spans="1:22" x14ac:dyDescent="0.25">
      <c r="A214" s="3">
        <v>43</v>
      </c>
      <c r="B214" s="16">
        <v>44774</v>
      </c>
      <c r="C214" s="1">
        <v>1109</v>
      </c>
      <c r="D214" s="2">
        <v>484002657365200</v>
      </c>
      <c r="E214" s="1">
        <v>182</v>
      </c>
      <c r="F214" s="5">
        <f t="shared" si="13"/>
        <v>198.01451411724685</v>
      </c>
      <c r="G214" s="37">
        <f t="shared" si="14"/>
        <v>201.46093661412857</v>
      </c>
      <c r="H214" s="3" t="s">
        <v>36</v>
      </c>
      <c r="I214" s="16">
        <v>44777</v>
      </c>
      <c r="J214" s="6" t="s">
        <v>44</v>
      </c>
      <c r="K214" s="1" t="s">
        <v>40</v>
      </c>
      <c r="M214" s="3" t="s">
        <v>39</v>
      </c>
      <c r="N214" s="1">
        <v>6</v>
      </c>
      <c r="O214" s="3">
        <v>27</v>
      </c>
      <c r="P214" s="1" t="s">
        <v>30</v>
      </c>
      <c r="U214" s="1">
        <f t="shared" si="11"/>
        <v>4.55</v>
      </c>
      <c r="V214" s="1">
        <f t="shared" si="12"/>
        <v>3.64</v>
      </c>
    </row>
    <row r="215" spans="1:22" x14ac:dyDescent="0.25">
      <c r="A215" s="3">
        <v>23</v>
      </c>
      <c r="B215" s="16">
        <v>44774</v>
      </c>
      <c r="C215" s="1">
        <v>1109</v>
      </c>
      <c r="D215" s="2">
        <v>484002657280940</v>
      </c>
      <c r="E215" s="1">
        <v>184</v>
      </c>
      <c r="F215" s="5">
        <f t="shared" si="13"/>
        <v>200.19049778886495</v>
      </c>
      <c r="G215" s="37">
        <f t="shared" si="14"/>
        <v>203.67479306043768</v>
      </c>
      <c r="H215" s="3" t="s">
        <v>36</v>
      </c>
      <c r="I215" s="16">
        <v>44777</v>
      </c>
      <c r="J215" s="6" t="s">
        <v>44</v>
      </c>
      <c r="K215" s="1" t="s">
        <v>40</v>
      </c>
      <c r="M215" s="3" t="s">
        <v>39</v>
      </c>
      <c r="N215" s="1">
        <v>6</v>
      </c>
      <c r="O215" s="3">
        <v>27</v>
      </c>
      <c r="P215" s="1" t="s">
        <v>30</v>
      </c>
      <c r="U215" s="1">
        <f t="shared" si="11"/>
        <v>4.5999999999999996</v>
      </c>
      <c r="V215" s="1">
        <f t="shared" si="12"/>
        <v>3.68</v>
      </c>
    </row>
    <row r="216" spans="1:22" x14ac:dyDescent="0.25">
      <c r="A216" s="3">
        <v>27</v>
      </c>
      <c r="B216" s="16">
        <v>44774</v>
      </c>
      <c r="C216" s="1">
        <v>1109</v>
      </c>
      <c r="D216" s="2">
        <v>484002657280968</v>
      </c>
      <c r="E216" s="1">
        <v>186</v>
      </c>
      <c r="F216" s="5">
        <f t="shared" si="13"/>
        <v>202.36648146048304</v>
      </c>
      <c r="G216" s="37">
        <f t="shared" si="14"/>
        <v>205.88864950674679</v>
      </c>
      <c r="H216" s="3" t="s">
        <v>36</v>
      </c>
      <c r="I216" s="16">
        <v>44777</v>
      </c>
      <c r="J216" s="6" t="s">
        <v>44</v>
      </c>
      <c r="K216" s="1" t="s">
        <v>40</v>
      </c>
      <c r="M216" s="3" t="s">
        <v>39</v>
      </c>
      <c r="N216" s="1">
        <v>6</v>
      </c>
      <c r="O216" s="3">
        <v>27</v>
      </c>
      <c r="P216" s="1" t="s">
        <v>30</v>
      </c>
      <c r="U216" s="1">
        <f t="shared" si="11"/>
        <v>4.6500000000000004</v>
      </c>
      <c r="V216" s="1">
        <f t="shared" si="12"/>
        <v>3.72</v>
      </c>
    </row>
    <row r="217" spans="1:22" x14ac:dyDescent="0.25">
      <c r="A217" s="3">
        <v>30</v>
      </c>
      <c r="B217" s="16">
        <v>44774</v>
      </c>
      <c r="C217" s="1">
        <v>1109</v>
      </c>
      <c r="D217" s="2">
        <v>484002657365151</v>
      </c>
      <c r="E217" s="1">
        <v>188</v>
      </c>
      <c r="F217" s="5">
        <f t="shared" si="13"/>
        <v>204.54246513210114</v>
      </c>
      <c r="G217" s="37">
        <f t="shared" si="14"/>
        <v>208.1025059530559</v>
      </c>
      <c r="H217" s="3" t="s">
        <v>36</v>
      </c>
      <c r="I217" s="16">
        <v>44777</v>
      </c>
      <c r="J217" s="6" t="s">
        <v>44</v>
      </c>
      <c r="K217" s="1" t="s">
        <v>40</v>
      </c>
      <c r="M217" s="3" t="s">
        <v>39</v>
      </c>
      <c r="N217" s="1">
        <v>6</v>
      </c>
      <c r="O217" s="3">
        <v>27</v>
      </c>
      <c r="P217" s="1" t="s">
        <v>30</v>
      </c>
      <c r="U217" s="1">
        <f t="shared" si="11"/>
        <v>4.7</v>
      </c>
      <c r="V217" s="1">
        <f t="shared" si="12"/>
        <v>3.76</v>
      </c>
    </row>
    <row r="218" spans="1:22" x14ac:dyDescent="0.25">
      <c r="A218" s="3">
        <v>36</v>
      </c>
      <c r="B218" s="16">
        <v>44774</v>
      </c>
      <c r="C218" s="1">
        <v>1109</v>
      </c>
      <c r="D218" s="2">
        <v>484002657233222</v>
      </c>
      <c r="E218" s="1">
        <v>188</v>
      </c>
      <c r="F218" s="5">
        <f t="shared" si="13"/>
        <v>204.54246513210114</v>
      </c>
      <c r="G218" s="37">
        <f t="shared" si="14"/>
        <v>208.1025059530559</v>
      </c>
      <c r="H218" s="3" t="s">
        <v>36</v>
      </c>
      <c r="I218" s="16">
        <v>44777</v>
      </c>
      <c r="J218" s="6" t="s">
        <v>44</v>
      </c>
      <c r="K218" s="1" t="s">
        <v>40</v>
      </c>
      <c r="M218" s="3" t="s">
        <v>39</v>
      </c>
      <c r="N218" s="1">
        <v>6</v>
      </c>
      <c r="O218" s="3">
        <v>27</v>
      </c>
      <c r="P218" s="1" t="s">
        <v>30</v>
      </c>
      <c r="U218" s="1">
        <f t="shared" si="11"/>
        <v>4.7</v>
      </c>
      <c r="V218" s="1">
        <f t="shared" si="12"/>
        <v>3.76</v>
      </c>
    </row>
    <row r="219" spans="1:22" x14ac:dyDescent="0.25">
      <c r="A219" s="3">
        <v>40</v>
      </c>
      <c r="B219" s="16">
        <v>44774</v>
      </c>
      <c r="C219" s="1">
        <v>1109</v>
      </c>
      <c r="D219" s="2">
        <v>484002657280944</v>
      </c>
      <c r="E219" s="1">
        <v>188</v>
      </c>
      <c r="F219" s="5">
        <f t="shared" si="13"/>
        <v>204.54246513210114</v>
      </c>
      <c r="G219" s="37">
        <f t="shared" si="14"/>
        <v>208.1025059530559</v>
      </c>
      <c r="H219" s="3" t="s">
        <v>36</v>
      </c>
      <c r="I219" s="16">
        <v>44777</v>
      </c>
      <c r="J219" s="6" t="s">
        <v>44</v>
      </c>
      <c r="K219" s="1" t="s">
        <v>40</v>
      </c>
      <c r="M219" s="3" t="s">
        <v>39</v>
      </c>
      <c r="N219" s="1">
        <v>6</v>
      </c>
      <c r="O219" s="3">
        <v>27</v>
      </c>
      <c r="P219" s="1" t="s">
        <v>30</v>
      </c>
      <c r="U219" s="1">
        <f t="shared" si="11"/>
        <v>4.7</v>
      </c>
      <c r="V219" s="1">
        <f t="shared" si="12"/>
        <v>3.76</v>
      </c>
    </row>
    <row r="220" spans="1:22" x14ac:dyDescent="0.25">
      <c r="A220" s="3">
        <v>46</v>
      </c>
      <c r="B220" s="16">
        <v>44774</v>
      </c>
      <c r="C220" s="1">
        <v>1109</v>
      </c>
      <c r="D220" s="2">
        <v>484002657280953</v>
      </c>
      <c r="E220" s="1">
        <v>188</v>
      </c>
      <c r="F220" s="5">
        <f t="shared" si="13"/>
        <v>204.54246513210114</v>
      </c>
      <c r="G220" s="37">
        <f t="shared" si="14"/>
        <v>208.1025059530559</v>
      </c>
      <c r="H220" s="3" t="s">
        <v>36</v>
      </c>
      <c r="I220" s="16">
        <v>44777</v>
      </c>
      <c r="J220" s="6" t="s">
        <v>44</v>
      </c>
      <c r="K220" s="1" t="s">
        <v>40</v>
      </c>
      <c r="M220" s="3" t="s">
        <v>39</v>
      </c>
      <c r="N220" s="1">
        <v>6</v>
      </c>
      <c r="O220" s="3">
        <v>27</v>
      </c>
      <c r="P220" s="1" t="s">
        <v>30</v>
      </c>
      <c r="U220" s="1">
        <f t="shared" si="11"/>
        <v>4.7</v>
      </c>
      <c r="V220" s="1">
        <f t="shared" si="12"/>
        <v>3.76</v>
      </c>
    </row>
    <row r="221" spans="1:22" x14ac:dyDescent="0.25">
      <c r="A221" s="3">
        <v>35</v>
      </c>
      <c r="B221" s="16">
        <v>44774</v>
      </c>
      <c r="C221" s="1">
        <v>1109</v>
      </c>
      <c r="D221" s="2">
        <v>484002657280961</v>
      </c>
      <c r="E221" s="1">
        <v>190</v>
      </c>
      <c r="F221" s="5">
        <f t="shared" si="13"/>
        <v>206.71844880371924</v>
      </c>
      <c r="G221" s="37">
        <f t="shared" si="14"/>
        <v>210.316362399365</v>
      </c>
      <c r="H221" s="3" t="s">
        <v>36</v>
      </c>
      <c r="I221" s="16">
        <v>44777</v>
      </c>
      <c r="J221" s="6" t="s">
        <v>44</v>
      </c>
      <c r="K221" s="1" t="s">
        <v>40</v>
      </c>
      <c r="M221" s="3" t="s">
        <v>39</v>
      </c>
      <c r="N221" s="1">
        <v>6</v>
      </c>
      <c r="O221" s="3">
        <v>27</v>
      </c>
      <c r="P221" s="1" t="s">
        <v>25</v>
      </c>
      <c r="U221" s="1">
        <f t="shared" ref="U221:U230" si="15">+E221/40</f>
        <v>4.75</v>
      </c>
      <c r="V221" s="1">
        <f t="shared" ref="V221:V230" si="16">+E221/50</f>
        <v>3.8</v>
      </c>
    </row>
    <row r="222" spans="1:22" x14ac:dyDescent="0.25">
      <c r="A222" s="3">
        <v>26</v>
      </c>
      <c r="B222" s="16">
        <v>44774</v>
      </c>
      <c r="C222" s="1">
        <v>1109</v>
      </c>
      <c r="D222" s="2">
        <v>484002657280939</v>
      </c>
      <c r="E222" s="1">
        <v>192</v>
      </c>
      <c r="F222" s="5">
        <f t="shared" si="13"/>
        <v>208.89443247533734</v>
      </c>
      <c r="G222" s="37">
        <f t="shared" si="14"/>
        <v>212.53021884567411</v>
      </c>
      <c r="H222" s="3" t="s">
        <v>36</v>
      </c>
      <c r="I222" s="16">
        <v>44777</v>
      </c>
      <c r="J222" s="6" t="s">
        <v>44</v>
      </c>
      <c r="K222" s="1" t="s">
        <v>40</v>
      </c>
      <c r="M222" s="3" t="s">
        <v>39</v>
      </c>
      <c r="N222" s="1">
        <v>6</v>
      </c>
      <c r="O222" s="3">
        <v>27</v>
      </c>
      <c r="P222" s="1" t="s">
        <v>25</v>
      </c>
      <c r="U222" s="1">
        <f t="shared" si="15"/>
        <v>4.8</v>
      </c>
      <c r="V222" s="1">
        <f t="shared" si="16"/>
        <v>3.84</v>
      </c>
    </row>
    <row r="223" spans="1:22" x14ac:dyDescent="0.25">
      <c r="A223" s="3">
        <v>44</v>
      </c>
      <c r="B223" s="16">
        <v>44774</v>
      </c>
      <c r="C223" s="1">
        <v>1109</v>
      </c>
      <c r="D223" s="2">
        <v>484002657280945</v>
      </c>
      <c r="E223" s="1">
        <v>196</v>
      </c>
      <c r="F223" s="5">
        <f t="shared" si="13"/>
        <v>213.24639981857354</v>
      </c>
      <c r="G223" s="37">
        <f t="shared" si="14"/>
        <v>216.95793173829233</v>
      </c>
      <c r="H223" s="3" t="s">
        <v>36</v>
      </c>
      <c r="I223" s="16">
        <v>44777</v>
      </c>
      <c r="J223" s="6" t="s">
        <v>44</v>
      </c>
      <c r="K223" s="1" t="s">
        <v>40</v>
      </c>
      <c r="M223" s="3" t="s">
        <v>39</v>
      </c>
      <c r="N223" s="1">
        <v>6</v>
      </c>
      <c r="O223" s="3">
        <v>27</v>
      </c>
      <c r="P223" s="1" t="s">
        <v>30</v>
      </c>
      <c r="U223" s="1">
        <f t="shared" si="15"/>
        <v>4.9000000000000004</v>
      </c>
      <c r="V223" s="1">
        <f t="shared" si="16"/>
        <v>3.92</v>
      </c>
    </row>
    <row r="224" spans="1:22" x14ac:dyDescent="0.25">
      <c r="A224" s="3">
        <v>24</v>
      </c>
      <c r="B224" s="16">
        <v>44774</v>
      </c>
      <c r="C224" s="1">
        <v>1109</v>
      </c>
      <c r="D224" s="2">
        <v>484002657280962</v>
      </c>
      <c r="E224" s="1">
        <v>200</v>
      </c>
      <c r="F224" s="5">
        <f t="shared" si="13"/>
        <v>217.5983671618097</v>
      </c>
      <c r="G224" s="37">
        <f t="shared" si="14"/>
        <v>221.38564463091052</v>
      </c>
      <c r="H224" s="3" t="s">
        <v>36</v>
      </c>
      <c r="I224" s="16">
        <v>44777</v>
      </c>
      <c r="J224" s="6" t="s">
        <v>44</v>
      </c>
      <c r="K224" s="1" t="s">
        <v>40</v>
      </c>
      <c r="M224" s="3" t="s">
        <v>39</v>
      </c>
      <c r="N224" s="1">
        <v>6</v>
      </c>
      <c r="O224" s="3">
        <v>27</v>
      </c>
      <c r="P224" s="1" t="s">
        <v>25</v>
      </c>
      <c r="U224" s="1">
        <f t="shared" si="15"/>
        <v>5</v>
      </c>
      <c r="V224" s="1">
        <f t="shared" si="16"/>
        <v>4</v>
      </c>
    </row>
    <row r="225" spans="1:24" x14ac:dyDescent="0.25">
      <c r="A225" s="3">
        <v>45</v>
      </c>
      <c r="B225" s="16">
        <v>44774</v>
      </c>
      <c r="C225" s="1">
        <v>1109</v>
      </c>
      <c r="D225" s="2">
        <v>484002657365203</v>
      </c>
      <c r="E225" s="1">
        <v>204</v>
      </c>
      <c r="F225" s="5">
        <f t="shared" si="13"/>
        <v>221.9503345050459</v>
      </c>
      <c r="G225" s="37">
        <f t="shared" si="14"/>
        <v>225.81335752352874</v>
      </c>
      <c r="H225" s="3" t="s">
        <v>36</v>
      </c>
      <c r="I225" s="16">
        <v>44777</v>
      </c>
      <c r="J225" s="6" t="s">
        <v>44</v>
      </c>
      <c r="K225" s="1" t="s">
        <v>40</v>
      </c>
      <c r="M225" s="3" t="s">
        <v>39</v>
      </c>
      <c r="N225" s="1">
        <v>6</v>
      </c>
      <c r="O225" s="3">
        <v>27</v>
      </c>
      <c r="P225" s="1" t="s">
        <v>30</v>
      </c>
      <c r="U225" s="1">
        <f t="shared" si="15"/>
        <v>5.0999999999999996</v>
      </c>
      <c r="V225" s="1">
        <f t="shared" si="16"/>
        <v>4.08</v>
      </c>
    </row>
    <row r="226" spans="1:24" x14ac:dyDescent="0.25">
      <c r="A226" s="3">
        <v>33</v>
      </c>
      <c r="B226" s="16">
        <v>44774</v>
      </c>
      <c r="C226" s="1">
        <v>1109</v>
      </c>
      <c r="D226" s="2">
        <v>484002657280948</v>
      </c>
      <c r="E226" s="1">
        <v>206</v>
      </c>
      <c r="F226" s="5">
        <f t="shared" si="13"/>
        <v>224.126318176664</v>
      </c>
      <c r="G226" s="37">
        <f t="shared" si="14"/>
        <v>228.02721396983785</v>
      </c>
      <c r="H226" s="3" t="s">
        <v>36</v>
      </c>
      <c r="I226" s="16">
        <v>44777</v>
      </c>
      <c r="J226" s="6" t="s">
        <v>44</v>
      </c>
      <c r="K226" s="1" t="s">
        <v>40</v>
      </c>
      <c r="M226" s="3" t="s">
        <v>39</v>
      </c>
      <c r="N226" s="1">
        <v>6</v>
      </c>
      <c r="O226" s="3">
        <v>27</v>
      </c>
      <c r="P226" s="1" t="s">
        <v>25</v>
      </c>
      <c r="U226" s="1">
        <f t="shared" si="15"/>
        <v>5.15</v>
      </c>
      <c r="V226" s="1">
        <f t="shared" si="16"/>
        <v>4.12</v>
      </c>
    </row>
    <row r="227" spans="1:24" x14ac:dyDescent="0.25">
      <c r="A227" s="3">
        <v>25</v>
      </c>
      <c r="B227" s="16">
        <v>44774</v>
      </c>
      <c r="C227" s="1">
        <v>1109</v>
      </c>
      <c r="D227" s="2">
        <v>484002657188122</v>
      </c>
      <c r="E227" s="1">
        <v>208</v>
      </c>
      <c r="F227" s="5">
        <f t="shared" si="13"/>
        <v>226.3023018482821</v>
      </c>
      <c r="G227" s="37">
        <f t="shared" si="14"/>
        <v>230.24107041614693</v>
      </c>
      <c r="H227" s="3" t="s">
        <v>36</v>
      </c>
      <c r="I227" s="16">
        <v>44777</v>
      </c>
      <c r="J227" s="6" t="s">
        <v>44</v>
      </c>
      <c r="K227" s="1" t="s">
        <v>40</v>
      </c>
      <c r="M227" s="3" t="s">
        <v>39</v>
      </c>
      <c r="N227" s="1">
        <v>6</v>
      </c>
      <c r="O227" s="3">
        <v>27</v>
      </c>
      <c r="P227" s="1" t="s">
        <v>25</v>
      </c>
      <c r="U227" s="1">
        <f t="shared" si="15"/>
        <v>5.2</v>
      </c>
      <c r="V227" s="1">
        <f t="shared" si="16"/>
        <v>4.16</v>
      </c>
    </row>
    <row r="228" spans="1:24" x14ac:dyDescent="0.25">
      <c r="A228" s="3">
        <v>22</v>
      </c>
      <c r="B228" s="16">
        <v>44774</v>
      </c>
      <c r="C228" s="1">
        <v>1109</v>
      </c>
      <c r="D228" s="2">
        <v>484002657188110</v>
      </c>
      <c r="E228" s="1">
        <v>212</v>
      </c>
      <c r="F228" s="5">
        <f t="shared" si="13"/>
        <v>230.6542691915183</v>
      </c>
      <c r="G228" s="37">
        <f t="shared" si="14"/>
        <v>234.66878330876514</v>
      </c>
      <c r="H228" s="3" t="s">
        <v>36</v>
      </c>
      <c r="I228" s="16">
        <v>44777</v>
      </c>
      <c r="J228" s="6" t="s">
        <v>44</v>
      </c>
      <c r="K228" s="1" t="s">
        <v>40</v>
      </c>
      <c r="M228" s="3" t="s">
        <v>39</v>
      </c>
      <c r="N228" s="1">
        <v>6</v>
      </c>
      <c r="O228" s="3">
        <v>27</v>
      </c>
      <c r="P228" s="1" t="s">
        <v>25</v>
      </c>
      <c r="U228" s="1">
        <f t="shared" si="15"/>
        <v>5.3</v>
      </c>
      <c r="V228" s="1">
        <f t="shared" si="16"/>
        <v>4.24</v>
      </c>
    </row>
    <row r="229" spans="1:24" x14ac:dyDescent="0.25">
      <c r="A229" s="3">
        <v>37</v>
      </c>
      <c r="B229" s="16">
        <v>44774</v>
      </c>
      <c r="C229" s="1">
        <v>1109</v>
      </c>
      <c r="D229" s="2">
        <v>484002657280931</v>
      </c>
      <c r="E229" s="1">
        <v>228</v>
      </c>
      <c r="F229" s="5">
        <f t="shared" si="13"/>
        <v>248.06213856446308</v>
      </c>
      <c r="G229" s="37">
        <f t="shared" si="14"/>
        <v>252.37963487923801</v>
      </c>
      <c r="H229" s="3" t="s">
        <v>36</v>
      </c>
      <c r="I229" s="16">
        <v>44777</v>
      </c>
      <c r="J229" s="6" t="s">
        <v>44</v>
      </c>
      <c r="K229" s="1" t="s">
        <v>40</v>
      </c>
      <c r="M229" s="3" t="s">
        <v>39</v>
      </c>
      <c r="N229" s="1">
        <v>6</v>
      </c>
      <c r="O229" s="3">
        <v>27</v>
      </c>
      <c r="P229" s="1" t="s">
        <v>30</v>
      </c>
      <c r="U229" s="1">
        <f t="shared" si="15"/>
        <v>5.7</v>
      </c>
      <c r="V229" s="1">
        <f t="shared" si="16"/>
        <v>4.5599999999999996</v>
      </c>
    </row>
    <row r="230" spans="1:24" x14ac:dyDescent="0.25">
      <c r="A230" s="3">
        <v>38</v>
      </c>
      <c r="B230" s="16">
        <v>44774</v>
      </c>
      <c r="C230" s="1">
        <v>1109</v>
      </c>
      <c r="D230" s="2">
        <v>484002657280958</v>
      </c>
      <c r="E230" s="1">
        <v>234</v>
      </c>
      <c r="F230" s="5">
        <f t="shared" si="13"/>
        <v>254.59008957931738</v>
      </c>
      <c r="G230" s="37">
        <f t="shared" si="14"/>
        <v>259.02120421816534</v>
      </c>
      <c r="H230" s="3" t="s">
        <v>36</v>
      </c>
      <c r="I230" s="16">
        <v>44777</v>
      </c>
      <c r="J230" s="6" t="s">
        <v>44</v>
      </c>
      <c r="K230" s="1" t="s">
        <v>40</v>
      </c>
      <c r="M230" s="3" t="s">
        <v>39</v>
      </c>
      <c r="N230" s="1">
        <v>6</v>
      </c>
      <c r="O230" s="3">
        <v>27</v>
      </c>
      <c r="P230" s="1" t="s">
        <v>25</v>
      </c>
      <c r="U230" s="1">
        <f t="shared" si="15"/>
        <v>5.85</v>
      </c>
      <c r="V230" s="1">
        <f t="shared" si="16"/>
        <v>4.68</v>
      </c>
    </row>
    <row r="231" spans="1:24" x14ac:dyDescent="0.25">
      <c r="E231" s="10">
        <f>SUM(E186:E230)</f>
        <v>7618</v>
      </c>
      <c r="F231" s="15">
        <f>SUM(F186:F230)</f>
        <v>8288.3218051933309</v>
      </c>
      <c r="G231" s="15">
        <f>SUM(G186:G230)</f>
        <v>8432.5792039913813</v>
      </c>
    </row>
    <row r="233" spans="1:24" x14ac:dyDescent="0.25">
      <c r="D233" s="11" t="s">
        <v>32</v>
      </c>
      <c r="E233" s="10">
        <f>+E177+E231</f>
        <v>17638</v>
      </c>
      <c r="F233" s="10">
        <v>19190</v>
      </c>
    </row>
    <row r="234" spans="1:24" hidden="1" x14ac:dyDescent="0.25">
      <c r="D234" s="11"/>
      <c r="E234" s="10"/>
      <c r="F234" s="12">
        <f>+E233/F233</f>
        <v>0.91912454403335075</v>
      </c>
    </row>
    <row r="235" spans="1:24" x14ac:dyDescent="0.25">
      <c r="D235" s="11" t="s">
        <v>33</v>
      </c>
      <c r="E235" s="10"/>
      <c r="F235" s="13">
        <f>+F234-1</f>
        <v>-8.0875455966649246E-2</v>
      </c>
    </row>
    <row r="237" spans="1:24" s="28" customFormat="1" x14ac:dyDescent="0.25">
      <c r="A237" s="28">
        <v>21</v>
      </c>
      <c r="B237" s="29">
        <v>44774</v>
      </c>
      <c r="C237" s="28">
        <v>1109</v>
      </c>
      <c r="D237" s="30">
        <v>484002657256427</v>
      </c>
      <c r="E237" s="28">
        <v>138</v>
      </c>
      <c r="F237" s="31">
        <f>+E237/$F$234</f>
        <v>150.14287334164871</v>
      </c>
      <c r="H237" s="28" t="s">
        <v>36</v>
      </c>
      <c r="I237" s="29">
        <v>44777</v>
      </c>
      <c r="J237" s="29" t="s">
        <v>35</v>
      </c>
      <c r="K237" s="35" t="s">
        <v>38</v>
      </c>
      <c r="L237" s="35"/>
      <c r="M237" s="29" t="s">
        <v>39</v>
      </c>
      <c r="O237" s="28" t="s">
        <v>24</v>
      </c>
      <c r="P237" s="28">
        <v>2</v>
      </c>
      <c r="Q237" s="28">
        <v>27</v>
      </c>
      <c r="R237" s="28" t="s">
        <v>25</v>
      </c>
      <c r="W237" s="28">
        <f>+E237/40</f>
        <v>3.45</v>
      </c>
      <c r="X237" s="28">
        <f>+E237/50</f>
        <v>2.76</v>
      </c>
    </row>
    <row r="239" spans="1:24" x14ac:dyDescent="0.25">
      <c r="E239" s="32">
        <v>3117</v>
      </c>
      <c r="F239" s="10">
        <v>20</v>
      </c>
      <c r="G239" s="15">
        <f>+E239/F239</f>
        <v>155.85</v>
      </c>
      <c r="H239" s="1" t="s">
        <v>23</v>
      </c>
      <c r="I239" s="1">
        <v>27</v>
      </c>
      <c r="J239" s="1" t="s">
        <v>35</v>
      </c>
      <c r="K239" s="1" t="s">
        <v>39</v>
      </c>
    </row>
    <row r="241" spans="4:11" x14ac:dyDescent="0.25">
      <c r="E241" s="34">
        <v>1782</v>
      </c>
      <c r="F241" s="22">
        <v>9</v>
      </c>
      <c r="G241" s="24">
        <f t="shared" ref="G241:G242" si="17">+E241/F241</f>
        <v>198</v>
      </c>
      <c r="H241" s="25" t="s">
        <v>23</v>
      </c>
      <c r="I241" s="25" t="s">
        <v>40</v>
      </c>
      <c r="J241" s="25" t="s">
        <v>35</v>
      </c>
      <c r="K241" s="25" t="s">
        <v>39</v>
      </c>
    </row>
    <row r="242" spans="4:11" x14ac:dyDescent="0.25">
      <c r="E242" s="33">
        <v>3533</v>
      </c>
      <c r="F242" s="18">
        <v>16</v>
      </c>
      <c r="G242" s="19">
        <f t="shared" si="17"/>
        <v>220.8125</v>
      </c>
      <c r="H242" s="20" t="s">
        <v>23</v>
      </c>
      <c r="I242" s="20" t="s">
        <v>40</v>
      </c>
      <c r="J242" s="20" t="s">
        <v>35</v>
      </c>
      <c r="K242" s="20" t="s">
        <v>39</v>
      </c>
    </row>
    <row r="243" spans="4:11" x14ac:dyDescent="0.25">
      <c r="E243" s="10">
        <f>SUM(E241:E242)</f>
        <v>5315</v>
      </c>
      <c r="F243" s="10">
        <f>SUM(F241:F242)</f>
        <v>25</v>
      </c>
    </row>
    <row r="245" spans="4:11" x14ac:dyDescent="0.25">
      <c r="D245" s="11" t="s">
        <v>42</v>
      </c>
      <c r="E245" s="10">
        <f>+E239+E243</f>
        <v>8432</v>
      </c>
      <c r="F245" s="10">
        <f>+F239+F243</f>
        <v>45</v>
      </c>
    </row>
    <row r="248" spans="4:11" x14ac:dyDescent="0.25">
      <c r="D248" s="2">
        <v>19190</v>
      </c>
      <c r="E248" s="1">
        <v>19524</v>
      </c>
    </row>
    <row r="249" spans="4:11" x14ac:dyDescent="0.25">
      <c r="D249" s="2">
        <f>+D248/E248</f>
        <v>0.98289284982585534</v>
      </c>
    </row>
  </sheetData>
  <autoFilter ref="A1:X20" xr:uid="{00000000-0009-0000-0000-000000000000}">
    <sortState xmlns:xlrd2="http://schemas.microsoft.com/office/spreadsheetml/2017/richdata2" ref="A2:X20">
      <sortCondition ref="A1:A20"/>
    </sortState>
  </autoFilter>
  <sortState xmlns:xlrd2="http://schemas.microsoft.com/office/spreadsheetml/2017/richdata2" ref="A115:N230">
    <sortCondition ref="H115:H230"/>
    <sortCondition ref="E115:E230"/>
    <sortCondition ref="M115:M230"/>
  </sortState>
  <mergeCells count="1">
    <mergeCell ref="K237:L237"/>
  </mergeCells>
  <conditionalFormatting sqref="Y2:Y20">
    <cfRule type="duplicateValues" dxfId="1" priority="24"/>
  </conditionalFormatting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B9E7-ABE3-4335-8497-4ED8AA54AA90}">
  <sheetPr>
    <tabColor theme="6" tint="0.39997558519241921"/>
    <pageSetUpPr fitToPage="1"/>
  </sheetPr>
  <dimension ref="A1:Z101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1.85546875" style="1" customWidth="1"/>
    <col min="2" max="3" width="11.85546875" style="1" hidden="1" customWidth="1"/>
    <col min="4" max="4" width="23" style="2" bestFit="1" customWidth="1"/>
    <col min="5" max="5" width="13.5703125" style="1" bestFit="1" customWidth="1"/>
    <col min="6" max="6" width="10.140625" style="1" hidden="1" customWidth="1"/>
    <col min="7" max="7" width="9.7109375" style="1" hidden="1" customWidth="1"/>
    <col min="8" max="8" width="10.85546875" style="1" customWidth="1"/>
    <col min="9" max="9" width="14.5703125" style="1" bestFit="1" customWidth="1"/>
    <col min="10" max="10" width="20.7109375" style="1" bestFit="1" customWidth="1"/>
    <col min="11" max="11" width="14" style="1" customWidth="1"/>
    <col min="12" max="12" width="21.7109375" style="1" bestFit="1" customWidth="1"/>
    <col min="13" max="13" width="14.85546875" style="1" bestFit="1" customWidth="1"/>
    <col min="14" max="14" width="13.42578125" style="1" bestFit="1" customWidth="1"/>
    <col min="15" max="15" width="13.85546875" style="1" bestFit="1" customWidth="1"/>
    <col min="16" max="16" width="18.140625" style="1" bestFit="1" customWidth="1"/>
    <col min="17" max="18" width="12" style="1" bestFit="1" customWidth="1"/>
    <col min="19" max="19" width="11.7109375" style="1" bestFit="1" customWidth="1"/>
    <col min="20" max="20" width="8.85546875" style="1" bestFit="1" customWidth="1"/>
    <col min="21" max="21" width="11.140625" style="1" bestFit="1" customWidth="1"/>
    <col min="22" max="22" width="27.85546875" style="1" bestFit="1" customWidth="1"/>
    <col min="23" max="23" width="11.42578125" style="1"/>
    <col min="24" max="24" width="16.7109375" style="1" bestFit="1" customWidth="1"/>
    <col min="25" max="16384" width="11.42578125" style="1"/>
  </cols>
  <sheetData>
    <row r="1" spans="1:26" s="9" customFormat="1" ht="30" x14ac:dyDescent="0.25">
      <c r="A1" s="7" t="s">
        <v>9</v>
      </c>
      <c r="B1" s="7" t="s">
        <v>17</v>
      </c>
      <c r="C1" s="7" t="s">
        <v>18</v>
      </c>
      <c r="D1" s="8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19</v>
      </c>
      <c r="L1" s="7" t="s">
        <v>21</v>
      </c>
      <c r="M1" s="7" t="s">
        <v>20</v>
      </c>
      <c r="N1" s="7" t="s">
        <v>1</v>
      </c>
      <c r="O1" s="7" t="s">
        <v>6</v>
      </c>
      <c r="P1" s="7" t="s">
        <v>22</v>
      </c>
      <c r="Q1" s="7" t="s">
        <v>2</v>
      </c>
      <c r="R1" s="7" t="s">
        <v>3</v>
      </c>
      <c r="S1" s="7" t="s">
        <v>4</v>
      </c>
      <c r="T1" s="7" t="s">
        <v>7</v>
      </c>
      <c r="U1" s="7" t="s">
        <v>8</v>
      </c>
      <c r="V1" s="7" t="s">
        <v>5</v>
      </c>
      <c r="W1" s="7" t="s">
        <v>0</v>
      </c>
    </row>
    <row r="2" spans="1:26" s="3" customFormat="1" x14ac:dyDescent="0.25">
      <c r="A2" s="3">
        <v>1</v>
      </c>
      <c r="B2" s="6"/>
      <c r="D2" s="4"/>
      <c r="F2" s="5"/>
      <c r="G2" s="5"/>
      <c r="I2" s="6"/>
      <c r="J2" s="6"/>
      <c r="T2" s="3">
        <f t="shared" ref="T2:T65" si="0">+E2/40</f>
        <v>0</v>
      </c>
      <c r="U2" s="3">
        <f t="shared" ref="U2:U65" si="1">+E2/50</f>
        <v>0</v>
      </c>
      <c r="X2" s="4"/>
      <c r="Z2" s="4"/>
    </row>
    <row r="3" spans="1:26" s="3" customFormat="1" x14ac:dyDescent="0.25">
      <c r="A3" s="3">
        <v>2</v>
      </c>
      <c r="B3" s="6"/>
      <c r="D3" s="4"/>
      <c r="F3" s="5"/>
      <c r="G3" s="5"/>
      <c r="I3" s="6"/>
      <c r="J3" s="6"/>
      <c r="T3" s="3">
        <f t="shared" si="0"/>
        <v>0</v>
      </c>
      <c r="U3" s="3">
        <f t="shared" si="1"/>
        <v>0</v>
      </c>
      <c r="X3" s="4"/>
      <c r="Z3" s="4"/>
    </row>
    <row r="4" spans="1:26" s="3" customFormat="1" x14ac:dyDescent="0.25">
      <c r="A4" s="3">
        <v>3</v>
      </c>
      <c r="B4" s="6"/>
      <c r="D4" s="4"/>
      <c r="F4" s="5"/>
      <c r="G4" s="5"/>
      <c r="I4" s="6"/>
      <c r="J4" s="6"/>
      <c r="T4" s="3">
        <f t="shared" si="0"/>
        <v>0</v>
      </c>
      <c r="U4" s="3">
        <f t="shared" si="1"/>
        <v>0</v>
      </c>
      <c r="X4" s="4"/>
      <c r="Z4" s="4"/>
    </row>
    <row r="5" spans="1:26" s="3" customFormat="1" x14ac:dyDescent="0.25">
      <c r="A5" s="3">
        <v>4</v>
      </c>
      <c r="B5" s="6"/>
      <c r="D5" s="4"/>
      <c r="F5" s="5"/>
      <c r="G5" s="5"/>
      <c r="I5" s="6"/>
      <c r="J5" s="6"/>
      <c r="T5" s="3">
        <f t="shared" si="0"/>
        <v>0</v>
      </c>
      <c r="U5" s="3">
        <f t="shared" si="1"/>
        <v>0</v>
      </c>
      <c r="X5" s="4"/>
      <c r="Z5" s="4"/>
    </row>
    <row r="6" spans="1:26" s="3" customFormat="1" x14ac:dyDescent="0.25">
      <c r="A6" s="3">
        <v>5</v>
      </c>
      <c r="B6" s="6"/>
      <c r="D6" s="4"/>
      <c r="F6" s="5"/>
      <c r="G6" s="5"/>
      <c r="I6" s="6"/>
      <c r="J6" s="6"/>
      <c r="T6" s="3">
        <f t="shared" si="0"/>
        <v>0</v>
      </c>
      <c r="U6" s="3">
        <f t="shared" si="1"/>
        <v>0</v>
      </c>
      <c r="X6" s="4"/>
      <c r="Z6" s="4"/>
    </row>
    <row r="7" spans="1:26" s="3" customFormat="1" x14ac:dyDescent="0.25">
      <c r="A7" s="3">
        <v>6</v>
      </c>
      <c r="B7" s="6"/>
      <c r="D7" s="4"/>
      <c r="F7" s="5"/>
      <c r="G7" s="5"/>
      <c r="I7" s="6"/>
      <c r="J7" s="6"/>
      <c r="T7" s="3">
        <f t="shared" si="0"/>
        <v>0</v>
      </c>
      <c r="U7" s="3">
        <f t="shared" si="1"/>
        <v>0</v>
      </c>
      <c r="X7" s="4"/>
      <c r="Z7" s="4"/>
    </row>
    <row r="8" spans="1:26" s="3" customFormat="1" x14ac:dyDescent="0.25">
      <c r="A8" s="3">
        <v>7</v>
      </c>
      <c r="B8" s="6"/>
      <c r="D8" s="4"/>
      <c r="F8" s="5"/>
      <c r="G8" s="5"/>
      <c r="I8" s="6"/>
      <c r="J8" s="6"/>
      <c r="T8" s="3">
        <f t="shared" si="0"/>
        <v>0</v>
      </c>
      <c r="U8" s="3">
        <f t="shared" si="1"/>
        <v>0</v>
      </c>
      <c r="X8" s="4"/>
      <c r="Z8" s="4"/>
    </row>
    <row r="9" spans="1:26" s="3" customFormat="1" x14ac:dyDescent="0.25">
      <c r="A9" s="3">
        <v>8</v>
      </c>
      <c r="B9" s="6"/>
      <c r="D9" s="4"/>
      <c r="F9" s="5"/>
      <c r="G9" s="5"/>
      <c r="I9" s="6"/>
      <c r="J9" s="6"/>
      <c r="T9" s="3">
        <f t="shared" si="0"/>
        <v>0</v>
      </c>
      <c r="U9" s="3">
        <f t="shared" si="1"/>
        <v>0</v>
      </c>
      <c r="X9" s="4"/>
      <c r="Z9" s="4"/>
    </row>
    <row r="10" spans="1:26" s="3" customFormat="1" x14ac:dyDescent="0.25">
      <c r="A10" s="3">
        <v>9</v>
      </c>
      <c r="B10" s="6"/>
      <c r="D10" s="4"/>
      <c r="F10" s="5"/>
      <c r="G10" s="5"/>
      <c r="I10" s="6"/>
      <c r="J10" s="6"/>
      <c r="T10" s="3">
        <f t="shared" si="0"/>
        <v>0</v>
      </c>
      <c r="U10" s="3">
        <f t="shared" si="1"/>
        <v>0</v>
      </c>
      <c r="X10" s="4"/>
      <c r="Z10" s="4"/>
    </row>
    <row r="11" spans="1:26" s="3" customFormat="1" x14ac:dyDescent="0.25">
      <c r="A11" s="3">
        <v>10</v>
      </c>
      <c r="B11" s="6"/>
      <c r="D11" s="4"/>
      <c r="F11" s="5"/>
      <c r="G11" s="5"/>
      <c r="I11" s="6"/>
      <c r="J11" s="6"/>
      <c r="T11" s="3">
        <f t="shared" si="0"/>
        <v>0</v>
      </c>
      <c r="U11" s="3">
        <f t="shared" si="1"/>
        <v>0</v>
      </c>
      <c r="X11" s="4"/>
      <c r="Z11" s="4"/>
    </row>
    <row r="12" spans="1:26" s="3" customFormat="1" x14ac:dyDescent="0.25">
      <c r="A12" s="3">
        <v>11</v>
      </c>
      <c r="B12" s="6"/>
      <c r="D12" s="4"/>
      <c r="F12" s="5"/>
      <c r="G12" s="5"/>
      <c r="I12" s="6"/>
      <c r="J12" s="6"/>
      <c r="T12" s="3">
        <f t="shared" si="0"/>
        <v>0</v>
      </c>
      <c r="U12" s="3">
        <f t="shared" si="1"/>
        <v>0</v>
      </c>
      <c r="X12" s="4"/>
      <c r="Z12" s="4"/>
    </row>
    <row r="13" spans="1:26" s="3" customFormat="1" x14ac:dyDescent="0.25">
      <c r="A13" s="3">
        <v>12</v>
      </c>
      <c r="B13" s="6"/>
      <c r="D13" s="4"/>
      <c r="F13" s="5"/>
      <c r="G13" s="5"/>
      <c r="I13" s="6"/>
      <c r="J13" s="6"/>
      <c r="T13" s="3">
        <f t="shared" si="0"/>
        <v>0</v>
      </c>
      <c r="U13" s="3">
        <f t="shared" si="1"/>
        <v>0</v>
      </c>
      <c r="X13" s="4"/>
      <c r="Z13" s="4"/>
    </row>
    <row r="14" spans="1:26" s="3" customFormat="1" x14ac:dyDescent="0.25">
      <c r="A14" s="3">
        <v>13</v>
      </c>
      <c r="B14" s="6"/>
      <c r="D14" s="4"/>
      <c r="F14" s="5"/>
      <c r="G14" s="5"/>
      <c r="I14" s="6"/>
      <c r="J14" s="6"/>
      <c r="T14" s="3">
        <f t="shared" si="0"/>
        <v>0</v>
      </c>
      <c r="U14" s="3">
        <f t="shared" si="1"/>
        <v>0</v>
      </c>
      <c r="X14" s="4"/>
      <c r="Z14" s="4"/>
    </row>
    <row r="15" spans="1:26" s="3" customFormat="1" x14ac:dyDescent="0.25">
      <c r="A15" s="3">
        <v>14</v>
      </c>
      <c r="B15" s="6"/>
      <c r="D15" s="4"/>
      <c r="F15" s="5"/>
      <c r="G15" s="5"/>
      <c r="I15" s="6"/>
      <c r="J15" s="6"/>
      <c r="T15" s="3">
        <f t="shared" si="0"/>
        <v>0</v>
      </c>
      <c r="U15" s="3">
        <f t="shared" si="1"/>
        <v>0</v>
      </c>
      <c r="X15" s="4"/>
      <c r="Z15" s="4"/>
    </row>
    <row r="16" spans="1:26" s="3" customFormat="1" x14ac:dyDescent="0.25">
      <c r="A16" s="3">
        <v>15</v>
      </c>
      <c r="B16" s="6"/>
      <c r="D16" s="4"/>
      <c r="F16" s="5"/>
      <c r="G16" s="5"/>
      <c r="I16" s="6"/>
      <c r="J16" s="6"/>
      <c r="T16" s="3">
        <f t="shared" si="0"/>
        <v>0</v>
      </c>
      <c r="U16" s="3">
        <f t="shared" si="1"/>
        <v>0</v>
      </c>
      <c r="X16" s="4"/>
      <c r="Z16" s="4"/>
    </row>
    <row r="17" spans="1:26" s="3" customFormat="1" x14ac:dyDescent="0.25">
      <c r="A17" s="3">
        <v>16</v>
      </c>
      <c r="B17" s="6"/>
      <c r="D17" s="4"/>
      <c r="F17" s="5"/>
      <c r="G17" s="5"/>
      <c r="I17" s="6"/>
      <c r="J17" s="6"/>
      <c r="T17" s="3">
        <f t="shared" si="0"/>
        <v>0</v>
      </c>
      <c r="U17" s="3">
        <f t="shared" si="1"/>
        <v>0</v>
      </c>
      <c r="X17" s="4"/>
      <c r="Z17" s="4"/>
    </row>
    <row r="18" spans="1:26" s="3" customFormat="1" x14ac:dyDescent="0.25">
      <c r="A18" s="3">
        <v>17</v>
      </c>
      <c r="B18" s="6"/>
      <c r="D18" s="4"/>
      <c r="F18" s="5"/>
      <c r="G18" s="5"/>
      <c r="I18" s="6"/>
      <c r="J18" s="6"/>
      <c r="T18" s="3">
        <f t="shared" si="0"/>
        <v>0</v>
      </c>
      <c r="U18" s="3">
        <f t="shared" si="1"/>
        <v>0</v>
      </c>
      <c r="X18" s="4"/>
      <c r="Z18" s="4"/>
    </row>
    <row r="19" spans="1:26" s="3" customFormat="1" x14ac:dyDescent="0.25">
      <c r="A19" s="3">
        <v>18</v>
      </c>
      <c r="B19" s="6"/>
      <c r="D19" s="4"/>
      <c r="F19" s="5"/>
      <c r="G19" s="5"/>
      <c r="I19" s="6"/>
      <c r="J19" s="6"/>
      <c r="T19" s="3">
        <f t="shared" si="0"/>
        <v>0</v>
      </c>
      <c r="U19" s="3">
        <f t="shared" si="1"/>
        <v>0</v>
      </c>
      <c r="X19" s="4"/>
      <c r="Z19" s="4"/>
    </row>
    <row r="20" spans="1:26" s="3" customFormat="1" x14ac:dyDescent="0.25">
      <c r="A20" s="3">
        <v>19</v>
      </c>
      <c r="B20" s="6"/>
      <c r="D20" s="4"/>
      <c r="F20" s="5"/>
      <c r="G20" s="5"/>
      <c r="I20" s="6"/>
      <c r="J20" s="6"/>
      <c r="T20" s="3">
        <f t="shared" si="0"/>
        <v>0</v>
      </c>
      <c r="U20" s="3">
        <f t="shared" si="1"/>
        <v>0</v>
      </c>
      <c r="X20" s="4"/>
      <c r="Z20" s="4"/>
    </row>
    <row r="21" spans="1:26" x14ac:dyDescent="0.25">
      <c r="A21" s="3">
        <v>20</v>
      </c>
      <c r="T21" s="3">
        <f t="shared" si="0"/>
        <v>0</v>
      </c>
      <c r="U21" s="3">
        <f t="shared" si="1"/>
        <v>0</v>
      </c>
    </row>
    <row r="22" spans="1:26" x14ac:dyDescent="0.25">
      <c r="A22" s="3">
        <v>21</v>
      </c>
      <c r="T22" s="3">
        <f t="shared" si="0"/>
        <v>0</v>
      </c>
      <c r="U22" s="3">
        <f t="shared" si="1"/>
        <v>0</v>
      </c>
    </row>
    <row r="23" spans="1:26" x14ac:dyDescent="0.25">
      <c r="A23" s="3">
        <v>22</v>
      </c>
      <c r="T23" s="3">
        <f t="shared" si="0"/>
        <v>0</v>
      </c>
      <c r="U23" s="3">
        <f t="shared" si="1"/>
        <v>0</v>
      </c>
    </row>
    <row r="24" spans="1:26" x14ac:dyDescent="0.25">
      <c r="A24" s="3">
        <v>23</v>
      </c>
      <c r="T24" s="3">
        <f t="shared" si="0"/>
        <v>0</v>
      </c>
      <c r="U24" s="3">
        <f t="shared" si="1"/>
        <v>0</v>
      </c>
    </row>
    <row r="25" spans="1:26" x14ac:dyDescent="0.25">
      <c r="A25" s="3">
        <v>24</v>
      </c>
      <c r="T25" s="3">
        <f t="shared" si="0"/>
        <v>0</v>
      </c>
      <c r="U25" s="3">
        <f t="shared" si="1"/>
        <v>0</v>
      </c>
    </row>
    <row r="26" spans="1:26" x14ac:dyDescent="0.25">
      <c r="A26" s="3">
        <v>25</v>
      </c>
      <c r="T26" s="3">
        <f t="shared" si="0"/>
        <v>0</v>
      </c>
      <c r="U26" s="3">
        <f t="shared" si="1"/>
        <v>0</v>
      </c>
    </row>
    <row r="27" spans="1:26" x14ac:dyDescent="0.25">
      <c r="A27" s="3">
        <v>26</v>
      </c>
      <c r="T27" s="3">
        <f t="shared" si="0"/>
        <v>0</v>
      </c>
      <c r="U27" s="3">
        <f t="shared" si="1"/>
        <v>0</v>
      </c>
    </row>
    <row r="28" spans="1:26" x14ac:dyDescent="0.25">
      <c r="A28" s="3">
        <v>27</v>
      </c>
      <c r="T28" s="3">
        <f t="shared" si="0"/>
        <v>0</v>
      </c>
      <c r="U28" s="3">
        <f t="shared" si="1"/>
        <v>0</v>
      </c>
    </row>
    <row r="29" spans="1:26" x14ac:dyDescent="0.25">
      <c r="A29" s="3">
        <v>28</v>
      </c>
      <c r="T29" s="3">
        <f t="shared" si="0"/>
        <v>0</v>
      </c>
      <c r="U29" s="3">
        <f t="shared" si="1"/>
        <v>0</v>
      </c>
    </row>
    <row r="30" spans="1:26" x14ac:dyDescent="0.25">
      <c r="A30" s="3">
        <v>29</v>
      </c>
      <c r="T30" s="3">
        <f t="shared" si="0"/>
        <v>0</v>
      </c>
      <c r="U30" s="3">
        <f t="shared" si="1"/>
        <v>0</v>
      </c>
    </row>
    <row r="31" spans="1:26" x14ac:dyDescent="0.25">
      <c r="A31" s="3">
        <v>30</v>
      </c>
      <c r="T31" s="3">
        <f t="shared" si="0"/>
        <v>0</v>
      </c>
      <c r="U31" s="3">
        <f t="shared" si="1"/>
        <v>0</v>
      </c>
    </row>
    <row r="32" spans="1:26" x14ac:dyDescent="0.25">
      <c r="A32" s="3">
        <v>31</v>
      </c>
      <c r="T32" s="3">
        <f t="shared" si="0"/>
        <v>0</v>
      </c>
      <c r="U32" s="3">
        <f t="shared" si="1"/>
        <v>0</v>
      </c>
    </row>
    <row r="33" spans="1:21" x14ac:dyDescent="0.25">
      <c r="A33" s="3">
        <v>32</v>
      </c>
      <c r="T33" s="3">
        <f t="shared" si="0"/>
        <v>0</v>
      </c>
      <c r="U33" s="3">
        <f t="shared" si="1"/>
        <v>0</v>
      </c>
    </row>
    <row r="34" spans="1:21" x14ac:dyDescent="0.25">
      <c r="A34" s="3">
        <v>33</v>
      </c>
      <c r="T34" s="3">
        <f t="shared" si="0"/>
        <v>0</v>
      </c>
      <c r="U34" s="3">
        <f t="shared" si="1"/>
        <v>0</v>
      </c>
    </row>
    <row r="35" spans="1:21" x14ac:dyDescent="0.25">
      <c r="A35" s="3">
        <v>34</v>
      </c>
      <c r="T35" s="3">
        <f t="shared" si="0"/>
        <v>0</v>
      </c>
      <c r="U35" s="3">
        <f t="shared" si="1"/>
        <v>0</v>
      </c>
    </row>
    <row r="36" spans="1:21" x14ac:dyDescent="0.25">
      <c r="A36" s="3">
        <v>35</v>
      </c>
      <c r="T36" s="3">
        <f t="shared" si="0"/>
        <v>0</v>
      </c>
      <c r="U36" s="3">
        <f t="shared" si="1"/>
        <v>0</v>
      </c>
    </row>
    <row r="37" spans="1:21" x14ac:dyDescent="0.25">
      <c r="A37" s="3">
        <v>36</v>
      </c>
      <c r="T37" s="3">
        <f t="shared" si="0"/>
        <v>0</v>
      </c>
      <c r="U37" s="3">
        <f t="shared" si="1"/>
        <v>0</v>
      </c>
    </row>
    <row r="38" spans="1:21" x14ac:dyDescent="0.25">
      <c r="A38" s="3">
        <v>37</v>
      </c>
      <c r="T38" s="3">
        <f t="shared" si="0"/>
        <v>0</v>
      </c>
      <c r="U38" s="3">
        <f t="shared" si="1"/>
        <v>0</v>
      </c>
    </row>
    <row r="39" spans="1:21" x14ac:dyDescent="0.25">
      <c r="A39" s="3">
        <v>38</v>
      </c>
      <c r="T39" s="3">
        <f t="shared" si="0"/>
        <v>0</v>
      </c>
      <c r="U39" s="3">
        <f t="shared" si="1"/>
        <v>0</v>
      </c>
    </row>
    <row r="40" spans="1:21" x14ac:dyDescent="0.25">
      <c r="A40" s="3">
        <v>39</v>
      </c>
      <c r="T40" s="3">
        <f t="shared" si="0"/>
        <v>0</v>
      </c>
      <c r="U40" s="3">
        <f t="shared" si="1"/>
        <v>0</v>
      </c>
    </row>
    <row r="41" spans="1:21" x14ac:dyDescent="0.25">
      <c r="A41" s="3">
        <v>40</v>
      </c>
      <c r="T41" s="3">
        <f t="shared" si="0"/>
        <v>0</v>
      </c>
      <c r="U41" s="3">
        <f t="shared" si="1"/>
        <v>0</v>
      </c>
    </row>
    <row r="42" spans="1:21" x14ac:dyDescent="0.25">
      <c r="A42" s="3">
        <v>41</v>
      </c>
      <c r="T42" s="3">
        <f t="shared" si="0"/>
        <v>0</v>
      </c>
      <c r="U42" s="3">
        <f t="shared" si="1"/>
        <v>0</v>
      </c>
    </row>
    <row r="43" spans="1:21" x14ac:dyDescent="0.25">
      <c r="A43" s="3">
        <v>42</v>
      </c>
      <c r="T43" s="3">
        <f t="shared" si="0"/>
        <v>0</v>
      </c>
      <c r="U43" s="3">
        <f t="shared" si="1"/>
        <v>0</v>
      </c>
    </row>
    <row r="44" spans="1:21" x14ac:dyDescent="0.25">
      <c r="A44" s="3">
        <v>43</v>
      </c>
      <c r="T44" s="3">
        <f t="shared" si="0"/>
        <v>0</v>
      </c>
      <c r="U44" s="3">
        <f t="shared" si="1"/>
        <v>0</v>
      </c>
    </row>
    <row r="45" spans="1:21" x14ac:dyDescent="0.25">
      <c r="A45" s="3">
        <v>44</v>
      </c>
      <c r="T45" s="3">
        <f t="shared" si="0"/>
        <v>0</v>
      </c>
      <c r="U45" s="3">
        <f t="shared" si="1"/>
        <v>0</v>
      </c>
    </row>
    <row r="46" spans="1:21" x14ac:dyDescent="0.25">
      <c r="A46" s="3">
        <v>45</v>
      </c>
      <c r="T46" s="3">
        <f t="shared" si="0"/>
        <v>0</v>
      </c>
      <c r="U46" s="3">
        <f t="shared" si="1"/>
        <v>0</v>
      </c>
    </row>
    <row r="47" spans="1:21" x14ac:dyDescent="0.25">
      <c r="A47" s="3">
        <v>46</v>
      </c>
      <c r="T47" s="3">
        <f t="shared" si="0"/>
        <v>0</v>
      </c>
      <c r="U47" s="3">
        <f t="shared" si="1"/>
        <v>0</v>
      </c>
    </row>
    <row r="48" spans="1:21" x14ac:dyDescent="0.25">
      <c r="A48" s="3">
        <v>47</v>
      </c>
      <c r="T48" s="3">
        <f t="shared" si="0"/>
        <v>0</v>
      </c>
      <c r="U48" s="3">
        <f t="shared" si="1"/>
        <v>0</v>
      </c>
    </row>
    <row r="49" spans="1:21" x14ac:dyDescent="0.25">
      <c r="A49" s="3">
        <v>48</v>
      </c>
      <c r="T49" s="3">
        <f t="shared" si="0"/>
        <v>0</v>
      </c>
      <c r="U49" s="3">
        <f t="shared" si="1"/>
        <v>0</v>
      </c>
    </row>
    <row r="50" spans="1:21" x14ac:dyDescent="0.25">
      <c r="A50" s="3">
        <v>49</v>
      </c>
      <c r="T50" s="3">
        <f t="shared" si="0"/>
        <v>0</v>
      </c>
      <c r="U50" s="3">
        <f t="shared" si="1"/>
        <v>0</v>
      </c>
    </row>
    <row r="51" spans="1:21" x14ac:dyDescent="0.25">
      <c r="A51" s="3">
        <v>50</v>
      </c>
      <c r="T51" s="3">
        <f t="shared" si="0"/>
        <v>0</v>
      </c>
      <c r="U51" s="3">
        <f t="shared" si="1"/>
        <v>0</v>
      </c>
    </row>
    <row r="52" spans="1:21" x14ac:dyDescent="0.25">
      <c r="A52" s="3">
        <v>51</v>
      </c>
      <c r="T52" s="3">
        <f t="shared" si="0"/>
        <v>0</v>
      </c>
      <c r="U52" s="3">
        <f t="shared" si="1"/>
        <v>0</v>
      </c>
    </row>
    <row r="53" spans="1:21" x14ac:dyDescent="0.25">
      <c r="A53" s="3">
        <v>52</v>
      </c>
      <c r="T53" s="3">
        <f t="shared" si="0"/>
        <v>0</v>
      </c>
      <c r="U53" s="3">
        <f t="shared" si="1"/>
        <v>0</v>
      </c>
    </row>
    <row r="54" spans="1:21" x14ac:dyDescent="0.25">
      <c r="A54" s="3">
        <v>53</v>
      </c>
      <c r="T54" s="3">
        <f t="shared" si="0"/>
        <v>0</v>
      </c>
      <c r="U54" s="3">
        <f t="shared" si="1"/>
        <v>0</v>
      </c>
    </row>
    <row r="55" spans="1:21" x14ac:dyDescent="0.25">
      <c r="A55" s="3">
        <v>54</v>
      </c>
      <c r="T55" s="3">
        <f t="shared" si="0"/>
        <v>0</v>
      </c>
      <c r="U55" s="3">
        <f t="shared" si="1"/>
        <v>0</v>
      </c>
    </row>
    <row r="56" spans="1:21" x14ac:dyDescent="0.25">
      <c r="A56" s="3">
        <v>55</v>
      </c>
      <c r="T56" s="3">
        <f t="shared" si="0"/>
        <v>0</v>
      </c>
      <c r="U56" s="3">
        <f t="shared" si="1"/>
        <v>0</v>
      </c>
    </row>
    <row r="57" spans="1:21" x14ac:dyDescent="0.25">
      <c r="A57" s="3">
        <v>56</v>
      </c>
      <c r="T57" s="3">
        <f t="shared" si="0"/>
        <v>0</v>
      </c>
      <c r="U57" s="3">
        <f t="shared" si="1"/>
        <v>0</v>
      </c>
    </row>
    <row r="58" spans="1:21" x14ac:dyDescent="0.25">
      <c r="A58" s="3">
        <v>57</v>
      </c>
      <c r="T58" s="3">
        <f t="shared" si="0"/>
        <v>0</v>
      </c>
      <c r="U58" s="3">
        <f t="shared" si="1"/>
        <v>0</v>
      </c>
    </row>
    <row r="59" spans="1:21" x14ac:dyDescent="0.25">
      <c r="A59" s="3">
        <v>58</v>
      </c>
      <c r="T59" s="3">
        <f t="shared" si="0"/>
        <v>0</v>
      </c>
      <c r="U59" s="3">
        <f t="shared" si="1"/>
        <v>0</v>
      </c>
    </row>
    <row r="60" spans="1:21" x14ac:dyDescent="0.25">
      <c r="A60" s="3">
        <v>59</v>
      </c>
      <c r="T60" s="3">
        <f t="shared" si="0"/>
        <v>0</v>
      </c>
      <c r="U60" s="3">
        <f t="shared" si="1"/>
        <v>0</v>
      </c>
    </row>
    <row r="61" spans="1:21" x14ac:dyDescent="0.25">
      <c r="A61" s="3">
        <v>60</v>
      </c>
      <c r="T61" s="3">
        <f t="shared" si="0"/>
        <v>0</v>
      </c>
      <c r="U61" s="3">
        <f t="shared" si="1"/>
        <v>0</v>
      </c>
    </row>
    <row r="62" spans="1:21" x14ac:dyDescent="0.25">
      <c r="A62" s="3">
        <v>61</v>
      </c>
      <c r="T62" s="3">
        <f t="shared" si="0"/>
        <v>0</v>
      </c>
      <c r="U62" s="3">
        <f t="shared" si="1"/>
        <v>0</v>
      </c>
    </row>
    <row r="63" spans="1:21" x14ac:dyDescent="0.25">
      <c r="A63" s="3">
        <v>62</v>
      </c>
      <c r="T63" s="3">
        <f t="shared" si="0"/>
        <v>0</v>
      </c>
      <c r="U63" s="3">
        <f t="shared" si="1"/>
        <v>0</v>
      </c>
    </row>
    <row r="64" spans="1:21" x14ac:dyDescent="0.25">
      <c r="A64" s="3">
        <v>63</v>
      </c>
      <c r="T64" s="3">
        <f t="shared" si="0"/>
        <v>0</v>
      </c>
      <c r="U64" s="3">
        <f t="shared" si="1"/>
        <v>0</v>
      </c>
    </row>
    <row r="65" spans="1:21" x14ac:dyDescent="0.25">
      <c r="A65" s="3">
        <v>64</v>
      </c>
      <c r="T65" s="3">
        <f t="shared" si="0"/>
        <v>0</v>
      </c>
      <c r="U65" s="3">
        <f t="shared" si="1"/>
        <v>0</v>
      </c>
    </row>
    <row r="66" spans="1:21" x14ac:dyDescent="0.25">
      <c r="A66" s="3">
        <v>65</v>
      </c>
      <c r="T66" s="3">
        <f t="shared" ref="T66:T101" si="2">+E66/40</f>
        <v>0</v>
      </c>
      <c r="U66" s="3">
        <f t="shared" ref="U66:U101" si="3">+E66/50</f>
        <v>0</v>
      </c>
    </row>
    <row r="67" spans="1:21" x14ac:dyDescent="0.25">
      <c r="A67" s="3">
        <v>66</v>
      </c>
      <c r="T67" s="3">
        <f t="shared" si="2"/>
        <v>0</v>
      </c>
      <c r="U67" s="3">
        <f t="shared" si="3"/>
        <v>0</v>
      </c>
    </row>
    <row r="68" spans="1:21" x14ac:dyDescent="0.25">
      <c r="A68" s="3">
        <v>67</v>
      </c>
      <c r="T68" s="3">
        <f t="shared" si="2"/>
        <v>0</v>
      </c>
      <c r="U68" s="3">
        <f t="shared" si="3"/>
        <v>0</v>
      </c>
    </row>
    <row r="69" spans="1:21" x14ac:dyDescent="0.25">
      <c r="A69" s="3">
        <v>68</v>
      </c>
      <c r="T69" s="3">
        <f t="shared" si="2"/>
        <v>0</v>
      </c>
      <c r="U69" s="3">
        <f t="shared" si="3"/>
        <v>0</v>
      </c>
    </row>
    <row r="70" spans="1:21" x14ac:dyDescent="0.25">
      <c r="A70" s="3">
        <v>69</v>
      </c>
      <c r="T70" s="3">
        <f t="shared" si="2"/>
        <v>0</v>
      </c>
      <c r="U70" s="3">
        <f t="shared" si="3"/>
        <v>0</v>
      </c>
    </row>
    <row r="71" spans="1:21" x14ac:dyDescent="0.25">
      <c r="A71" s="3">
        <v>70</v>
      </c>
      <c r="T71" s="3">
        <f t="shared" si="2"/>
        <v>0</v>
      </c>
      <c r="U71" s="3">
        <f t="shared" si="3"/>
        <v>0</v>
      </c>
    </row>
    <row r="72" spans="1:21" x14ac:dyDescent="0.25">
      <c r="A72" s="3">
        <v>71</v>
      </c>
      <c r="T72" s="3">
        <f t="shared" si="2"/>
        <v>0</v>
      </c>
      <c r="U72" s="3">
        <f t="shared" si="3"/>
        <v>0</v>
      </c>
    </row>
    <row r="73" spans="1:21" x14ac:dyDescent="0.25">
      <c r="A73" s="3">
        <v>72</v>
      </c>
      <c r="T73" s="3">
        <f t="shared" si="2"/>
        <v>0</v>
      </c>
      <c r="U73" s="3">
        <f t="shared" si="3"/>
        <v>0</v>
      </c>
    </row>
    <row r="74" spans="1:21" x14ac:dyDescent="0.25">
      <c r="A74" s="3">
        <v>73</v>
      </c>
      <c r="T74" s="3">
        <f t="shared" si="2"/>
        <v>0</v>
      </c>
      <c r="U74" s="3">
        <f t="shared" si="3"/>
        <v>0</v>
      </c>
    </row>
    <row r="75" spans="1:21" x14ac:dyDescent="0.25">
      <c r="A75" s="3">
        <v>74</v>
      </c>
      <c r="T75" s="3">
        <f t="shared" si="2"/>
        <v>0</v>
      </c>
      <c r="U75" s="3">
        <f t="shared" si="3"/>
        <v>0</v>
      </c>
    </row>
    <row r="76" spans="1:21" x14ac:dyDescent="0.25">
      <c r="A76" s="3">
        <v>75</v>
      </c>
      <c r="T76" s="3">
        <f t="shared" si="2"/>
        <v>0</v>
      </c>
      <c r="U76" s="3">
        <f t="shared" si="3"/>
        <v>0</v>
      </c>
    </row>
    <row r="77" spans="1:21" x14ac:dyDescent="0.25">
      <c r="A77" s="3">
        <v>76</v>
      </c>
      <c r="T77" s="3">
        <f t="shared" si="2"/>
        <v>0</v>
      </c>
      <c r="U77" s="3">
        <f t="shared" si="3"/>
        <v>0</v>
      </c>
    </row>
    <row r="78" spans="1:21" x14ac:dyDescent="0.25">
      <c r="A78" s="3">
        <v>77</v>
      </c>
      <c r="T78" s="3">
        <f t="shared" si="2"/>
        <v>0</v>
      </c>
      <c r="U78" s="3">
        <f t="shared" si="3"/>
        <v>0</v>
      </c>
    </row>
    <row r="79" spans="1:21" x14ac:dyDescent="0.25">
      <c r="A79" s="3">
        <v>78</v>
      </c>
      <c r="T79" s="3">
        <f t="shared" si="2"/>
        <v>0</v>
      </c>
      <c r="U79" s="3">
        <f t="shared" si="3"/>
        <v>0</v>
      </c>
    </row>
    <row r="80" spans="1:21" x14ac:dyDescent="0.25">
      <c r="A80" s="3">
        <v>79</v>
      </c>
      <c r="T80" s="3">
        <f t="shared" si="2"/>
        <v>0</v>
      </c>
      <c r="U80" s="3">
        <f t="shared" si="3"/>
        <v>0</v>
      </c>
    </row>
    <row r="81" spans="1:21" x14ac:dyDescent="0.25">
      <c r="A81" s="3">
        <v>80</v>
      </c>
      <c r="T81" s="3">
        <f t="shared" si="2"/>
        <v>0</v>
      </c>
      <c r="U81" s="3">
        <f t="shared" si="3"/>
        <v>0</v>
      </c>
    </row>
    <row r="82" spans="1:21" x14ac:dyDescent="0.25">
      <c r="A82" s="3">
        <v>81</v>
      </c>
      <c r="T82" s="3">
        <f t="shared" si="2"/>
        <v>0</v>
      </c>
      <c r="U82" s="3">
        <f t="shared" si="3"/>
        <v>0</v>
      </c>
    </row>
    <row r="83" spans="1:21" x14ac:dyDescent="0.25">
      <c r="A83" s="3">
        <v>82</v>
      </c>
      <c r="T83" s="3">
        <f t="shared" si="2"/>
        <v>0</v>
      </c>
      <c r="U83" s="3">
        <f t="shared" si="3"/>
        <v>0</v>
      </c>
    </row>
    <row r="84" spans="1:21" x14ac:dyDescent="0.25">
      <c r="A84" s="3">
        <v>83</v>
      </c>
      <c r="T84" s="3">
        <f t="shared" si="2"/>
        <v>0</v>
      </c>
      <c r="U84" s="3">
        <f t="shared" si="3"/>
        <v>0</v>
      </c>
    </row>
    <row r="85" spans="1:21" x14ac:dyDescent="0.25">
      <c r="A85" s="3">
        <v>84</v>
      </c>
      <c r="T85" s="3">
        <f t="shared" si="2"/>
        <v>0</v>
      </c>
      <c r="U85" s="3">
        <f t="shared" si="3"/>
        <v>0</v>
      </c>
    </row>
    <row r="86" spans="1:21" x14ac:dyDescent="0.25">
      <c r="A86" s="3">
        <v>85</v>
      </c>
      <c r="T86" s="3">
        <f t="shared" si="2"/>
        <v>0</v>
      </c>
      <c r="U86" s="3">
        <f t="shared" si="3"/>
        <v>0</v>
      </c>
    </row>
    <row r="87" spans="1:21" x14ac:dyDescent="0.25">
      <c r="A87" s="3">
        <v>86</v>
      </c>
      <c r="T87" s="3">
        <f t="shared" si="2"/>
        <v>0</v>
      </c>
      <c r="U87" s="3">
        <f t="shared" si="3"/>
        <v>0</v>
      </c>
    </row>
    <row r="88" spans="1:21" x14ac:dyDescent="0.25">
      <c r="A88" s="3">
        <v>87</v>
      </c>
      <c r="T88" s="3">
        <f t="shared" si="2"/>
        <v>0</v>
      </c>
      <c r="U88" s="3">
        <f t="shared" si="3"/>
        <v>0</v>
      </c>
    </row>
    <row r="89" spans="1:21" x14ac:dyDescent="0.25">
      <c r="A89" s="3">
        <v>88</v>
      </c>
      <c r="T89" s="3">
        <f t="shared" si="2"/>
        <v>0</v>
      </c>
      <c r="U89" s="3">
        <f t="shared" si="3"/>
        <v>0</v>
      </c>
    </row>
    <row r="90" spans="1:21" x14ac:dyDescent="0.25">
      <c r="A90" s="3">
        <v>89</v>
      </c>
      <c r="T90" s="3">
        <f t="shared" si="2"/>
        <v>0</v>
      </c>
      <c r="U90" s="3">
        <f t="shared" si="3"/>
        <v>0</v>
      </c>
    </row>
    <row r="91" spans="1:21" x14ac:dyDescent="0.25">
      <c r="A91" s="3">
        <v>90</v>
      </c>
      <c r="T91" s="3">
        <f t="shared" si="2"/>
        <v>0</v>
      </c>
      <c r="U91" s="3">
        <f t="shared" si="3"/>
        <v>0</v>
      </c>
    </row>
    <row r="92" spans="1:21" x14ac:dyDescent="0.25">
      <c r="A92" s="3">
        <v>91</v>
      </c>
      <c r="T92" s="3">
        <f t="shared" si="2"/>
        <v>0</v>
      </c>
      <c r="U92" s="3">
        <f t="shared" si="3"/>
        <v>0</v>
      </c>
    </row>
    <row r="93" spans="1:21" x14ac:dyDescent="0.25">
      <c r="A93" s="3">
        <v>92</v>
      </c>
      <c r="T93" s="3">
        <f t="shared" si="2"/>
        <v>0</v>
      </c>
      <c r="U93" s="3">
        <f t="shared" si="3"/>
        <v>0</v>
      </c>
    </row>
    <row r="94" spans="1:21" x14ac:dyDescent="0.25">
      <c r="A94" s="3">
        <v>93</v>
      </c>
      <c r="T94" s="3">
        <f t="shared" si="2"/>
        <v>0</v>
      </c>
      <c r="U94" s="3">
        <f t="shared" si="3"/>
        <v>0</v>
      </c>
    </row>
    <row r="95" spans="1:21" x14ac:dyDescent="0.25">
      <c r="A95" s="3">
        <v>94</v>
      </c>
      <c r="T95" s="3">
        <f t="shared" si="2"/>
        <v>0</v>
      </c>
      <c r="U95" s="3">
        <f t="shared" si="3"/>
        <v>0</v>
      </c>
    </row>
    <row r="96" spans="1:21" x14ac:dyDescent="0.25">
      <c r="A96" s="3">
        <v>95</v>
      </c>
      <c r="T96" s="3">
        <f t="shared" si="2"/>
        <v>0</v>
      </c>
      <c r="U96" s="3">
        <f t="shared" si="3"/>
        <v>0</v>
      </c>
    </row>
    <row r="97" spans="1:21" x14ac:dyDescent="0.25">
      <c r="A97" s="3">
        <v>96</v>
      </c>
      <c r="T97" s="3">
        <f t="shared" si="2"/>
        <v>0</v>
      </c>
      <c r="U97" s="3">
        <f t="shared" si="3"/>
        <v>0</v>
      </c>
    </row>
    <row r="98" spans="1:21" x14ac:dyDescent="0.25">
      <c r="A98" s="3">
        <v>97</v>
      </c>
      <c r="T98" s="3">
        <f t="shared" si="2"/>
        <v>0</v>
      </c>
      <c r="U98" s="3">
        <f t="shared" si="3"/>
        <v>0</v>
      </c>
    </row>
    <row r="99" spans="1:21" x14ac:dyDescent="0.25">
      <c r="A99" s="3">
        <v>98</v>
      </c>
      <c r="T99" s="3">
        <f t="shared" si="2"/>
        <v>0</v>
      </c>
      <c r="U99" s="3">
        <f t="shared" si="3"/>
        <v>0</v>
      </c>
    </row>
    <row r="100" spans="1:21" x14ac:dyDescent="0.25">
      <c r="A100" s="3">
        <v>99</v>
      </c>
      <c r="T100" s="3">
        <f t="shared" si="2"/>
        <v>0</v>
      </c>
      <c r="U100" s="3">
        <f t="shared" si="3"/>
        <v>0</v>
      </c>
    </row>
    <row r="101" spans="1:21" x14ac:dyDescent="0.25">
      <c r="A101" s="3">
        <v>100</v>
      </c>
      <c r="T101" s="3">
        <f t="shared" si="2"/>
        <v>0</v>
      </c>
      <c r="U101" s="3">
        <f t="shared" si="3"/>
        <v>0</v>
      </c>
    </row>
  </sheetData>
  <autoFilter ref="A1:W20" xr:uid="{00000000-0009-0000-0000-000000000000}">
    <sortState xmlns:xlrd2="http://schemas.microsoft.com/office/spreadsheetml/2017/richdata2" ref="A2:W20">
      <sortCondition ref="A1:A20"/>
    </sortState>
  </autoFilter>
  <conditionalFormatting sqref="X2:X20">
    <cfRule type="duplicateValues" dxfId="0" priority="1"/>
  </conditionalFormatting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SECO 1</vt:lpstr>
      <vt:lpstr>SECO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Ganadera JALT Facturas</cp:lastModifiedBy>
  <cp:lastPrinted>2022-02-04T16:10:34Z</cp:lastPrinted>
  <dcterms:created xsi:type="dcterms:W3CDTF">2020-12-09T15:53:34Z</dcterms:created>
  <dcterms:modified xsi:type="dcterms:W3CDTF">2022-08-16T21:59:35Z</dcterms:modified>
</cp:coreProperties>
</file>