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"/>
    </mc:Choice>
  </mc:AlternateContent>
  <xr:revisionPtr revIDLastSave="0" documentId="13_ncr:1_{2A64DFC8-925C-FE4A-84E1-12966AF81F32}" xr6:coauthVersionLast="47" xr6:coauthVersionMax="47" xr10:uidLastSave="{00000000-0000-0000-0000-000000000000}"/>
  <bookViews>
    <workbookView xWindow="0" yWindow="500" windowWidth="35840" windowHeight="20520" xr2:uid="{2DEA1458-D06B-5C44-9248-A830FBE5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6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2" i="1"/>
  <c r="J2" i="1" s="1"/>
  <c r="O99" i="1"/>
  <c r="O100" i="1" s="1"/>
  <c r="N99" i="1"/>
  <c r="N100" i="1" s="1"/>
  <c r="M99" i="1"/>
  <c r="M101" i="1" s="1"/>
  <c r="L99" i="1"/>
  <c r="L100" i="1" s="1"/>
  <c r="M100" i="1" l="1"/>
  <c r="M102" i="1" s="1"/>
</calcChain>
</file>

<file path=xl/sharedStrings.xml><?xml version="1.0" encoding="utf-8"?>
<sst xmlns="http://schemas.openxmlformats.org/spreadsheetml/2006/main" count="584" uniqueCount="304">
  <si>
    <t>Sample</t>
  </si>
  <si>
    <t>+ Control</t>
  </si>
  <si>
    <t>- Control</t>
  </si>
  <si>
    <t>CR.61_1</t>
  </si>
  <si>
    <t>CR.84_1</t>
  </si>
  <si>
    <t>BA_1</t>
  </si>
  <si>
    <t>HER_1</t>
  </si>
  <si>
    <t>BOU_1</t>
  </si>
  <si>
    <t>WCC_1</t>
  </si>
  <si>
    <t>WCC_2</t>
  </si>
  <si>
    <t>FCW_1</t>
  </si>
  <si>
    <t>FCW_2</t>
  </si>
  <si>
    <t>VRSB_1</t>
  </si>
  <si>
    <t>VRSB_2</t>
  </si>
  <si>
    <t>TCDW_1</t>
  </si>
  <si>
    <t>TCDW_2</t>
  </si>
  <si>
    <t>VRBF_1</t>
  </si>
  <si>
    <t>VRBF_2</t>
  </si>
  <si>
    <t>CHILDS_1</t>
  </si>
  <si>
    <t>CHILDS_2</t>
  </si>
  <si>
    <t>SC_1</t>
  </si>
  <si>
    <t>SC_2</t>
  </si>
  <si>
    <t>WFOC_1</t>
  </si>
  <si>
    <t>WFOC_2</t>
  </si>
  <si>
    <t>WBC_1</t>
  </si>
  <si>
    <t>WBC_2</t>
  </si>
  <si>
    <t>RM.20_1</t>
  </si>
  <si>
    <t>RM.20_2</t>
  </si>
  <si>
    <t>RM.88_1</t>
  </si>
  <si>
    <t>RM.88_2</t>
  </si>
  <si>
    <t>CR.52_1</t>
  </si>
  <si>
    <t>CR.52_2</t>
  </si>
  <si>
    <t>CR.61_2</t>
  </si>
  <si>
    <t>CR.84_2</t>
  </si>
  <si>
    <t>CR.94_1</t>
  </si>
  <si>
    <t>CR.94_2</t>
  </si>
  <si>
    <t>CR.97_1</t>
  </si>
  <si>
    <t>CR.97_2</t>
  </si>
  <si>
    <t>CR.109_1</t>
  </si>
  <si>
    <t>CR.109_2</t>
  </si>
  <si>
    <t>CR.134_2</t>
  </si>
  <si>
    <t>CR.134_1</t>
  </si>
  <si>
    <t>CR.143_1</t>
  </si>
  <si>
    <t>CR.143_2</t>
  </si>
  <si>
    <t>CR.148_1</t>
  </si>
  <si>
    <t>CR.148_2</t>
  </si>
  <si>
    <t>CR.157_1</t>
  </si>
  <si>
    <t>CR.157_2</t>
  </si>
  <si>
    <t>CR.180_1</t>
  </si>
  <si>
    <t>CR.180_2</t>
  </si>
  <si>
    <t>CR.204_1</t>
  </si>
  <si>
    <t>CR.204_2</t>
  </si>
  <si>
    <t>CR.216_1</t>
  </si>
  <si>
    <t>CR.216_2</t>
  </si>
  <si>
    <t>CR.226_1</t>
  </si>
  <si>
    <t>CR.226_2</t>
  </si>
  <si>
    <t>CR.229_1</t>
  </si>
  <si>
    <t>CR.229_2</t>
  </si>
  <si>
    <t>CR.246_1</t>
  </si>
  <si>
    <t>CR.246_2</t>
  </si>
  <si>
    <t>CR.275_1</t>
  </si>
  <si>
    <t>CR.275_2</t>
  </si>
  <si>
    <t>NANK_1</t>
  </si>
  <si>
    <t>NANK_2</t>
  </si>
  <si>
    <t>LCR_1</t>
  </si>
  <si>
    <t>LCR_2</t>
  </si>
  <si>
    <t>CLR_1</t>
  </si>
  <si>
    <t>CLR_2</t>
  </si>
  <si>
    <t>BA_2</t>
  </si>
  <si>
    <t>HER_2</t>
  </si>
  <si>
    <t>SHI_1</t>
  </si>
  <si>
    <t>SHI_2</t>
  </si>
  <si>
    <t>TAP_1</t>
  </si>
  <si>
    <t>TAP_2</t>
  </si>
  <si>
    <t>KAN_1</t>
  </si>
  <si>
    <t>KAN_2</t>
  </si>
  <si>
    <t>MAT_1</t>
  </si>
  <si>
    <t>MAT_2</t>
  </si>
  <si>
    <t>HAV_1</t>
  </si>
  <si>
    <t>HAV_2</t>
  </si>
  <si>
    <t>LF_1</t>
  </si>
  <si>
    <t>LF_2</t>
  </si>
  <si>
    <t>SCGC_1</t>
  </si>
  <si>
    <t>SCGC_2</t>
  </si>
  <si>
    <t>TS_1</t>
  </si>
  <si>
    <t>TS_2</t>
  </si>
  <si>
    <t>DIA_1</t>
  </si>
  <si>
    <t>DIA_2</t>
  </si>
  <si>
    <t>BOU_2</t>
  </si>
  <si>
    <t>TRA_1</t>
  </si>
  <si>
    <t>TRA_2</t>
  </si>
  <si>
    <t>SPE_1</t>
  </si>
  <si>
    <t>SPE_2</t>
  </si>
  <si>
    <t>COL_1</t>
  </si>
  <si>
    <t>COL_2</t>
  </si>
  <si>
    <t>2x Multiplex PCR Mastermix</t>
  </si>
  <si>
    <t>Primer Mix</t>
  </si>
  <si>
    <t>10x CoralLoad Dye</t>
  </si>
  <si>
    <t>H2O</t>
  </si>
  <si>
    <t>DNA</t>
  </si>
  <si>
    <t>Totals for mmx</t>
  </si>
  <si>
    <t>PCR Mix</t>
  </si>
  <si>
    <t>Primers</t>
  </si>
  <si>
    <t>Dye</t>
  </si>
  <si>
    <t>I5_9</t>
  </si>
  <si>
    <t>I5_10</t>
  </si>
  <si>
    <t>I5_11</t>
  </si>
  <si>
    <t>I5_12</t>
  </si>
  <si>
    <t>I5_13</t>
  </si>
  <si>
    <t>I5_14</t>
  </si>
  <si>
    <t>I5_15</t>
  </si>
  <si>
    <t>I5_16</t>
  </si>
  <si>
    <t>I5_17</t>
  </si>
  <si>
    <t>I5_18</t>
  </si>
  <si>
    <t>I5_19</t>
  </si>
  <si>
    <t>I5_20</t>
  </si>
  <si>
    <t>I5_21</t>
  </si>
  <si>
    <t>I5_22</t>
  </si>
  <si>
    <t>I5_23</t>
  </si>
  <si>
    <t>I5_24</t>
  </si>
  <si>
    <t>I5_25</t>
  </si>
  <si>
    <t>I5_26</t>
  </si>
  <si>
    <t>I5_27</t>
  </si>
  <si>
    <t>I5_28</t>
  </si>
  <si>
    <t>I5_29</t>
  </si>
  <si>
    <t>I5_30</t>
  </si>
  <si>
    <t>I5_31</t>
  </si>
  <si>
    <t>I5_32</t>
  </si>
  <si>
    <t>I5_33</t>
  </si>
  <si>
    <t>I5_34</t>
  </si>
  <si>
    <t>I5_35</t>
  </si>
  <si>
    <t>I5_36</t>
  </si>
  <si>
    <t>I5_37</t>
  </si>
  <si>
    <t>I5_38</t>
  </si>
  <si>
    <t>I5_39</t>
  </si>
  <si>
    <t>I5_40</t>
  </si>
  <si>
    <t>I5_41</t>
  </si>
  <si>
    <t>I5_42</t>
  </si>
  <si>
    <t>I5_43</t>
  </si>
  <si>
    <t>I5_44</t>
  </si>
  <si>
    <t>I5_45</t>
  </si>
  <si>
    <t>I5_46</t>
  </si>
  <si>
    <t>I5_47</t>
  </si>
  <si>
    <t>I5_48</t>
  </si>
  <si>
    <t>I5_49</t>
  </si>
  <si>
    <t>I5_50</t>
  </si>
  <si>
    <t>I5_51</t>
  </si>
  <si>
    <t>I5_52</t>
  </si>
  <si>
    <t>I5_53</t>
  </si>
  <si>
    <t>I5_54</t>
  </si>
  <si>
    <t>I5_55</t>
  </si>
  <si>
    <t>I5_56</t>
  </si>
  <si>
    <t>I5_57</t>
  </si>
  <si>
    <t>I5_58</t>
  </si>
  <si>
    <t>I5_59</t>
  </si>
  <si>
    <t>I5_60</t>
  </si>
  <si>
    <t>I5_61</t>
  </si>
  <si>
    <t>I5_62</t>
  </si>
  <si>
    <t>I5_63</t>
  </si>
  <si>
    <t>I5_64</t>
  </si>
  <si>
    <t>I5_65</t>
  </si>
  <si>
    <t>I5_66</t>
  </si>
  <si>
    <t>I5_67</t>
  </si>
  <si>
    <t>I5_68</t>
  </si>
  <si>
    <t>I5_69</t>
  </si>
  <si>
    <t>I5_70</t>
  </si>
  <si>
    <t>I5_71</t>
  </si>
  <si>
    <t>I5_72</t>
  </si>
  <si>
    <t>I5_73</t>
  </si>
  <si>
    <t>I5_74</t>
  </si>
  <si>
    <t>I5_75</t>
  </si>
  <si>
    <t>I5_76</t>
  </si>
  <si>
    <t>I5_77</t>
  </si>
  <si>
    <t>I5_78</t>
  </si>
  <si>
    <t>I5_79</t>
  </si>
  <si>
    <t>I5_80</t>
  </si>
  <si>
    <t>I5_81</t>
  </si>
  <si>
    <t>I5_82</t>
  </si>
  <si>
    <t>I5_83</t>
  </si>
  <si>
    <t>I5_84</t>
  </si>
  <si>
    <t>I5_85</t>
  </si>
  <si>
    <t>I5_86</t>
  </si>
  <si>
    <t>I5_87</t>
  </si>
  <si>
    <t>I5_88</t>
  </si>
  <si>
    <t>I5_89</t>
  </si>
  <si>
    <t>I5_90</t>
  </si>
  <si>
    <t>I5_91</t>
  </si>
  <si>
    <t>I5_92</t>
  </si>
  <si>
    <t>I5_93</t>
  </si>
  <si>
    <t>I5_94</t>
  </si>
  <si>
    <t>I5_95</t>
  </si>
  <si>
    <t>I5_96</t>
  </si>
  <si>
    <t>I5_3</t>
  </si>
  <si>
    <t>I5_4</t>
  </si>
  <si>
    <t>I5_5</t>
  </si>
  <si>
    <t>I5_6</t>
  </si>
  <si>
    <t>I5_7</t>
  </si>
  <si>
    <t>I5_8</t>
  </si>
  <si>
    <t>I7_9</t>
  </si>
  <si>
    <t>I7_10</t>
  </si>
  <si>
    <t>I7_11</t>
  </si>
  <si>
    <t>I7_12</t>
  </si>
  <si>
    <t>I7_13</t>
  </si>
  <si>
    <t>I7_14</t>
  </si>
  <si>
    <t>I7_15</t>
  </si>
  <si>
    <t>I7_16</t>
  </si>
  <si>
    <t>I7_17</t>
  </si>
  <si>
    <t>I7_18</t>
  </si>
  <si>
    <t>I7_19</t>
  </si>
  <si>
    <t>I7_20</t>
  </si>
  <si>
    <t>I7_21</t>
  </si>
  <si>
    <t>I7_22</t>
  </si>
  <si>
    <t>I7_23</t>
  </si>
  <si>
    <t>I7_24</t>
  </si>
  <si>
    <t>I7_25</t>
  </si>
  <si>
    <t>I7_26</t>
  </si>
  <si>
    <t>I7_27</t>
  </si>
  <si>
    <t>I7_28</t>
  </si>
  <si>
    <t>I7_29</t>
  </si>
  <si>
    <t>I7_30</t>
  </si>
  <si>
    <t>I7_31</t>
  </si>
  <si>
    <t>I7_32</t>
  </si>
  <si>
    <t>I7_33</t>
  </si>
  <si>
    <t>I7_34</t>
  </si>
  <si>
    <t>I7_35</t>
  </si>
  <si>
    <t>I7_36</t>
  </si>
  <si>
    <t>I7_37</t>
  </si>
  <si>
    <t>I7_38</t>
  </si>
  <si>
    <t>I7_39</t>
  </si>
  <si>
    <t>I7_40</t>
  </si>
  <si>
    <t>I7_41</t>
  </si>
  <si>
    <t>I7_42</t>
  </si>
  <si>
    <t>I7_43</t>
  </si>
  <si>
    <t>I7_44</t>
  </si>
  <si>
    <t>I7_45</t>
  </si>
  <si>
    <t>I7_46</t>
  </si>
  <si>
    <t>I7_47</t>
  </si>
  <si>
    <t>I7_48</t>
  </si>
  <si>
    <t>I7_49</t>
  </si>
  <si>
    <t>I7_50</t>
  </si>
  <si>
    <t>I7_51</t>
  </si>
  <si>
    <t>I7_52</t>
  </si>
  <si>
    <t>I7_53</t>
  </si>
  <si>
    <t>I7_54</t>
  </si>
  <si>
    <t>I7_55</t>
  </si>
  <si>
    <t>I7_56</t>
  </si>
  <si>
    <t>I7_57</t>
  </si>
  <si>
    <t>I7_58</t>
  </si>
  <si>
    <t>I7_59</t>
  </si>
  <si>
    <t>I7_60</t>
  </si>
  <si>
    <t>I7_61</t>
  </si>
  <si>
    <t>I7_62</t>
  </si>
  <si>
    <t>I7_63</t>
  </si>
  <si>
    <t>I7_64</t>
  </si>
  <si>
    <t>I7_65</t>
  </si>
  <si>
    <t>I7_66</t>
  </si>
  <si>
    <t>I7_67</t>
  </si>
  <si>
    <t>I7_68</t>
  </si>
  <si>
    <t>I7_69</t>
  </si>
  <si>
    <t>I7_70</t>
  </si>
  <si>
    <t>I7_71</t>
  </si>
  <si>
    <t>I7_72</t>
  </si>
  <si>
    <t>I7_73</t>
  </si>
  <si>
    <t>I7_74</t>
  </si>
  <si>
    <t>I7_75</t>
  </si>
  <si>
    <t>I7_76</t>
  </si>
  <si>
    <t>I7_77</t>
  </si>
  <si>
    <t>I7_78</t>
  </si>
  <si>
    <t>I7_79</t>
  </si>
  <si>
    <t>I7_80</t>
  </si>
  <si>
    <t>I7_81</t>
  </si>
  <si>
    <t>I7_82</t>
  </si>
  <si>
    <t>I7_83</t>
  </si>
  <si>
    <t>I7_84</t>
  </si>
  <si>
    <t>I7_85</t>
  </si>
  <si>
    <t>I7_86</t>
  </si>
  <si>
    <t>I7_87</t>
  </si>
  <si>
    <t>I7_88</t>
  </si>
  <si>
    <t>I7_89</t>
  </si>
  <si>
    <t>I7_90</t>
  </si>
  <si>
    <t>I7_91</t>
  </si>
  <si>
    <t>I7_92</t>
  </si>
  <si>
    <t>I7_93</t>
  </si>
  <si>
    <t>I7_94</t>
  </si>
  <si>
    <t>I7_95</t>
  </si>
  <si>
    <t>I7_96</t>
  </si>
  <si>
    <t>I7_8</t>
  </si>
  <si>
    <t>I7_3</t>
  </si>
  <si>
    <t>I7_4</t>
  </si>
  <si>
    <t>I7_5</t>
  </si>
  <si>
    <t>I7_6</t>
  </si>
  <si>
    <t>I7_7</t>
  </si>
  <si>
    <t>5' Illumina Tag</t>
  </si>
  <si>
    <t>3' Illumina Tag</t>
  </si>
  <si>
    <t>1st Step PCR</t>
  </si>
  <si>
    <t>2nd Step PCR</t>
  </si>
  <si>
    <t>yes</t>
  </si>
  <si>
    <t>gel bands</t>
  </si>
  <si>
    <t>no gel</t>
  </si>
  <si>
    <t>no</t>
  </si>
  <si>
    <t>dna concentration (ng/uL)</t>
  </si>
  <si>
    <t>dna concentration (nM)</t>
  </si>
  <si>
    <t xml:space="preserve">uL for 50nM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</si>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</sst>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1" xfId="0" quotePrefix="1" applyBorder="1"/>
    <xf numFmtId="0" fontId="0" fillId="0" borderId="3" xfId="0" applyBorder="1"/>
    <xf numFmtId="0" fontId="1" fillId="2" borderId="3" xfId="1" applyBorder="1"/>
    <xf numFmtId="0" fontId="0" fillId="0" borderId="2" xfId="0" applyBorder="1"/>
    <xf numFmtId="2" fontId="0" fillId="0" borderId="0" xfId="0" applyNumberFormat="1"/>
    <xf numFmtId="2" fontId="6" fillId="0" borderId="0" xfId="0" applyNumberFormat="1" applyFont="1"/>
    <xf numFmtId="2" fontId="0" fillId="0" borderId="3" xfId="0" applyNumberFormat="1" applyBorder="1"/>
    <xf numFmtId="0" fontId="4" fillId="0" borderId="2" xfId="0" applyFont="1" applyBorder="1"/>
    <xf numFmtId="2" fontId="4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3FEC-07C1-9045-85A9-E2B9D73FEE96}">
  <dimension ref="A1:P102"/>
  <sheetViews>
    <sheetView tabSelected="1" workbookViewId="0">
      <pane ySplit="1" topLeftCell="A51" activePane="bottomLeft" state="frozen"/>
      <selection pane="bottomLeft" activeCell="D62" sqref="D62"/>
    </sheetView>
  </sheetViews>
  <sheetFormatPr baseColWidth="10" defaultRowHeight="16" x14ac:dyDescent="0.2"/>
  <cols>
    <col min="1" max="1" width="3.1640625" style="1" bestFit="1" customWidth="1"/>
    <col min="2" max="7" width="13.6640625" style="1" customWidth="1"/>
    <col min="8" max="8" width="15.83203125" style="1" bestFit="1" customWidth="1"/>
    <col min="9" max="9" width="15.83203125" style="1" customWidth="1"/>
    <col min="10" max="10" width="13.6640625" style="15" customWidth="1"/>
    <col min="11" max="11" width="13.6640625" style="1" customWidth="1"/>
    <col min="12" max="12" width="14.1640625" style="1" customWidth="1"/>
    <col min="13" max="13" width="10.83203125" style="1"/>
    <col min="14" max="14" width="14" style="1" customWidth="1"/>
    <col min="15" max="16384" width="10.83203125" style="1"/>
  </cols>
  <sheetData>
    <row r="1" spans="1:16" s="8" customFormat="1" ht="17" thickBot="1" x14ac:dyDescent="0.25">
      <c r="A1" s="8" t="s">
        <v>303</v>
      </c>
      <c r="B1" s="8" t="s">
        <v>0</v>
      </c>
      <c r="C1" s="8" t="s">
        <v>292</v>
      </c>
      <c r="D1" s="8" t="s">
        <v>293</v>
      </c>
      <c r="E1" s="8" t="s">
        <v>294</v>
      </c>
      <c r="F1" s="8" t="s">
        <v>295</v>
      </c>
      <c r="G1" s="8" t="s">
        <v>297</v>
      </c>
      <c r="H1" s="8" t="s">
        <v>300</v>
      </c>
      <c r="I1" s="8" t="s">
        <v>301</v>
      </c>
      <c r="J1" s="12" t="s">
        <v>302</v>
      </c>
      <c r="L1" s="8" t="s">
        <v>95</v>
      </c>
      <c r="M1" s="8" t="s">
        <v>96</v>
      </c>
      <c r="N1" s="8" t="s">
        <v>97</v>
      </c>
      <c r="O1" s="8" t="s">
        <v>98</v>
      </c>
      <c r="P1" s="8" t="s">
        <v>99</v>
      </c>
    </row>
    <row r="2" spans="1:16" s="6" customFormat="1" x14ac:dyDescent="0.2">
      <c r="A2" s="6">
        <v>1</v>
      </c>
      <c r="B2" s="6" t="s">
        <v>8</v>
      </c>
      <c r="C2" s="6" t="s">
        <v>104</v>
      </c>
      <c r="D2" s="6" t="s">
        <v>198</v>
      </c>
      <c r="E2" s="7" t="s">
        <v>296</v>
      </c>
      <c r="F2" s="7" t="s">
        <v>296</v>
      </c>
      <c r="G2" s="7" t="s">
        <v>296</v>
      </c>
      <c r="H2" s="6">
        <v>10.1</v>
      </c>
      <c r="I2" s="11">
        <f>(H2/169000)*1000000</f>
        <v>59.763313609467453</v>
      </c>
      <c r="J2" s="13">
        <f>250/I2</f>
        <v>4.1831683168316838</v>
      </c>
      <c r="L2" s="6">
        <v>12.5</v>
      </c>
      <c r="M2" s="6">
        <v>3</v>
      </c>
      <c r="N2" s="6">
        <v>1.25</v>
      </c>
      <c r="O2" s="6">
        <v>3.25</v>
      </c>
      <c r="P2" s="6">
        <v>5</v>
      </c>
    </row>
    <row r="3" spans="1:16" x14ac:dyDescent="0.2">
      <c r="A3" s="1">
        <v>2</v>
      </c>
      <c r="B3" s="1" t="s">
        <v>9</v>
      </c>
      <c r="C3" s="1" t="s">
        <v>105</v>
      </c>
      <c r="D3" s="1" t="s">
        <v>199</v>
      </c>
      <c r="E3" s="2" t="s">
        <v>296</v>
      </c>
      <c r="F3" s="2" t="s">
        <v>296</v>
      </c>
      <c r="G3" s="2" t="s">
        <v>296</v>
      </c>
      <c r="H3" s="1">
        <v>9.74</v>
      </c>
      <c r="I3" s="11">
        <f t="shared" ref="I3:I66" si="0">(H3/169000)*1000000</f>
        <v>57.633136094674562</v>
      </c>
      <c r="J3" s="13">
        <f t="shared" ref="J3:J66" si="1">250/I3</f>
        <v>4.3377823408624225</v>
      </c>
      <c r="L3" s="1">
        <v>12.5</v>
      </c>
      <c r="M3" s="1">
        <v>3</v>
      </c>
      <c r="N3" s="1">
        <v>1.25</v>
      </c>
      <c r="O3" s="1">
        <v>3.25</v>
      </c>
      <c r="P3" s="1">
        <v>5</v>
      </c>
    </row>
    <row r="4" spans="1:16" x14ac:dyDescent="0.2">
      <c r="A4" s="1">
        <v>3</v>
      </c>
      <c r="B4" s="1" t="s">
        <v>10</v>
      </c>
      <c r="C4" s="1" t="s">
        <v>106</v>
      </c>
      <c r="D4" s="1" t="s">
        <v>200</v>
      </c>
      <c r="E4" s="2" t="s">
        <v>296</v>
      </c>
      <c r="F4" s="2" t="s">
        <v>296</v>
      </c>
      <c r="G4" s="2" t="s">
        <v>296</v>
      </c>
      <c r="H4" s="1">
        <v>11.3</v>
      </c>
      <c r="I4" s="11">
        <f t="shared" si="0"/>
        <v>66.863905325443795</v>
      </c>
      <c r="J4" s="13">
        <f t="shared" si="1"/>
        <v>3.7389380530973448</v>
      </c>
      <c r="L4" s="1">
        <v>12.5</v>
      </c>
      <c r="M4" s="1">
        <v>3</v>
      </c>
      <c r="N4" s="1">
        <v>1.25</v>
      </c>
      <c r="O4" s="1">
        <v>3.25</v>
      </c>
      <c r="P4" s="1">
        <v>5</v>
      </c>
    </row>
    <row r="5" spans="1:16" x14ac:dyDescent="0.2">
      <c r="A5" s="1">
        <v>4</v>
      </c>
      <c r="B5" s="1" t="s">
        <v>11</v>
      </c>
      <c r="C5" s="1" t="s">
        <v>107</v>
      </c>
      <c r="D5" s="1" t="s">
        <v>201</v>
      </c>
      <c r="E5" s="2" t="s">
        <v>296</v>
      </c>
      <c r="F5" s="2" t="s">
        <v>296</v>
      </c>
      <c r="G5" s="2" t="s">
        <v>296</v>
      </c>
      <c r="H5" s="1">
        <v>10.4</v>
      </c>
      <c r="I5" s="11">
        <f t="shared" si="0"/>
        <v>61.538461538461533</v>
      </c>
      <c r="J5" s="13">
        <f t="shared" si="1"/>
        <v>4.0625</v>
      </c>
      <c r="L5" s="1">
        <v>12.5</v>
      </c>
      <c r="M5" s="1">
        <v>3</v>
      </c>
      <c r="N5" s="1">
        <v>1.25</v>
      </c>
      <c r="O5" s="1">
        <v>3.25</v>
      </c>
      <c r="P5" s="1">
        <v>5</v>
      </c>
    </row>
    <row r="6" spans="1:16" x14ac:dyDescent="0.2">
      <c r="A6" s="1">
        <v>5</v>
      </c>
      <c r="B6" s="1" t="s">
        <v>12</v>
      </c>
      <c r="C6" s="1" t="s">
        <v>108</v>
      </c>
      <c r="D6" s="1" t="s">
        <v>202</v>
      </c>
      <c r="E6" s="2" t="s">
        <v>296</v>
      </c>
      <c r="F6" s="2" t="s">
        <v>296</v>
      </c>
      <c r="G6" s="2" t="s">
        <v>296</v>
      </c>
      <c r="H6" s="1">
        <v>10.1</v>
      </c>
      <c r="I6" s="11">
        <f t="shared" si="0"/>
        <v>59.763313609467453</v>
      </c>
      <c r="J6" s="13">
        <f t="shared" si="1"/>
        <v>4.1831683168316838</v>
      </c>
      <c r="L6" s="1">
        <v>12.5</v>
      </c>
      <c r="M6" s="1">
        <v>3</v>
      </c>
      <c r="N6" s="1">
        <v>1.25</v>
      </c>
      <c r="O6" s="1">
        <v>3.25</v>
      </c>
      <c r="P6" s="1">
        <v>5</v>
      </c>
    </row>
    <row r="7" spans="1:16" x14ac:dyDescent="0.2">
      <c r="A7" s="1">
        <v>6</v>
      </c>
      <c r="B7" s="1" t="s">
        <v>13</v>
      </c>
      <c r="C7" s="1" t="s">
        <v>109</v>
      </c>
      <c r="D7" s="1" t="s">
        <v>203</v>
      </c>
      <c r="E7" s="2" t="s">
        <v>296</v>
      </c>
      <c r="F7" s="2" t="s">
        <v>296</v>
      </c>
      <c r="G7" s="2" t="s">
        <v>296</v>
      </c>
      <c r="H7" s="1">
        <v>12.6</v>
      </c>
      <c r="I7" s="11">
        <f t="shared" si="0"/>
        <v>74.556213017751475</v>
      </c>
      <c r="J7" s="13">
        <f t="shared" si="1"/>
        <v>3.3531746031746033</v>
      </c>
      <c r="L7" s="1">
        <v>12.5</v>
      </c>
      <c r="M7" s="1">
        <v>3</v>
      </c>
      <c r="N7" s="1">
        <v>1.25</v>
      </c>
      <c r="O7" s="1">
        <v>3.25</v>
      </c>
      <c r="P7" s="1">
        <v>5</v>
      </c>
    </row>
    <row r="8" spans="1:16" x14ac:dyDescent="0.2">
      <c r="A8" s="1">
        <v>7</v>
      </c>
      <c r="B8" s="1" t="s">
        <v>14</v>
      </c>
      <c r="C8" s="1" t="s">
        <v>110</v>
      </c>
      <c r="D8" s="1" t="s">
        <v>204</v>
      </c>
      <c r="E8" s="2" t="s">
        <v>296</v>
      </c>
      <c r="F8" s="2" t="s">
        <v>296</v>
      </c>
      <c r="G8" s="3" t="s">
        <v>298</v>
      </c>
      <c r="H8" s="1">
        <v>13.4</v>
      </c>
      <c r="I8" s="11">
        <f t="shared" si="0"/>
        <v>79.289940828402379</v>
      </c>
      <c r="J8" s="13">
        <f t="shared" si="1"/>
        <v>3.1529850746268653</v>
      </c>
      <c r="L8" s="1">
        <v>12.5</v>
      </c>
      <c r="M8" s="1">
        <v>3</v>
      </c>
      <c r="N8" s="1">
        <v>1.25</v>
      </c>
      <c r="O8" s="1">
        <v>3.25</v>
      </c>
      <c r="P8" s="1">
        <v>5</v>
      </c>
    </row>
    <row r="9" spans="1:16" x14ac:dyDescent="0.2">
      <c r="A9" s="1">
        <v>8</v>
      </c>
      <c r="B9" s="1" t="s">
        <v>15</v>
      </c>
      <c r="C9" s="1" t="s">
        <v>111</v>
      </c>
      <c r="D9" s="1" t="s">
        <v>205</v>
      </c>
      <c r="E9" s="2" t="s">
        <v>296</v>
      </c>
      <c r="F9" s="2" t="s">
        <v>296</v>
      </c>
      <c r="G9" s="3" t="s">
        <v>298</v>
      </c>
      <c r="H9" s="1">
        <v>11.6</v>
      </c>
      <c r="I9" s="11">
        <f t="shared" si="0"/>
        <v>68.639053254437869</v>
      </c>
      <c r="J9" s="13">
        <f t="shared" si="1"/>
        <v>3.6422413793103448</v>
      </c>
      <c r="L9" s="1">
        <v>12.5</v>
      </c>
      <c r="M9" s="1">
        <v>3</v>
      </c>
      <c r="N9" s="1">
        <v>1.25</v>
      </c>
      <c r="O9" s="1">
        <v>3.25</v>
      </c>
      <c r="P9" s="1">
        <v>5</v>
      </c>
    </row>
    <row r="10" spans="1:16" x14ac:dyDescent="0.2">
      <c r="A10" s="1">
        <v>9</v>
      </c>
      <c r="B10" s="1" t="s">
        <v>16</v>
      </c>
      <c r="C10" s="1" t="s">
        <v>112</v>
      </c>
      <c r="D10" s="1" t="s">
        <v>206</v>
      </c>
      <c r="E10" s="2" t="s">
        <v>296</v>
      </c>
      <c r="F10" s="2" t="s">
        <v>296</v>
      </c>
      <c r="G10" s="3" t="s">
        <v>298</v>
      </c>
      <c r="H10" s="9">
        <v>12.939703746732501</v>
      </c>
      <c r="I10" s="11">
        <f t="shared" si="0"/>
        <v>76.566294359363908</v>
      </c>
      <c r="J10" s="13">
        <f t="shared" si="1"/>
        <v>3.2651443052294655</v>
      </c>
      <c r="L10" s="1">
        <v>12.5</v>
      </c>
      <c r="M10" s="1">
        <v>3</v>
      </c>
      <c r="N10" s="1">
        <v>1.25</v>
      </c>
      <c r="O10" s="1">
        <v>3.25</v>
      </c>
      <c r="P10" s="1">
        <v>5</v>
      </c>
    </row>
    <row r="11" spans="1:16" x14ac:dyDescent="0.2">
      <c r="A11" s="1">
        <v>10</v>
      </c>
      <c r="B11" s="1" t="s">
        <v>17</v>
      </c>
      <c r="C11" s="1" t="s">
        <v>113</v>
      </c>
      <c r="D11" s="1" t="s">
        <v>207</v>
      </c>
      <c r="E11" s="2" t="s">
        <v>296</v>
      </c>
      <c r="F11" s="2" t="s">
        <v>296</v>
      </c>
      <c r="G11" s="3" t="s">
        <v>298</v>
      </c>
      <c r="H11" s="9">
        <v>11.76514667441185</v>
      </c>
      <c r="I11" s="11">
        <f t="shared" si="0"/>
        <v>69.616252511312723</v>
      </c>
      <c r="J11" s="13">
        <f t="shared" si="1"/>
        <v>3.5911154505102769</v>
      </c>
      <c r="L11" s="1">
        <v>12.5</v>
      </c>
      <c r="M11" s="1">
        <v>3</v>
      </c>
      <c r="N11" s="1">
        <v>1.25</v>
      </c>
      <c r="O11" s="1">
        <v>3.25</v>
      </c>
      <c r="P11" s="1">
        <v>5</v>
      </c>
    </row>
    <row r="12" spans="1:16" x14ac:dyDescent="0.2">
      <c r="A12" s="1">
        <v>11</v>
      </c>
      <c r="B12" s="1" t="s">
        <v>18</v>
      </c>
      <c r="C12" s="1" t="s">
        <v>114</v>
      </c>
      <c r="D12" s="1" t="s">
        <v>208</v>
      </c>
      <c r="E12" s="2" t="s">
        <v>296</v>
      </c>
      <c r="F12" s="2" t="s">
        <v>296</v>
      </c>
      <c r="G12" s="3" t="s">
        <v>298</v>
      </c>
      <c r="H12" s="9">
        <v>15.632123148417078</v>
      </c>
      <c r="I12" s="11">
        <f t="shared" si="0"/>
        <v>92.497770108976795</v>
      </c>
      <c r="J12" s="13">
        <f t="shared" si="1"/>
        <v>2.7027678581382126</v>
      </c>
      <c r="L12" s="1">
        <v>12.5</v>
      </c>
      <c r="M12" s="1">
        <v>3</v>
      </c>
      <c r="N12" s="1">
        <v>1.25</v>
      </c>
      <c r="O12" s="1">
        <v>3.25</v>
      </c>
      <c r="P12" s="1">
        <v>5</v>
      </c>
    </row>
    <row r="13" spans="1:16" x14ac:dyDescent="0.2">
      <c r="A13" s="1">
        <v>12</v>
      </c>
      <c r="B13" s="1" t="s">
        <v>19</v>
      </c>
      <c r="C13" s="1" t="s">
        <v>115</v>
      </c>
      <c r="D13" s="1" t="s">
        <v>209</v>
      </c>
      <c r="E13" s="2" t="s">
        <v>296</v>
      </c>
      <c r="F13" s="2" t="s">
        <v>296</v>
      </c>
      <c r="G13" s="3" t="s">
        <v>298</v>
      </c>
      <c r="H13" s="9">
        <v>13.166831251815278</v>
      </c>
      <c r="I13" s="11">
        <f t="shared" si="0"/>
        <v>77.910244093581539</v>
      </c>
      <c r="J13" s="13">
        <f t="shared" si="1"/>
        <v>3.208820648793163</v>
      </c>
      <c r="L13" s="1">
        <v>12.5</v>
      </c>
      <c r="M13" s="1">
        <v>3</v>
      </c>
      <c r="N13" s="1">
        <v>1.25</v>
      </c>
      <c r="O13" s="1">
        <v>3.25</v>
      </c>
      <c r="P13" s="1">
        <v>5</v>
      </c>
    </row>
    <row r="14" spans="1:16" x14ac:dyDescent="0.2">
      <c r="A14" s="1">
        <v>13</v>
      </c>
      <c r="B14" s="1" t="s">
        <v>20</v>
      </c>
      <c r="C14" s="1" t="s">
        <v>116</v>
      </c>
      <c r="D14" s="1" t="s">
        <v>210</v>
      </c>
      <c r="E14" s="2" t="s">
        <v>296</v>
      </c>
      <c r="F14" s="2" t="s">
        <v>296</v>
      </c>
      <c r="G14" s="3" t="s">
        <v>298</v>
      </c>
      <c r="H14" s="9">
        <v>11.124426372349696</v>
      </c>
      <c r="I14" s="11">
        <f t="shared" si="0"/>
        <v>65.825008120412392</v>
      </c>
      <c r="J14" s="13">
        <f t="shared" si="1"/>
        <v>3.7979486389531458</v>
      </c>
      <c r="L14" s="1">
        <v>12.5</v>
      </c>
      <c r="M14" s="1">
        <v>3</v>
      </c>
      <c r="N14" s="1">
        <v>1.25</v>
      </c>
      <c r="O14" s="1">
        <v>3.25</v>
      </c>
      <c r="P14" s="1">
        <v>5</v>
      </c>
    </row>
    <row r="15" spans="1:16" x14ac:dyDescent="0.2">
      <c r="A15" s="1">
        <v>14</v>
      </c>
      <c r="B15" s="1" t="s">
        <v>21</v>
      </c>
      <c r="C15" s="1" t="s">
        <v>117</v>
      </c>
      <c r="D15" s="1" t="s">
        <v>211</v>
      </c>
      <c r="E15" s="2" t="s">
        <v>296</v>
      </c>
      <c r="F15" s="2" t="s">
        <v>296</v>
      </c>
      <c r="G15" s="3" t="s">
        <v>298</v>
      </c>
      <c r="H15" s="9">
        <v>11.196456578565206</v>
      </c>
      <c r="I15" s="11">
        <f t="shared" si="0"/>
        <v>66.251222358373994</v>
      </c>
      <c r="J15" s="13">
        <f t="shared" si="1"/>
        <v>3.7735152816905062</v>
      </c>
      <c r="L15" s="1">
        <v>12.5</v>
      </c>
      <c r="M15" s="1">
        <v>3</v>
      </c>
      <c r="N15" s="1">
        <v>1.25</v>
      </c>
      <c r="O15" s="1">
        <v>3.25</v>
      </c>
      <c r="P15" s="1">
        <v>5</v>
      </c>
    </row>
    <row r="16" spans="1:16" x14ac:dyDescent="0.2">
      <c r="A16" s="1">
        <v>15</v>
      </c>
      <c r="B16" s="1" t="s">
        <v>22</v>
      </c>
      <c r="C16" s="1" t="s">
        <v>118</v>
      </c>
      <c r="D16" s="1" t="s">
        <v>212</v>
      </c>
      <c r="E16" s="2" t="s">
        <v>296</v>
      </c>
      <c r="F16" s="2" t="s">
        <v>296</v>
      </c>
      <c r="G16" s="3" t="s">
        <v>298</v>
      </c>
      <c r="H16" s="9">
        <v>10.720127795527157</v>
      </c>
      <c r="I16" s="11">
        <f t="shared" si="0"/>
        <v>63.432708849273112</v>
      </c>
      <c r="J16" s="13">
        <f t="shared" si="1"/>
        <v>3.9411843595398466</v>
      </c>
      <c r="L16" s="1">
        <v>12.5</v>
      </c>
      <c r="M16" s="1">
        <v>3</v>
      </c>
      <c r="N16" s="1">
        <v>1.25</v>
      </c>
      <c r="O16" s="1">
        <v>3.25</v>
      </c>
      <c r="P16" s="1">
        <v>5</v>
      </c>
    </row>
    <row r="17" spans="1:16" x14ac:dyDescent="0.2">
      <c r="A17" s="1">
        <v>16</v>
      </c>
      <c r="B17" s="1" t="s">
        <v>23</v>
      </c>
      <c r="C17" s="1" t="s">
        <v>119</v>
      </c>
      <c r="D17" s="1" t="s">
        <v>213</v>
      </c>
      <c r="E17" s="2" t="s">
        <v>296</v>
      </c>
      <c r="F17" s="2" t="s">
        <v>296</v>
      </c>
      <c r="G17" s="3" t="s">
        <v>298</v>
      </c>
      <c r="H17" s="9">
        <v>10.733488237002614</v>
      </c>
      <c r="I17" s="11">
        <f t="shared" si="0"/>
        <v>63.511764715991809</v>
      </c>
      <c r="J17" s="13">
        <f t="shared" si="1"/>
        <v>3.936278595279715</v>
      </c>
      <c r="L17" s="1">
        <v>12.5</v>
      </c>
      <c r="M17" s="1">
        <v>3</v>
      </c>
      <c r="N17" s="1">
        <v>1.25</v>
      </c>
      <c r="O17" s="1">
        <v>3.25</v>
      </c>
      <c r="P17" s="1">
        <v>5</v>
      </c>
    </row>
    <row r="18" spans="1:16" x14ac:dyDescent="0.2">
      <c r="A18" s="1">
        <v>17</v>
      </c>
      <c r="B18" s="1" t="s">
        <v>24</v>
      </c>
      <c r="C18" s="1" t="s">
        <v>120</v>
      </c>
      <c r="D18" s="1" t="s">
        <v>214</v>
      </c>
      <c r="E18" s="2" t="s">
        <v>296</v>
      </c>
      <c r="F18" s="2" t="s">
        <v>296</v>
      </c>
      <c r="G18" s="3" t="s">
        <v>298</v>
      </c>
      <c r="H18" s="9">
        <v>13.47876851582922</v>
      </c>
      <c r="I18" s="11">
        <f t="shared" si="0"/>
        <v>79.756026720882957</v>
      </c>
      <c r="J18" s="13">
        <f t="shared" si="1"/>
        <v>3.1345593590677345</v>
      </c>
      <c r="L18" s="1">
        <v>12.5</v>
      </c>
      <c r="M18" s="1">
        <v>3</v>
      </c>
      <c r="N18" s="1">
        <v>1.25</v>
      </c>
      <c r="O18" s="1">
        <v>3.25</v>
      </c>
      <c r="P18" s="1">
        <v>5</v>
      </c>
    </row>
    <row r="19" spans="1:16" x14ac:dyDescent="0.2">
      <c r="A19" s="1">
        <v>18</v>
      </c>
      <c r="B19" s="1" t="s">
        <v>25</v>
      </c>
      <c r="C19" s="1" t="s">
        <v>121</v>
      </c>
      <c r="D19" s="1" t="s">
        <v>215</v>
      </c>
      <c r="E19" s="2" t="s">
        <v>296</v>
      </c>
      <c r="F19" s="2" t="s">
        <v>296</v>
      </c>
      <c r="G19" s="3" t="s">
        <v>298</v>
      </c>
      <c r="H19" s="9">
        <v>13.201684577403428</v>
      </c>
      <c r="I19" s="11">
        <f t="shared" si="0"/>
        <v>78.116476789369401</v>
      </c>
      <c r="J19" s="13">
        <f t="shared" si="1"/>
        <v>3.2003491487985496</v>
      </c>
      <c r="L19" s="1">
        <v>12.5</v>
      </c>
      <c r="M19" s="1">
        <v>3</v>
      </c>
      <c r="N19" s="1">
        <v>1.25</v>
      </c>
      <c r="O19" s="1">
        <v>3.25</v>
      </c>
      <c r="P19" s="1">
        <v>5</v>
      </c>
    </row>
    <row r="20" spans="1:16" x14ac:dyDescent="0.2">
      <c r="A20" s="1">
        <v>19</v>
      </c>
      <c r="B20" s="1" t="s">
        <v>26</v>
      </c>
      <c r="C20" s="1" t="s">
        <v>122</v>
      </c>
      <c r="D20" s="1" t="s">
        <v>216</v>
      </c>
      <c r="E20" s="2" t="s">
        <v>296</v>
      </c>
      <c r="F20" s="2" t="s">
        <v>296</v>
      </c>
      <c r="G20" s="3" t="s">
        <v>298</v>
      </c>
      <c r="H20" s="9">
        <v>15.095962823119374</v>
      </c>
      <c r="I20" s="11">
        <f t="shared" si="0"/>
        <v>89.325223805440089</v>
      </c>
      <c r="J20" s="13">
        <f t="shared" si="1"/>
        <v>2.7987615294927979</v>
      </c>
      <c r="L20" s="1">
        <v>12.5</v>
      </c>
      <c r="M20" s="1">
        <v>3</v>
      </c>
      <c r="N20" s="1">
        <v>1.25</v>
      </c>
      <c r="O20" s="1">
        <v>3.25</v>
      </c>
      <c r="P20" s="1">
        <v>5</v>
      </c>
    </row>
    <row r="21" spans="1:16" x14ac:dyDescent="0.2">
      <c r="A21" s="1">
        <v>20</v>
      </c>
      <c r="B21" s="1" t="s">
        <v>27</v>
      </c>
      <c r="C21" s="1" t="s">
        <v>123</v>
      </c>
      <c r="D21" s="1" t="s">
        <v>217</v>
      </c>
      <c r="E21" s="2" t="s">
        <v>296</v>
      </c>
      <c r="F21" s="2" t="s">
        <v>296</v>
      </c>
      <c r="G21" s="3" t="s">
        <v>298</v>
      </c>
      <c r="H21" s="9">
        <v>14.044554167876852</v>
      </c>
      <c r="I21" s="11">
        <f t="shared" si="0"/>
        <v>83.103870815839358</v>
      </c>
      <c r="J21" s="13">
        <f t="shared" si="1"/>
        <v>3.0082834595515702</v>
      </c>
      <c r="L21" s="1">
        <v>12.5</v>
      </c>
      <c r="M21" s="1">
        <v>3</v>
      </c>
      <c r="N21" s="1">
        <v>1.25</v>
      </c>
      <c r="O21" s="1">
        <v>3.25</v>
      </c>
      <c r="P21" s="1">
        <v>5</v>
      </c>
    </row>
    <row r="22" spans="1:16" x14ac:dyDescent="0.2">
      <c r="A22" s="1">
        <v>21</v>
      </c>
      <c r="B22" s="1" t="s">
        <v>28</v>
      </c>
      <c r="C22" s="1" t="s">
        <v>124</v>
      </c>
      <c r="D22" s="1" t="s">
        <v>218</v>
      </c>
      <c r="E22" s="2" t="s">
        <v>296</v>
      </c>
      <c r="F22" s="2" t="s">
        <v>296</v>
      </c>
      <c r="G22" s="3" t="s">
        <v>298</v>
      </c>
      <c r="H22" s="9">
        <v>15.356200987510892</v>
      </c>
      <c r="I22" s="11">
        <f t="shared" si="0"/>
        <v>90.865094600656164</v>
      </c>
      <c r="J22" s="13">
        <f t="shared" si="1"/>
        <v>2.7513315327379262</v>
      </c>
      <c r="L22" s="1">
        <v>12.5</v>
      </c>
      <c r="M22" s="1">
        <v>3</v>
      </c>
      <c r="N22" s="1">
        <v>1.25</v>
      </c>
      <c r="O22" s="1">
        <v>3.25</v>
      </c>
      <c r="P22" s="1">
        <v>5</v>
      </c>
    </row>
    <row r="23" spans="1:16" x14ac:dyDescent="0.2">
      <c r="A23" s="1">
        <v>22</v>
      </c>
      <c r="B23" s="1" t="s">
        <v>29</v>
      </c>
      <c r="C23" s="1" t="s">
        <v>125</v>
      </c>
      <c r="D23" s="1" t="s">
        <v>219</v>
      </c>
      <c r="E23" s="2" t="s">
        <v>296</v>
      </c>
      <c r="F23" s="2" t="s">
        <v>296</v>
      </c>
      <c r="G23" s="3" t="s">
        <v>298</v>
      </c>
      <c r="H23" s="9">
        <v>13.332965437118792</v>
      </c>
      <c r="I23" s="11">
        <f t="shared" si="0"/>
        <v>78.893286610170378</v>
      </c>
      <c r="J23" s="13">
        <f t="shared" si="1"/>
        <v>3.1688374352472688</v>
      </c>
      <c r="L23" s="1">
        <v>12.5</v>
      </c>
      <c r="M23" s="1">
        <v>3</v>
      </c>
      <c r="N23" s="1">
        <v>1.25</v>
      </c>
      <c r="O23" s="1">
        <v>3.25</v>
      </c>
      <c r="P23" s="1">
        <v>5</v>
      </c>
    </row>
    <row r="24" spans="1:16" x14ac:dyDescent="0.2">
      <c r="A24" s="1">
        <v>23</v>
      </c>
      <c r="B24" s="1" t="s">
        <v>30</v>
      </c>
      <c r="C24" s="1" t="s">
        <v>126</v>
      </c>
      <c r="D24" s="1" t="s">
        <v>220</v>
      </c>
      <c r="E24" s="2" t="s">
        <v>296</v>
      </c>
      <c r="F24" s="2" t="s">
        <v>296</v>
      </c>
      <c r="G24" s="3" t="s">
        <v>298</v>
      </c>
      <c r="H24" s="9">
        <v>13.970781295381935</v>
      </c>
      <c r="I24" s="11">
        <f t="shared" si="0"/>
        <v>82.667344943088381</v>
      </c>
      <c r="J24" s="13">
        <f t="shared" si="1"/>
        <v>3.0241687352135278</v>
      </c>
      <c r="L24" s="1">
        <v>12.5</v>
      </c>
      <c r="M24" s="1">
        <v>3</v>
      </c>
      <c r="N24" s="1">
        <v>1.25</v>
      </c>
      <c r="O24" s="1">
        <v>3.25</v>
      </c>
      <c r="P24" s="1">
        <v>5</v>
      </c>
    </row>
    <row r="25" spans="1:16" x14ac:dyDescent="0.2">
      <c r="A25" s="1">
        <v>24</v>
      </c>
      <c r="B25" s="1" t="s">
        <v>31</v>
      </c>
      <c r="C25" s="1" t="s">
        <v>127</v>
      </c>
      <c r="D25" s="1" t="s">
        <v>221</v>
      </c>
      <c r="E25" s="2" t="s">
        <v>296</v>
      </c>
      <c r="F25" s="2" t="s">
        <v>296</v>
      </c>
      <c r="G25" s="3" t="s">
        <v>298</v>
      </c>
      <c r="H25" s="9">
        <v>13.069822828928261</v>
      </c>
      <c r="I25" s="11">
        <f t="shared" si="0"/>
        <v>77.33622975697196</v>
      </c>
      <c r="J25" s="13">
        <f t="shared" si="1"/>
        <v>3.2326375462783945</v>
      </c>
      <c r="L25" s="1">
        <v>12.5</v>
      </c>
      <c r="M25" s="1">
        <v>3</v>
      </c>
      <c r="N25" s="1">
        <v>1.25</v>
      </c>
      <c r="O25" s="1">
        <v>3.25</v>
      </c>
      <c r="P25" s="1">
        <v>5</v>
      </c>
    </row>
    <row r="26" spans="1:16" x14ac:dyDescent="0.2">
      <c r="A26" s="1">
        <v>25</v>
      </c>
      <c r="B26" s="1" t="s">
        <v>32</v>
      </c>
      <c r="C26" s="1" t="s">
        <v>128</v>
      </c>
      <c r="D26" s="1" t="s">
        <v>222</v>
      </c>
      <c r="E26" s="2" t="s">
        <v>296</v>
      </c>
      <c r="F26" s="2" t="s">
        <v>296</v>
      </c>
      <c r="G26" s="3" t="s">
        <v>298</v>
      </c>
      <c r="H26" s="9">
        <v>21.30043566656985</v>
      </c>
      <c r="I26" s="11">
        <f t="shared" si="0"/>
        <v>126.03808086727723</v>
      </c>
      <c r="J26" s="13">
        <f t="shared" si="1"/>
        <v>1.9835275043838478</v>
      </c>
      <c r="L26" s="1">
        <v>12.5</v>
      </c>
      <c r="M26" s="1">
        <v>3</v>
      </c>
      <c r="N26" s="1">
        <v>1.25</v>
      </c>
      <c r="O26" s="1">
        <v>3.25</v>
      </c>
      <c r="P26" s="1">
        <v>5</v>
      </c>
    </row>
    <row r="27" spans="1:16" x14ac:dyDescent="0.2">
      <c r="A27" s="1">
        <v>26</v>
      </c>
      <c r="B27" s="1" t="s">
        <v>33</v>
      </c>
      <c r="C27" s="1" t="s">
        <v>129</v>
      </c>
      <c r="D27" s="1" t="s">
        <v>223</v>
      </c>
      <c r="E27" s="2" t="s">
        <v>296</v>
      </c>
      <c r="F27" s="2" t="s">
        <v>296</v>
      </c>
      <c r="G27" s="3" t="s">
        <v>298</v>
      </c>
      <c r="H27" s="9">
        <v>13.342259657275632</v>
      </c>
      <c r="I27" s="11">
        <f t="shared" si="0"/>
        <v>78.948281995713799</v>
      </c>
      <c r="J27" s="13">
        <f t="shared" si="1"/>
        <v>3.1666300225959674</v>
      </c>
      <c r="L27" s="1">
        <v>12.5</v>
      </c>
      <c r="M27" s="1">
        <v>3</v>
      </c>
      <c r="N27" s="1">
        <v>1.25</v>
      </c>
      <c r="O27" s="1">
        <v>3.25</v>
      </c>
      <c r="P27" s="1">
        <v>5</v>
      </c>
    </row>
    <row r="28" spans="1:16" x14ac:dyDescent="0.2">
      <c r="A28" s="1">
        <v>27</v>
      </c>
      <c r="B28" s="1" t="s">
        <v>34</v>
      </c>
      <c r="C28" s="1" t="s">
        <v>130</v>
      </c>
      <c r="D28" s="1" t="s">
        <v>224</v>
      </c>
      <c r="E28" s="2" t="s">
        <v>296</v>
      </c>
      <c r="F28" s="2" t="s">
        <v>296</v>
      </c>
      <c r="G28" s="3" t="s">
        <v>298</v>
      </c>
      <c r="H28" s="9">
        <v>14.001568399651466</v>
      </c>
      <c r="I28" s="11">
        <f t="shared" si="0"/>
        <v>82.849517157700987</v>
      </c>
      <c r="J28" s="13">
        <f t="shared" si="1"/>
        <v>3.0175190945788404</v>
      </c>
      <c r="L28" s="1">
        <v>12.5</v>
      </c>
      <c r="M28" s="1">
        <v>3</v>
      </c>
      <c r="N28" s="1">
        <v>1.25</v>
      </c>
      <c r="O28" s="1">
        <v>3.25</v>
      </c>
      <c r="P28" s="1">
        <v>5</v>
      </c>
    </row>
    <row r="29" spans="1:16" x14ac:dyDescent="0.2">
      <c r="A29" s="1">
        <v>28</v>
      </c>
      <c r="B29" s="1" t="s">
        <v>35</v>
      </c>
      <c r="C29" s="1" t="s">
        <v>131</v>
      </c>
      <c r="D29" s="1" t="s">
        <v>225</v>
      </c>
      <c r="E29" s="2" t="s">
        <v>296</v>
      </c>
      <c r="F29" s="2" t="s">
        <v>296</v>
      </c>
      <c r="G29" s="3" t="s">
        <v>298</v>
      </c>
      <c r="H29" s="9">
        <v>18.037583502759222</v>
      </c>
      <c r="I29" s="11">
        <f t="shared" si="0"/>
        <v>106.73126332993623</v>
      </c>
      <c r="J29" s="13">
        <f t="shared" si="1"/>
        <v>2.3423314987585222</v>
      </c>
      <c r="L29" s="1">
        <v>12.5</v>
      </c>
      <c r="M29" s="1">
        <v>3</v>
      </c>
      <c r="N29" s="1">
        <v>1.25</v>
      </c>
      <c r="O29" s="1">
        <v>3.25</v>
      </c>
      <c r="P29" s="1">
        <v>5</v>
      </c>
    </row>
    <row r="30" spans="1:16" x14ac:dyDescent="0.2">
      <c r="A30" s="1">
        <v>29</v>
      </c>
      <c r="B30" s="1" t="s">
        <v>36</v>
      </c>
      <c r="C30" s="1" t="s">
        <v>132</v>
      </c>
      <c r="D30" s="1" t="s">
        <v>226</v>
      </c>
      <c r="E30" s="2" t="s">
        <v>296</v>
      </c>
      <c r="F30" s="2" t="s">
        <v>296</v>
      </c>
      <c r="G30" s="3" t="s">
        <v>298</v>
      </c>
      <c r="H30" s="9">
        <v>16.754400232355504</v>
      </c>
      <c r="I30" s="11">
        <f t="shared" si="0"/>
        <v>99.138462913346174</v>
      </c>
      <c r="J30" s="13">
        <f t="shared" si="1"/>
        <v>2.5217256012786597</v>
      </c>
      <c r="L30" s="1">
        <v>12.5</v>
      </c>
      <c r="M30" s="1">
        <v>3</v>
      </c>
      <c r="N30" s="1">
        <v>1.25</v>
      </c>
      <c r="O30" s="1">
        <v>3.25</v>
      </c>
      <c r="P30" s="1">
        <v>5</v>
      </c>
    </row>
    <row r="31" spans="1:16" x14ac:dyDescent="0.2">
      <c r="A31" s="1">
        <v>30</v>
      </c>
      <c r="B31" s="1" t="s">
        <v>37</v>
      </c>
      <c r="C31" s="1" t="s">
        <v>133</v>
      </c>
      <c r="D31" s="1" t="s">
        <v>227</v>
      </c>
      <c r="E31" s="2" t="s">
        <v>296</v>
      </c>
      <c r="F31" s="2" t="s">
        <v>296</v>
      </c>
      <c r="G31" s="3" t="s">
        <v>298</v>
      </c>
      <c r="H31" s="9">
        <v>13.324252105721754</v>
      </c>
      <c r="I31" s="11">
        <f t="shared" si="0"/>
        <v>78.841728436223391</v>
      </c>
      <c r="J31" s="13">
        <f t="shared" si="1"/>
        <v>3.1709096814414699</v>
      </c>
      <c r="L31" s="1">
        <v>12.5</v>
      </c>
      <c r="M31" s="1">
        <v>3</v>
      </c>
      <c r="N31" s="1">
        <v>1.25</v>
      </c>
      <c r="O31" s="1">
        <v>3.25</v>
      </c>
      <c r="P31" s="1">
        <v>5</v>
      </c>
    </row>
    <row r="32" spans="1:16" x14ac:dyDescent="0.2">
      <c r="A32" s="1">
        <v>31</v>
      </c>
      <c r="B32" s="1" t="s">
        <v>38</v>
      </c>
      <c r="C32" s="1" t="s">
        <v>134</v>
      </c>
      <c r="D32" s="1" t="s">
        <v>228</v>
      </c>
      <c r="E32" s="2" t="s">
        <v>296</v>
      </c>
      <c r="F32" s="2" t="s">
        <v>296</v>
      </c>
      <c r="G32" s="3" t="s">
        <v>298</v>
      </c>
      <c r="H32" s="9">
        <v>15.895846645367413</v>
      </c>
      <c r="I32" s="11">
        <f t="shared" si="0"/>
        <v>94.058264173771676</v>
      </c>
      <c r="J32" s="13">
        <f t="shared" si="1"/>
        <v>2.6579270008441531</v>
      </c>
      <c r="L32" s="1">
        <v>12.5</v>
      </c>
      <c r="M32" s="1">
        <v>3</v>
      </c>
      <c r="N32" s="1">
        <v>1.25</v>
      </c>
      <c r="O32" s="1">
        <v>3.25</v>
      </c>
      <c r="P32" s="1">
        <v>5</v>
      </c>
    </row>
    <row r="33" spans="1:16" x14ac:dyDescent="0.2">
      <c r="A33" s="1">
        <v>32</v>
      </c>
      <c r="B33" s="1" t="s">
        <v>39</v>
      </c>
      <c r="C33" s="1" t="s">
        <v>135</v>
      </c>
      <c r="D33" s="1" t="s">
        <v>229</v>
      </c>
      <c r="E33" s="2" t="s">
        <v>296</v>
      </c>
      <c r="F33" s="2" t="s">
        <v>296</v>
      </c>
      <c r="G33" s="3" t="s">
        <v>298</v>
      </c>
      <c r="H33" s="9">
        <v>12.894394423467906</v>
      </c>
      <c r="I33" s="11">
        <f t="shared" si="0"/>
        <v>76.298191854839686</v>
      </c>
      <c r="J33" s="13">
        <f t="shared" si="1"/>
        <v>3.2766176225464796</v>
      </c>
      <c r="L33" s="1">
        <v>12.5</v>
      </c>
      <c r="M33" s="1">
        <v>3</v>
      </c>
      <c r="N33" s="1">
        <v>1.25</v>
      </c>
      <c r="O33" s="1">
        <v>3.25</v>
      </c>
      <c r="P33" s="1">
        <v>5</v>
      </c>
    </row>
    <row r="34" spans="1:16" x14ac:dyDescent="0.2">
      <c r="A34" s="1">
        <v>33</v>
      </c>
      <c r="B34" s="1" t="s">
        <v>41</v>
      </c>
      <c r="C34" s="1" t="s">
        <v>136</v>
      </c>
      <c r="D34" s="1" t="s">
        <v>230</v>
      </c>
      <c r="E34" s="2" t="s">
        <v>296</v>
      </c>
      <c r="F34" s="2" t="s">
        <v>296</v>
      </c>
      <c r="G34" s="3" t="s">
        <v>298</v>
      </c>
      <c r="H34" s="10">
        <v>16.202556000000001</v>
      </c>
      <c r="I34" s="11">
        <f t="shared" si="0"/>
        <v>95.873112426035519</v>
      </c>
      <c r="J34" s="13">
        <f t="shared" si="1"/>
        <v>2.6076132679313062</v>
      </c>
      <c r="L34" s="1">
        <v>12.5</v>
      </c>
      <c r="M34" s="1">
        <v>3</v>
      </c>
      <c r="N34" s="1">
        <v>1.25</v>
      </c>
      <c r="O34" s="1">
        <v>3.25</v>
      </c>
      <c r="P34" s="1">
        <v>5</v>
      </c>
    </row>
    <row r="35" spans="1:16" x14ac:dyDescent="0.2">
      <c r="A35" s="1">
        <v>34</v>
      </c>
      <c r="B35" s="1" t="s">
        <v>40</v>
      </c>
      <c r="C35" s="1" t="s">
        <v>137</v>
      </c>
      <c r="D35" s="1" t="s">
        <v>231</v>
      </c>
      <c r="E35" s="2" t="s">
        <v>296</v>
      </c>
      <c r="F35" s="2" t="s">
        <v>296</v>
      </c>
      <c r="G35" s="3" t="s">
        <v>298</v>
      </c>
      <c r="H35" s="10">
        <v>17.244088999999999</v>
      </c>
      <c r="I35" s="11">
        <f t="shared" si="0"/>
        <v>102.03602958579881</v>
      </c>
      <c r="J35" s="13">
        <f t="shared" si="1"/>
        <v>2.4501149350365798</v>
      </c>
      <c r="L35" s="1">
        <v>12.5</v>
      </c>
      <c r="M35" s="1">
        <v>3</v>
      </c>
      <c r="N35" s="1">
        <v>1.25</v>
      </c>
      <c r="O35" s="1">
        <v>3.25</v>
      </c>
      <c r="P35" s="1">
        <v>5</v>
      </c>
    </row>
    <row r="36" spans="1:16" x14ac:dyDescent="0.2">
      <c r="A36" s="1">
        <v>35</v>
      </c>
      <c r="B36" s="1" t="s">
        <v>42</v>
      </c>
      <c r="C36" s="1" t="s">
        <v>138</v>
      </c>
      <c r="D36" s="1" t="s">
        <v>232</v>
      </c>
      <c r="E36" s="2" t="s">
        <v>296</v>
      </c>
      <c r="F36" s="2" t="s">
        <v>296</v>
      </c>
      <c r="G36" s="3" t="s">
        <v>298</v>
      </c>
      <c r="H36" s="10">
        <v>16.731746000000001</v>
      </c>
      <c r="I36" s="11">
        <f t="shared" si="0"/>
        <v>99.004414201183437</v>
      </c>
      <c r="J36" s="13">
        <f t="shared" si="1"/>
        <v>2.525139934589014</v>
      </c>
      <c r="L36" s="1">
        <v>12.5</v>
      </c>
      <c r="M36" s="1">
        <v>3</v>
      </c>
      <c r="N36" s="1">
        <v>1.25</v>
      </c>
      <c r="O36" s="1">
        <v>3.25</v>
      </c>
      <c r="P36" s="1">
        <v>5</v>
      </c>
    </row>
    <row r="37" spans="1:16" x14ac:dyDescent="0.2">
      <c r="A37" s="1">
        <v>36</v>
      </c>
      <c r="B37" s="1" t="s">
        <v>43</v>
      </c>
      <c r="C37" s="1" t="s">
        <v>139</v>
      </c>
      <c r="D37" s="1" t="s">
        <v>233</v>
      </c>
      <c r="E37" s="2" t="s">
        <v>296</v>
      </c>
      <c r="F37" s="2" t="s">
        <v>296</v>
      </c>
      <c r="G37" s="3" t="s">
        <v>298</v>
      </c>
      <c r="H37" s="10">
        <v>16.255417000000001</v>
      </c>
      <c r="I37" s="11">
        <f t="shared" si="0"/>
        <v>96.18589940828403</v>
      </c>
      <c r="J37" s="13">
        <f t="shared" si="1"/>
        <v>2.5991335688281634</v>
      </c>
      <c r="L37" s="1">
        <v>12.5</v>
      </c>
      <c r="M37" s="1">
        <v>3</v>
      </c>
      <c r="N37" s="1">
        <v>1.25</v>
      </c>
      <c r="O37" s="1">
        <v>3.25</v>
      </c>
      <c r="P37" s="1">
        <v>5</v>
      </c>
    </row>
    <row r="38" spans="1:16" x14ac:dyDescent="0.2">
      <c r="A38" s="1">
        <v>37</v>
      </c>
      <c r="B38" s="1" t="s">
        <v>44</v>
      </c>
      <c r="C38" s="1" t="s">
        <v>140</v>
      </c>
      <c r="D38" s="1" t="s">
        <v>234</v>
      </c>
      <c r="E38" s="2" t="s">
        <v>296</v>
      </c>
      <c r="F38" s="2" t="s">
        <v>296</v>
      </c>
      <c r="G38" s="3" t="s">
        <v>298</v>
      </c>
      <c r="H38" s="10">
        <v>16.585362</v>
      </c>
      <c r="I38" s="11">
        <f t="shared" si="0"/>
        <v>98.138236686390528</v>
      </c>
      <c r="J38" s="13">
        <f t="shared" si="1"/>
        <v>2.5474270624904056</v>
      </c>
      <c r="L38" s="1">
        <v>12.5</v>
      </c>
      <c r="M38" s="1">
        <v>3</v>
      </c>
      <c r="N38" s="1">
        <v>1.25</v>
      </c>
      <c r="O38" s="1">
        <v>3.25</v>
      </c>
      <c r="P38" s="1">
        <v>5</v>
      </c>
    </row>
    <row r="39" spans="1:16" x14ac:dyDescent="0.2">
      <c r="A39" s="1">
        <v>38</v>
      </c>
      <c r="B39" s="1" t="s">
        <v>45</v>
      </c>
      <c r="C39" s="1" t="s">
        <v>141</v>
      </c>
      <c r="D39" s="1" t="s">
        <v>235</v>
      </c>
      <c r="E39" s="2" t="s">
        <v>296</v>
      </c>
      <c r="F39" s="2" t="s">
        <v>296</v>
      </c>
      <c r="G39" s="3" t="s">
        <v>298</v>
      </c>
      <c r="H39" s="10">
        <v>16.037002999999999</v>
      </c>
      <c r="I39" s="11">
        <f t="shared" si="0"/>
        <v>94.893508875739641</v>
      </c>
      <c r="J39" s="13">
        <f t="shared" si="1"/>
        <v>2.6345321504273587</v>
      </c>
      <c r="L39" s="1">
        <v>12.5</v>
      </c>
      <c r="M39" s="1">
        <v>3</v>
      </c>
      <c r="N39" s="1">
        <v>1.25</v>
      </c>
      <c r="O39" s="1">
        <v>3.25</v>
      </c>
      <c r="P39" s="1">
        <v>5</v>
      </c>
    </row>
    <row r="40" spans="1:16" x14ac:dyDescent="0.2">
      <c r="A40" s="1">
        <v>39</v>
      </c>
      <c r="B40" s="1" t="s">
        <v>46</v>
      </c>
      <c r="C40" s="1" t="s">
        <v>142</v>
      </c>
      <c r="D40" s="1" t="s">
        <v>236</v>
      </c>
      <c r="E40" s="2" t="s">
        <v>296</v>
      </c>
      <c r="F40" s="2" t="s">
        <v>296</v>
      </c>
      <c r="G40" s="3" t="s">
        <v>298</v>
      </c>
      <c r="H40" s="10">
        <v>15.186000999999999</v>
      </c>
      <c r="I40" s="11">
        <f t="shared" si="0"/>
        <v>89.857994082840236</v>
      </c>
      <c r="J40" s="13">
        <f t="shared" si="1"/>
        <v>2.7821676029127089</v>
      </c>
      <c r="L40" s="1">
        <v>12.5</v>
      </c>
      <c r="M40" s="1">
        <v>3</v>
      </c>
      <c r="N40" s="1">
        <v>1.25</v>
      </c>
      <c r="O40" s="1">
        <v>3.25</v>
      </c>
      <c r="P40" s="1">
        <v>5</v>
      </c>
    </row>
    <row r="41" spans="1:16" x14ac:dyDescent="0.2">
      <c r="A41" s="1">
        <v>40</v>
      </c>
      <c r="B41" s="1" t="s">
        <v>47</v>
      </c>
      <c r="C41" s="1" t="s">
        <v>143</v>
      </c>
      <c r="D41" s="1" t="s">
        <v>237</v>
      </c>
      <c r="E41" s="2" t="s">
        <v>296</v>
      </c>
      <c r="F41" s="2" t="s">
        <v>296</v>
      </c>
      <c r="G41" s="3" t="s">
        <v>298</v>
      </c>
      <c r="H41" s="10">
        <v>12.086378</v>
      </c>
      <c r="I41" s="11">
        <f t="shared" si="0"/>
        <v>71.517029585798824</v>
      </c>
      <c r="J41" s="13">
        <f t="shared" si="1"/>
        <v>3.4956709115005338</v>
      </c>
      <c r="L41" s="1">
        <v>12.5</v>
      </c>
      <c r="M41" s="1">
        <v>3</v>
      </c>
      <c r="N41" s="1">
        <v>1.25</v>
      </c>
      <c r="O41" s="1">
        <v>3.25</v>
      </c>
      <c r="P41" s="1">
        <v>5</v>
      </c>
    </row>
    <row r="42" spans="1:16" x14ac:dyDescent="0.2">
      <c r="A42" s="1">
        <v>41</v>
      </c>
      <c r="B42" s="1" t="s">
        <v>48</v>
      </c>
      <c r="C42" s="1" t="s">
        <v>144</v>
      </c>
      <c r="D42" s="1" t="s">
        <v>238</v>
      </c>
      <c r="E42" s="2" t="s">
        <v>296</v>
      </c>
      <c r="F42" s="2" t="s">
        <v>296</v>
      </c>
      <c r="G42" s="3" t="s">
        <v>298</v>
      </c>
      <c r="H42" s="9">
        <v>15.73494045890212</v>
      </c>
      <c r="I42" s="11">
        <f t="shared" si="0"/>
        <v>93.106156561551003</v>
      </c>
      <c r="J42" s="13">
        <f t="shared" si="1"/>
        <v>2.6851070781203279</v>
      </c>
      <c r="L42" s="1">
        <v>12.5</v>
      </c>
      <c r="M42" s="1">
        <v>3</v>
      </c>
      <c r="N42" s="1">
        <v>1.25</v>
      </c>
      <c r="O42" s="1">
        <v>3.25</v>
      </c>
      <c r="P42" s="1">
        <v>5</v>
      </c>
    </row>
    <row r="43" spans="1:16" x14ac:dyDescent="0.2">
      <c r="A43" s="1">
        <v>42</v>
      </c>
      <c r="B43" s="1" t="s">
        <v>49</v>
      </c>
      <c r="C43" s="1" t="s">
        <v>145</v>
      </c>
      <c r="D43" s="1" t="s">
        <v>239</v>
      </c>
      <c r="E43" s="2" t="s">
        <v>296</v>
      </c>
      <c r="F43" s="2" t="s">
        <v>296</v>
      </c>
      <c r="G43" s="3" t="s">
        <v>298</v>
      </c>
      <c r="H43" s="9">
        <v>7.8116177751960505</v>
      </c>
      <c r="I43" s="11">
        <f t="shared" si="0"/>
        <v>46.222590385775447</v>
      </c>
      <c r="J43" s="13">
        <f t="shared" si="1"/>
        <v>5.4086107661533198</v>
      </c>
      <c r="L43" s="1">
        <v>12.5</v>
      </c>
      <c r="M43" s="1">
        <v>3</v>
      </c>
      <c r="N43" s="1">
        <v>1.25</v>
      </c>
      <c r="O43" s="1">
        <v>3.25</v>
      </c>
      <c r="P43" s="1">
        <v>5</v>
      </c>
    </row>
    <row r="44" spans="1:16" x14ac:dyDescent="0.2">
      <c r="A44" s="1">
        <v>43</v>
      </c>
      <c r="B44" s="1" t="s">
        <v>50</v>
      </c>
      <c r="C44" s="1" t="s">
        <v>146</v>
      </c>
      <c r="D44" s="1" t="s">
        <v>240</v>
      </c>
      <c r="E44" s="2" t="s">
        <v>296</v>
      </c>
      <c r="F44" s="2" t="s">
        <v>296</v>
      </c>
      <c r="G44" s="3" t="s">
        <v>298</v>
      </c>
      <c r="H44" s="9">
        <v>16.975137961080453</v>
      </c>
      <c r="I44" s="11">
        <f t="shared" si="0"/>
        <v>100.44460332000268</v>
      </c>
      <c r="J44" s="13">
        <f t="shared" si="1"/>
        <v>2.4889341162863117</v>
      </c>
      <c r="L44" s="1">
        <v>12.5</v>
      </c>
      <c r="M44" s="1">
        <v>3</v>
      </c>
      <c r="N44" s="1">
        <v>1.25</v>
      </c>
      <c r="O44" s="1">
        <v>3.25</v>
      </c>
      <c r="P44" s="1">
        <v>5</v>
      </c>
    </row>
    <row r="45" spans="1:16" x14ac:dyDescent="0.2">
      <c r="A45" s="1">
        <v>44</v>
      </c>
      <c r="B45" s="1" t="s">
        <v>51</v>
      </c>
      <c r="C45" s="1" t="s">
        <v>147</v>
      </c>
      <c r="D45" s="1" t="s">
        <v>241</v>
      </c>
      <c r="E45" s="2" t="s">
        <v>296</v>
      </c>
      <c r="F45" s="2" t="s">
        <v>296</v>
      </c>
      <c r="G45" s="3" t="s">
        <v>298</v>
      </c>
      <c r="H45" s="9">
        <v>15.500842288701714</v>
      </c>
      <c r="I45" s="11">
        <f t="shared" si="0"/>
        <v>91.720960288175817</v>
      </c>
      <c r="J45" s="13">
        <f t="shared" si="1"/>
        <v>2.725658336050246</v>
      </c>
      <c r="L45" s="1">
        <v>12.5</v>
      </c>
      <c r="M45" s="1">
        <v>3</v>
      </c>
      <c r="N45" s="1">
        <v>1.25</v>
      </c>
      <c r="O45" s="1">
        <v>3.25</v>
      </c>
      <c r="P45" s="1">
        <v>5</v>
      </c>
    </row>
    <row r="46" spans="1:16" x14ac:dyDescent="0.2">
      <c r="A46" s="1">
        <v>45</v>
      </c>
      <c r="B46" s="1" t="s">
        <v>52</v>
      </c>
      <c r="C46" s="1" t="s">
        <v>148</v>
      </c>
      <c r="D46" s="1" t="s">
        <v>242</v>
      </c>
      <c r="E46" s="2" t="s">
        <v>296</v>
      </c>
      <c r="F46" s="2" t="s">
        <v>296</v>
      </c>
      <c r="G46" s="3" t="s">
        <v>298</v>
      </c>
      <c r="H46" s="9">
        <v>13.629218704618067</v>
      </c>
      <c r="I46" s="11">
        <f t="shared" si="0"/>
        <v>80.646264524367254</v>
      </c>
      <c r="J46" s="13">
        <f t="shared" si="1"/>
        <v>3.0999575922634648</v>
      </c>
      <c r="L46" s="1">
        <v>12.5</v>
      </c>
      <c r="M46" s="1">
        <v>3</v>
      </c>
      <c r="N46" s="1">
        <v>1.25</v>
      </c>
      <c r="O46" s="1">
        <v>3.25</v>
      </c>
      <c r="P46" s="1">
        <v>5</v>
      </c>
    </row>
    <row r="47" spans="1:16" x14ac:dyDescent="0.2">
      <c r="A47" s="1">
        <v>46</v>
      </c>
      <c r="B47" s="1" t="s">
        <v>53</v>
      </c>
      <c r="C47" s="1" t="s">
        <v>149</v>
      </c>
      <c r="D47" s="1" t="s">
        <v>243</v>
      </c>
      <c r="E47" s="2" t="s">
        <v>296</v>
      </c>
      <c r="F47" s="2" t="s">
        <v>296</v>
      </c>
      <c r="G47" s="3" t="s">
        <v>298</v>
      </c>
      <c r="H47" s="9">
        <v>12.939703746732501</v>
      </c>
      <c r="I47" s="11">
        <f t="shared" si="0"/>
        <v>76.566294359363908</v>
      </c>
      <c r="J47" s="13">
        <f t="shared" si="1"/>
        <v>3.2651443052294655</v>
      </c>
      <c r="L47" s="1">
        <v>12.5</v>
      </c>
      <c r="M47" s="1">
        <v>3</v>
      </c>
      <c r="N47" s="1">
        <v>1.25</v>
      </c>
      <c r="O47" s="1">
        <v>3.25</v>
      </c>
      <c r="P47" s="1">
        <v>5</v>
      </c>
    </row>
    <row r="48" spans="1:16" x14ac:dyDescent="0.2">
      <c r="A48" s="1">
        <v>47</v>
      </c>
      <c r="B48" s="1" t="s">
        <v>54</v>
      </c>
      <c r="C48" s="1" t="s">
        <v>150</v>
      </c>
      <c r="D48" s="1" t="s">
        <v>244</v>
      </c>
      <c r="E48" s="2" t="s">
        <v>296</v>
      </c>
      <c r="F48" s="2" t="s">
        <v>296</v>
      </c>
      <c r="G48" s="3" t="s">
        <v>298</v>
      </c>
      <c r="H48" s="9">
        <v>13.920243973279117</v>
      </c>
      <c r="I48" s="11">
        <f t="shared" si="0"/>
        <v>82.368307534195949</v>
      </c>
      <c r="J48" s="13">
        <f t="shared" si="1"/>
        <v>3.035147952945497</v>
      </c>
      <c r="L48" s="1">
        <v>12.5</v>
      </c>
      <c r="M48" s="1">
        <v>3</v>
      </c>
      <c r="N48" s="1">
        <v>1.25</v>
      </c>
      <c r="O48" s="1">
        <v>3.25</v>
      </c>
      <c r="P48" s="1">
        <v>5</v>
      </c>
    </row>
    <row r="49" spans="1:16" x14ac:dyDescent="0.2">
      <c r="A49" s="1">
        <v>48</v>
      </c>
      <c r="B49" s="1" t="s">
        <v>55</v>
      </c>
      <c r="C49" s="1" t="s">
        <v>151</v>
      </c>
      <c r="D49" s="1" t="s">
        <v>245</v>
      </c>
      <c r="E49" s="2" t="s">
        <v>296</v>
      </c>
      <c r="F49" s="2" t="s">
        <v>296</v>
      </c>
      <c r="G49" s="3" t="s">
        <v>298</v>
      </c>
      <c r="H49" s="9">
        <v>9.7198373511472553</v>
      </c>
      <c r="I49" s="11">
        <f t="shared" si="0"/>
        <v>57.513830480161275</v>
      </c>
      <c r="J49" s="13">
        <f t="shared" si="1"/>
        <v>4.3467805554393495</v>
      </c>
      <c r="L49" s="1">
        <v>12.5</v>
      </c>
      <c r="M49" s="1">
        <v>3</v>
      </c>
      <c r="N49" s="1">
        <v>1.25</v>
      </c>
      <c r="O49" s="1">
        <v>3.25</v>
      </c>
      <c r="P49" s="1">
        <v>5</v>
      </c>
    </row>
    <row r="50" spans="1:16" x14ac:dyDescent="0.2">
      <c r="A50" s="1">
        <v>49</v>
      </c>
      <c r="B50" s="1" t="s">
        <v>56</v>
      </c>
      <c r="C50" s="1" t="s">
        <v>152</v>
      </c>
      <c r="D50" s="1" t="s">
        <v>246</v>
      </c>
      <c r="E50" s="2" t="s">
        <v>296</v>
      </c>
      <c r="F50" s="2" t="s">
        <v>296</v>
      </c>
      <c r="G50" s="3" t="s">
        <v>298</v>
      </c>
      <c r="H50" s="9">
        <v>12.680046471100784</v>
      </c>
      <c r="I50" s="11">
        <f t="shared" si="0"/>
        <v>75.029860775744282</v>
      </c>
      <c r="J50" s="13">
        <f t="shared" si="1"/>
        <v>3.3320067159290292</v>
      </c>
      <c r="L50" s="1">
        <v>12.5</v>
      </c>
      <c r="M50" s="1">
        <v>3</v>
      </c>
      <c r="N50" s="1">
        <v>1.25</v>
      </c>
      <c r="O50" s="1">
        <v>3.25</v>
      </c>
      <c r="P50" s="1">
        <v>5</v>
      </c>
    </row>
    <row r="51" spans="1:16" x14ac:dyDescent="0.2">
      <c r="A51" s="1">
        <v>50</v>
      </c>
      <c r="B51" s="1" t="s">
        <v>57</v>
      </c>
      <c r="C51" s="1" t="s">
        <v>153</v>
      </c>
      <c r="D51" s="1" t="s">
        <v>247</v>
      </c>
      <c r="E51" s="2" t="s">
        <v>296</v>
      </c>
      <c r="F51" s="2" t="s">
        <v>296</v>
      </c>
      <c r="G51" s="3" t="s">
        <v>298</v>
      </c>
      <c r="H51" s="9">
        <v>9.845890212024397</v>
      </c>
      <c r="I51" s="11">
        <f t="shared" si="0"/>
        <v>58.259705396594065</v>
      </c>
      <c r="J51" s="13">
        <f t="shared" si="1"/>
        <v>4.2911305214841562</v>
      </c>
      <c r="L51" s="1">
        <v>12.5</v>
      </c>
      <c r="M51" s="1">
        <v>3</v>
      </c>
      <c r="N51" s="1">
        <v>1.25</v>
      </c>
      <c r="O51" s="1">
        <v>3.25</v>
      </c>
      <c r="P51" s="1">
        <v>5</v>
      </c>
    </row>
    <row r="52" spans="1:16" x14ac:dyDescent="0.2">
      <c r="A52" s="1">
        <v>51</v>
      </c>
      <c r="B52" s="1" t="s">
        <v>58</v>
      </c>
      <c r="C52" s="1" t="s">
        <v>154</v>
      </c>
      <c r="D52" s="1" t="s">
        <v>248</v>
      </c>
      <c r="E52" s="2" t="s">
        <v>296</v>
      </c>
      <c r="F52" s="2" t="s">
        <v>296</v>
      </c>
      <c r="G52" s="3" t="s">
        <v>298</v>
      </c>
      <c r="H52" s="9">
        <v>11.687888469358118</v>
      </c>
      <c r="I52" s="11">
        <f t="shared" si="0"/>
        <v>69.159103368982954</v>
      </c>
      <c r="J52" s="13">
        <f t="shared" si="1"/>
        <v>3.6148531114722644</v>
      </c>
      <c r="L52" s="1">
        <v>12.5</v>
      </c>
      <c r="M52" s="1">
        <v>3</v>
      </c>
      <c r="N52" s="1">
        <v>1.25</v>
      </c>
      <c r="O52" s="1">
        <v>3.25</v>
      </c>
      <c r="P52" s="1">
        <v>5</v>
      </c>
    </row>
    <row r="53" spans="1:16" x14ac:dyDescent="0.2">
      <c r="A53" s="1">
        <v>52</v>
      </c>
      <c r="B53" s="1" t="s">
        <v>59</v>
      </c>
      <c r="C53" s="1" t="s">
        <v>155</v>
      </c>
      <c r="D53" s="1" t="s">
        <v>249</v>
      </c>
      <c r="E53" s="2" t="s">
        <v>296</v>
      </c>
      <c r="F53" s="2" t="s">
        <v>296</v>
      </c>
      <c r="G53" s="3" t="s">
        <v>298</v>
      </c>
      <c r="H53" s="9">
        <v>10.73929712460064</v>
      </c>
      <c r="I53" s="11">
        <f t="shared" si="0"/>
        <v>63.546136831956439</v>
      </c>
      <c r="J53" s="13">
        <f t="shared" si="1"/>
        <v>3.934149461533885</v>
      </c>
      <c r="L53" s="1">
        <v>12.5</v>
      </c>
      <c r="M53" s="1">
        <v>3</v>
      </c>
      <c r="N53" s="1">
        <v>1.25</v>
      </c>
      <c r="O53" s="1">
        <v>3.25</v>
      </c>
      <c r="P53" s="1">
        <v>5</v>
      </c>
    </row>
    <row r="54" spans="1:16" x14ac:dyDescent="0.2">
      <c r="A54" s="1">
        <v>53</v>
      </c>
      <c r="B54" s="1" t="s">
        <v>60</v>
      </c>
      <c r="C54" s="1" t="s">
        <v>156</v>
      </c>
      <c r="D54" s="1" t="s">
        <v>250</v>
      </c>
      <c r="E54" s="2" t="s">
        <v>296</v>
      </c>
      <c r="F54" s="2" t="s">
        <v>296</v>
      </c>
      <c r="G54" s="3" t="s">
        <v>298</v>
      </c>
      <c r="H54" s="9">
        <v>10.671333139703748</v>
      </c>
      <c r="I54" s="11">
        <f t="shared" si="0"/>
        <v>63.143983075170112</v>
      </c>
      <c r="J54" s="13">
        <f t="shared" si="1"/>
        <v>3.9592054194995283</v>
      </c>
      <c r="L54" s="1">
        <v>12.5</v>
      </c>
      <c r="M54" s="1">
        <v>3</v>
      </c>
      <c r="N54" s="1">
        <v>1.25</v>
      </c>
      <c r="O54" s="1">
        <v>3.25</v>
      </c>
      <c r="P54" s="1">
        <v>5</v>
      </c>
    </row>
    <row r="55" spans="1:16" x14ac:dyDescent="0.2">
      <c r="A55" s="1">
        <v>54</v>
      </c>
      <c r="B55" s="1" t="s">
        <v>61</v>
      </c>
      <c r="C55" s="1" t="s">
        <v>157</v>
      </c>
      <c r="D55" s="1" t="s">
        <v>251</v>
      </c>
      <c r="E55" s="2" t="s">
        <v>296</v>
      </c>
      <c r="F55" s="2" t="s">
        <v>296</v>
      </c>
      <c r="G55" s="3" t="s">
        <v>298</v>
      </c>
      <c r="H55" s="9">
        <v>9.3515538774324725</v>
      </c>
      <c r="I55" s="11">
        <f t="shared" si="0"/>
        <v>55.334638328002796</v>
      </c>
      <c r="J55" s="13">
        <f t="shared" si="1"/>
        <v>4.5179657363638057</v>
      </c>
      <c r="L55" s="1">
        <v>12.5</v>
      </c>
      <c r="M55" s="1">
        <v>3</v>
      </c>
      <c r="N55" s="1">
        <v>1.25</v>
      </c>
      <c r="O55" s="1">
        <v>3.25</v>
      </c>
      <c r="P55" s="1">
        <v>5</v>
      </c>
    </row>
    <row r="56" spans="1:16" x14ac:dyDescent="0.2">
      <c r="A56" s="1">
        <v>55</v>
      </c>
      <c r="B56" s="1" t="s">
        <v>62</v>
      </c>
      <c r="C56" s="1" t="s">
        <v>158</v>
      </c>
      <c r="D56" s="1" t="s">
        <v>252</v>
      </c>
      <c r="E56" s="2" t="s">
        <v>296</v>
      </c>
      <c r="F56" s="2" t="s">
        <v>296</v>
      </c>
      <c r="G56" s="3" t="s">
        <v>298</v>
      </c>
      <c r="H56" s="9">
        <v>12.569096717978507</v>
      </c>
      <c r="I56" s="11">
        <f t="shared" si="0"/>
        <v>74.373353360819564</v>
      </c>
      <c r="J56" s="13">
        <f t="shared" si="1"/>
        <v>3.3614189585769285</v>
      </c>
      <c r="L56" s="1">
        <v>12.5</v>
      </c>
      <c r="M56" s="1">
        <v>3</v>
      </c>
      <c r="N56" s="1">
        <v>1.25</v>
      </c>
      <c r="O56" s="1">
        <v>3.25</v>
      </c>
      <c r="P56" s="1">
        <v>5</v>
      </c>
    </row>
    <row r="57" spans="1:16" x14ac:dyDescent="0.2">
      <c r="A57" s="1">
        <v>56</v>
      </c>
      <c r="B57" s="1" t="s">
        <v>63</v>
      </c>
      <c r="C57" s="1" t="s">
        <v>159</v>
      </c>
      <c r="D57" s="1" t="s">
        <v>253</v>
      </c>
      <c r="E57" s="2" t="s">
        <v>296</v>
      </c>
      <c r="F57" s="2" t="s">
        <v>296</v>
      </c>
      <c r="G57" s="3" t="s">
        <v>298</v>
      </c>
      <c r="H57" s="9">
        <v>12.647516700551845</v>
      </c>
      <c r="I57" s="11">
        <f t="shared" si="0"/>
        <v>74.837376926342287</v>
      </c>
      <c r="J57" s="13">
        <f t="shared" si="1"/>
        <v>3.3405767314113541</v>
      </c>
      <c r="L57" s="1">
        <v>12.5</v>
      </c>
      <c r="M57" s="1">
        <v>3</v>
      </c>
      <c r="N57" s="1">
        <v>1.25</v>
      </c>
      <c r="O57" s="1">
        <v>3.25</v>
      </c>
      <c r="P57" s="1">
        <v>5</v>
      </c>
    </row>
    <row r="58" spans="1:16" x14ac:dyDescent="0.2">
      <c r="A58" s="1">
        <v>57</v>
      </c>
      <c r="B58" s="1" t="s">
        <v>64</v>
      </c>
      <c r="C58" s="1" t="s">
        <v>160</v>
      </c>
      <c r="D58" s="1" t="s">
        <v>254</v>
      </c>
      <c r="E58" s="2" t="s">
        <v>296</v>
      </c>
      <c r="F58" s="2" t="s">
        <v>296</v>
      </c>
      <c r="G58" s="3" t="s">
        <v>298</v>
      </c>
      <c r="H58" s="9">
        <v>14.608597153645077</v>
      </c>
      <c r="I58" s="11">
        <f t="shared" si="0"/>
        <v>86.441403276006369</v>
      </c>
      <c r="J58" s="13">
        <f t="shared" si="1"/>
        <v>2.8921325953230186</v>
      </c>
      <c r="L58" s="1">
        <v>12.5</v>
      </c>
      <c r="M58" s="1">
        <v>3</v>
      </c>
      <c r="N58" s="1">
        <v>1.25</v>
      </c>
      <c r="O58" s="1">
        <v>3.25</v>
      </c>
      <c r="P58" s="1">
        <v>5</v>
      </c>
    </row>
    <row r="59" spans="1:16" x14ac:dyDescent="0.2">
      <c r="A59" s="1">
        <v>58</v>
      </c>
      <c r="B59" s="1" t="s">
        <v>65</v>
      </c>
      <c r="C59" s="1" t="s">
        <v>161</v>
      </c>
      <c r="D59" s="1" t="s">
        <v>255</v>
      </c>
      <c r="E59" s="2" t="s">
        <v>296</v>
      </c>
      <c r="F59" s="2" t="s">
        <v>296</v>
      </c>
      <c r="G59" s="3" t="s">
        <v>298</v>
      </c>
      <c r="H59" s="9">
        <v>13.434620970084229</v>
      </c>
      <c r="I59" s="11">
        <f t="shared" si="0"/>
        <v>79.494798639551647</v>
      </c>
      <c r="J59" s="13">
        <f t="shared" si="1"/>
        <v>3.1448598433912585</v>
      </c>
      <c r="L59" s="1">
        <v>12.5</v>
      </c>
      <c r="M59" s="1">
        <v>3</v>
      </c>
      <c r="N59" s="1">
        <v>1.25</v>
      </c>
      <c r="O59" s="1">
        <v>3.25</v>
      </c>
      <c r="P59" s="1">
        <v>5</v>
      </c>
    </row>
    <row r="60" spans="1:16" x14ac:dyDescent="0.2">
      <c r="A60" s="1">
        <v>59</v>
      </c>
      <c r="B60" s="1" t="s">
        <v>66</v>
      </c>
      <c r="C60" s="1" t="s">
        <v>162</v>
      </c>
      <c r="D60" s="1" t="s">
        <v>256</v>
      </c>
      <c r="E60" s="2" t="s">
        <v>296</v>
      </c>
      <c r="F60" s="2" t="s">
        <v>296</v>
      </c>
      <c r="G60" s="3" t="s">
        <v>298</v>
      </c>
      <c r="H60" s="9">
        <v>2.1996514667441183</v>
      </c>
      <c r="I60" s="11">
        <f t="shared" si="0"/>
        <v>13.01568915233206</v>
      </c>
      <c r="J60" s="13">
        <f t="shared" si="1"/>
        <v>19.207588401510552</v>
      </c>
      <c r="L60" s="1">
        <v>12.5</v>
      </c>
      <c r="M60" s="1">
        <v>3</v>
      </c>
      <c r="N60" s="1">
        <v>1.25</v>
      </c>
      <c r="O60" s="1">
        <v>3.25</v>
      </c>
      <c r="P60" s="1">
        <v>5</v>
      </c>
    </row>
    <row r="61" spans="1:16" x14ac:dyDescent="0.2">
      <c r="A61" s="1">
        <v>60</v>
      </c>
      <c r="B61" s="1" t="s">
        <v>67</v>
      </c>
      <c r="C61" s="1" t="s">
        <v>163</v>
      </c>
      <c r="D61" s="1" t="s">
        <v>257</v>
      </c>
      <c r="E61" s="2" t="s">
        <v>296</v>
      </c>
      <c r="F61" s="2" t="s">
        <v>296</v>
      </c>
      <c r="G61" s="3" t="s">
        <v>298</v>
      </c>
      <c r="H61" s="9">
        <v>0.50287539936102221</v>
      </c>
      <c r="I61" s="11">
        <f t="shared" si="0"/>
        <v>2.9755940790593032</v>
      </c>
      <c r="J61" s="13">
        <f t="shared" si="1"/>
        <v>84.016836086404084</v>
      </c>
      <c r="L61" s="1">
        <v>12.5</v>
      </c>
      <c r="M61" s="1">
        <v>3</v>
      </c>
      <c r="N61" s="1">
        <v>1.25</v>
      </c>
      <c r="O61" s="1">
        <v>3.25</v>
      </c>
      <c r="P61" s="1">
        <v>5</v>
      </c>
    </row>
    <row r="62" spans="1:16" x14ac:dyDescent="0.2">
      <c r="A62" s="1">
        <v>61</v>
      </c>
      <c r="B62" s="1" t="s">
        <v>68</v>
      </c>
      <c r="C62" s="1" t="s">
        <v>164</v>
      </c>
      <c r="D62" s="1" t="s">
        <v>258</v>
      </c>
      <c r="E62" s="2" t="s">
        <v>296</v>
      </c>
      <c r="F62" s="2" t="s">
        <v>296</v>
      </c>
      <c r="G62" s="3" t="s">
        <v>298</v>
      </c>
      <c r="H62" s="9">
        <v>17.607725820505372</v>
      </c>
      <c r="I62" s="11">
        <f t="shared" si="0"/>
        <v>104.18772674855251</v>
      </c>
      <c r="J62" s="13">
        <f t="shared" si="1"/>
        <v>2.3995148737946073</v>
      </c>
      <c r="L62" s="1">
        <v>12.5</v>
      </c>
      <c r="M62" s="1">
        <v>3</v>
      </c>
      <c r="N62" s="1">
        <v>1.25</v>
      </c>
      <c r="O62" s="1">
        <v>3.25</v>
      </c>
      <c r="P62" s="1">
        <v>5</v>
      </c>
    </row>
    <row r="63" spans="1:16" x14ac:dyDescent="0.2">
      <c r="A63" s="1">
        <v>62</v>
      </c>
      <c r="B63" s="1" t="s">
        <v>69</v>
      </c>
      <c r="C63" s="1" t="s">
        <v>165</v>
      </c>
      <c r="D63" s="1" t="s">
        <v>259</v>
      </c>
      <c r="E63" s="2" t="s">
        <v>296</v>
      </c>
      <c r="F63" s="2" t="s">
        <v>296</v>
      </c>
      <c r="G63" s="3" t="s">
        <v>298</v>
      </c>
      <c r="H63" s="9">
        <v>13.105837932036016</v>
      </c>
      <c r="I63" s="11">
        <f t="shared" si="0"/>
        <v>77.549336875952747</v>
      </c>
      <c r="J63" s="13">
        <f t="shared" si="1"/>
        <v>3.2237541940545262</v>
      </c>
      <c r="L63" s="1">
        <v>12.5</v>
      </c>
      <c r="M63" s="1">
        <v>3</v>
      </c>
      <c r="N63" s="1">
        <v>1.25</v>
      </c>
      <c r="O63" s="1">
        <v>3.25</v>
      </c>
      <c r="P63" s="1">
        <v>5</v>
      </c>
    </row>
    <row r="64" spans="1:16" x14ac:dyDescent="0.2">
      <c r="A64" s="1">
        <v>63</v>
      </c>
      <c r="B64" s="1" t="s">
        <v>70</v>
      </c>
      <c r="C64" s="1" t="s">
        <v>166</v>
      </c>
      <c r="D64" s="1" t="s">
        <v>260</v>
      </c>
      <c r="E64" s="2" t="s">
        <v>296</v>
      </c>
      <c r="F64" s="2" t="s">
        <v>296</v>
      </c>
      <c r="G64" s="3" t="s">
        <v>298</v>
      </c>
      <c r="H64" s="9">
        <v>13.137786813825153</v>
      </c>
      <c r="I64" s="11">
        <f t="shared" si="0"/>
        <v>77.738383513758308</v>
      </c>
      <c r="J64" s="13">
        <f t="shared" si="1"/>
        <v>3.2159145675540635</v>
      </c>
      <c r="L64" s="1">
        <v>12.5</v>
      </c>
      <c r="M64" s="1">
        <v>3</v>
      </c>
      <c r="N64" s="1">
        <v>1.25</v>
      </c>
      <c r="O64" s="1">
        <v>3.25</v>
      </c>
      <c r="P64" s="1">
        <v>5</v>
      </c>
    </row>
    <row r="65" spans="1:16" x14ac:dyDescent="0.2">
      <c r="A65" s="1">
        <v>64</v>
      </c>
      <c r="B65" s="1" t="s">
        <v>71</v>
      </c>
      <c r="C65" s="1" t="s">
        <v>167</v>
      </c>
      <c r="D65" s="1" t="s">
        <v>261</v>
      </c>
      <c r="E65" s="2" t="s">
        <v>296</v>
      </c>
      <c r="F65" s="2" t="s">
        <v>296</v>
      </c>
      <c r="G65" s="3" t="s">
        <v>298</v>
      </c>
      <c r="H65" s="9">
        <v>12.623700261399943</v>
      </c>
      <c r="I65" s="11">
        <f t="shared" si="0"/>
        <v>74.696451250887236</v>
      </c>
      <c r="J65" s="13">
        <f t="shared" si="1"/>
        <v>3.3468792133151108</v>
      </c>
      <c r="L65" s="1">
        <v>12.5</v>
      </c>
      <c r="M65" s="1">
        <v>3</v>
      </c>
      <c r="N65" s="1">
        <v>1.25</v>
      </c>
      <c r="O65" s="1">
        <v>3.25</v>
      </c>
      <c r="P65" s="1">
        <v>5</v>
      </c>
    </row>
    <row r="66" spans="1:16" x14ac:dyDescent="0.2">
      <c r="A66" s="1">
        <v>65</v>
      </c>
      <c r="B66" s="1" t="s">
        <v>72</v>
      </c>
      <c r="C66" s="1" t="s">
        <v>168</v>
      </c>
      <c r="D66" s="1" t="s">
        <v>262</v>
      </c>
      <c r="E66" s="2" t="s">
        <v>296</v>
      </c>
      <c r="F66" s="2" t="s">
        <v>296</v>
      </c>
      <c r="G66" s="3" t="s">
        <v>298</v>
      </c>
      <c r="H66" s="9">
        <v>15.000116177751961</v>
      </c>
      <c r="I66" s="11">
        <f t="shared" si="0"/>
        <v>88.758083892023436</v>
      </c>
      <c r="J66" s="13">
        <f t="shared" si="1"/>
        <v>2.8166448512355409</v>
      </c>
      <c r="L66" s="1">
        <v>12.5</v>
      </c>
      <c r="M66" s="1">
        <v>3</v>
      </c>
      <c r="N66" s="1">
        <v>1.25</v>
      </c>
      <c r="O66" s="1">
        <v>3.25</v>
      </c>
      <c r="P66" s="1">
        <v>5</v>
      </c>
    </row>
    <row r="67" spans="1:16" x14ac:dyDescent="0.2">
      <c r="A67" s="1">
        <v>66</v>
      </c>
      <c r="B67" s="1" t="s">
        <v>73</v>
      </c>
      <c r="C67" s="1" t="s">
        <v>169</v>
      </c>
      <c r="D67" s="1" t="s">
        <v>263</v>
      </c>
      <c r="E67" s="2" t="s">
        <v>296</v>
      </c>
      <c r="F67" s="2" t="s">
        <v>296</v>
      </c>
      <c r="G67" s="3" t="s">
        <v>298</v>
      </c>
      <c r="H67" s="9">
        <v>11.822073772872495</v>
      </c>
      <c r="I67" s="11">
        <f t="shared" ref="I67:I96" si="2">(H67/169000)*1000000</f>
        <v>69.953099247766247</v>
      </c>
      <c r="J67" s="13">
        <f t="shared" ref="J67:J95" si="3">250/I67</f>
        <v>3.5738230712913417</v>
      </c>
      <c r="L67" s="1">
        <v>12.5</v>
      </c>
      <c r="M67" s="1">
        <v>3</v>
      </c>
      <c r="N67" s="1">
        <v>1.25</v>
      </c>
      <c r="O67" s="1">
        <v>3.25</v>
      </c>
      <c r="P67" s="1">
        <v>5</v>
      </c>
    </row>
    <row r="68" spans="1:16" x14ac:dyDescent="0.2">
      <c r="A68" s="1">
        <v>67</v>
      </c>
      <c r="B68" s="1" t="s">
        <v>74</v>
      </c>
      <c r="C68" s="1" t="s">
        <v>170</v>
      </c>
      <c r="D68" s="1" t="s">
        <v>264</v>
      </c>
      <c r="E68" s="2" t="s">
        <v>296</v>
      </c>
      <c r="F68" s="2" t="s">
        <v>296</v>
      </c>
      <c r="G68" s="3" t="s">
        <v>298</v>
      </c>
      <c r="H68" s="9">
        <v>10.669009584664536</v>
      </c>
      <c r="I68" s="11">
        <f t="shared" si="2"/>
        <v>63.130234228784239</v>
      </c>
      <c r="J68" s="13">
        <f t="shared" si="3"/>
        <v>3.9600676768281726</v>
      </c>
      <c r="L68" s="1">
        <v>12.5</v>
      </c>
      <c r="M68" s="1">
        <v>3</v>
      </c>
      <c r="N68" s="1">
        <v>1.25</v>
      </c>
      <c r="O68" s="1">
        <v>3.25</v>
      </c>
      <c r="P68" s="1">
        <v>5</v>
      </c>
    </row>
    <row r="69" spans="1:16" x14ac:dyDescent="0.2">
      <c r="A69" s="1">
        <v>68</v>
      </c>
      <c r="B69" s="1" t="s">
        <v>75</v>
      </c>
      <c r="C69" s="1" t="s">
        <v>171</v>
      </c>
      <c r="D69" s="1" t="s">
        <v>265</v>
      </c>
      <c r="E69" s="2" t="s">
        <v>296</v>
      </c>
      <c r="F69" s="2" t="s">
        <v>296</v>
      </c>
      <c r="G69" s="3" t="s">
        <v>298</v>
      </c>
      <c r="H69" s="9">
        <v>11.521173395294802</v>
      </c>
      <c r="I69" s="11">
        <f t="shared" si="2"/>
        <v>68.172623640797653</v>
      </c>
      <c r="J69" s="13">
        <f t="shared" si="3"/>
        <v>3.6671611953392449</v>
      </c>
      <c r="L69" s="1">
        <v>12.5</v>
      </c>
      <c r="M69" s="1">
        <v>3</v>
      </c>
      <c r="N69" s="1">
        <v>1.25</v>
      </c>
      <c r="O69" s="1">
        <v>3.25</v>
      </c>
      <c r="P69" s="1">
        <v>5</v>
      </c>
    </row>
    <row r="70" spans="1:16" x14ac:dyDescent="0.2">
      <c r="A70" s="1">
        <v>69</v>
      </c>
      <c r="B70" s="1" t="s">
        <v>76</v>
      </c>
      <c r="C70" s="1" t="s">
        <v>172</v>
      </c>
      <c r="D70" s="1" t="s">
        <v>266</v>
      </c>
      <c r="E70" s="2" t="s">
        <v>296</v>
      </c>
      <c r="F70" s="2" t="s">
        <v>296</v>
      </c>
      <c r="G70" s="3" t="s">
        <v>298</v>
      </c>
      <c r="H70" s="9">
        <v>12.072436828347373</v>
      </c>
      <c r="I70" s="11">
        <f t="shared" si="2"/>
        <v>71.434537445842437</v>
      </c>
      <c r="J70" s="13">
        <f t="shared" si="3"/>
        <v>3.4997076895687278</v>
      </c>
      <c r="L70" s="1">
        <v>12.5</v>
      </c>
      <c r="M70" s="1">
        <v>3</v>
      </c>
      <c r="N70" s="1">
        <v>1.25</v>
      </c>
      <c r="O70" s="1">
        <v>3.25</v>
      </c>
      <c r="P70" s="1">
        <v>5</v>
      </c>
    </row>
    <row r="71" spans="1:16" x14ac:dyDescent="0.2">
      <c r="A71" s="1">
        <v>70</v>
      </c>
      <c r="B71" s="1" t="s">
        <v>77</v>
      </c>
      <c r="C71" s="1" t="s">
        <v>173</v>
      </c>
      <c r="D71" s="1" t="s">
        <v>267</v>
      </c>
      <c r="E71" s="2" t="s">
        <v>296</v>
      </c>
      <c r="F71" s="2" t="s">
        <v>296</v>
      </c>
      <c r="G71" s="3" t="s">
        <v>298</v>
      </c>
      <c r="H71" s="9">
        <v>15.281847226256172</v>
      </c>
      <c r="I71" s="11">
        <f t="shared" si="2"/>
        <v>90.42513151630871</v>
      </c>
      <c r="J71" s="13">
        <f t="shared" si="3"/>
        <v>2.7647181243514258</v>
      </c>
      <c r="L71" s="1">
        <v>12.5</v>
      </c>
      <c r="M71" s="1">
        <v>3</v>
      </c>
      <c r="N71" s="1">
        <v>1.25</v>
      </c>
      <c r="O71" s="1">
        <v>3.25</v>
      </c>
      <c r="P71" s="1">
        <v>5</v>
      </c>
    </row>
    <row r="72" spans="1:16" x14ac:dyDescent="0.2">
      <c r="A72" s="1">
        <v>71</v>
      </c>
      <c r="B72" s="1" t="s">
        <v>78</v>
      </c>
      <c r="C72" s="1" t="s">
        <v>174</v>
      </c>
      <c r="D72" s="1" t="s">
        <v>268</v>
      </c>
      <c r="E72" s="2" t="s">
        <v>296</v>
      </c>
      <c r="F72" s="2" t="s">
        <v>296</v>
      </c>
      <c r="G72" s="3" t="s">
        <v>298</v>
      </c>
      <c r="H72" s="9">
        <v>14.024803950043568</v>
      </c>
      <c r="I72" s="11">
        <f t="shared" si="2"/>
        <v>82.987005621559575</v>
      </c>
      <c r="J72" s="13">
        <f t="shared" si="3"/>
        <v>3.0125198291893946</v>
      </c>
      <c r="L72" s="1">
        <v>12.5</v>
      </c>
      <c r="M72" s="1">
        <v>3</v>
      </c>
      <c r="N72" s="1">
        <v>1.25</v>
      </c>
      <c r="O72" s="1">
        <v>3.25</v>
      </c>
      <c r="P72" s="1">
        <v>5</v>
      </c>
    </row>
    <row r="73" spans="1:16" x14ac:dyDescent="0.2">
      <c r="A73" s="1">
        <v>72</v>
      </c>
      <c r="B73" s="1" t="s">
        <v>79</v>
      </c>
      <c r="C73" s="1" t="s">
        <v>175</v>
      </c>
      <c r="D73" s="1" t="s">
        <v>269</v>
      </c>
      <c r="E73" s="2" t="s">
        <v>296</v>
      </c>
      <c r="F73" s="2" t="s">
        <v>296</v>
      </c>
      <c r="G73" s="3" t="s">
        <v>298</v>
      </c>
      <c r="H73" s="9">
        <v>8.9031077548649442</v>
      </c>
      <c r="I73" s="11">
        <f t="shared" si="2"/>
        <v>52.681110975532214</v>
      </c>
      <c r="J73" s="13">
        <f t="shared" si="3"/>
        <v>4.7455339375077479</v>
      </c>
      <c r="L73" s="1">
        <v>12.5</v>
      </c>
      <c r="M73" s="1">
        <v>3</v>
      </c>
      <c r="N73" s="1">
        <v>1.25</v>
      </c>
      <c r="O73" s="1">
        <v>3.25</v>
      </c>
      <c r="P73" s="1">
        <v>5</v>
      </c>
    </row>
    <row r="74" spans="1:16" x14ac:dyDescent="0.2">
      <c r="A74" s="1">
        <v>73</v>
      </c>
      <c r="B74" s="1" t="s">
        <v>80</v>
      </c>
      <c r="C74" s="1" t="s">
        <v>176</v>
      </c>
      <c r="D74" s="1" t="s">
        <v>270</v>
      </c>
      <c r="E74" s="2" t="s">
        <v>296</v>
      </c>
      <c r="F74" s="2" t="s">
        <v>296</v>
      </c>
      <c r="G74" s="4" t="s">
        <v>299</v>
      </c>
      <c r="H74" s="9">
        <v>7.8383386581469656</v>
      </c>
      <c r="I74" s="11">
        <f t="shared" si="2"/>
        <v>46.380702119212813</v>
      </c>
      <c r="J74" s="13">
        <f t="shared" si="3"/>
        <v>5.3901728213907223</v>
      </c>
      <c r="L74" s="1">
        <v>12.5</v>
      </c>
      <c r="M74" s="1">
        <v>3</v>
      </c>
      <c r="N74" s="1">
        <v>1.25</v>
      </c>
      <c r="O74" s="1">
        <v>3.25</v>
      </c>
      <c r="P74" s="1">
        <v>5</v>
      </c>
    </row>
    <row r="75" spans="1:16" x14ac:dyDescent="0.2">
      <c r="A75" s="1">
        <v>74</v>
      </c>
      <c r="B75" s="1" t="s">
        <v>81</v>
      </c>
      <c r="C75" s="1" t="s">
        <v>177</v>
      </c>
      <c r="D75" s="1" t="s">
        <v>271</v>
      </c>
      <c r="E75" s="2" t="s">
        <v>296</v>
      </c>
      <c r="F75" s="2" t="s">
        <v>296</v>
      </c>
      <c r="G75" s="4" t="s">
        <v>299</v>
      </c>
      <c r="H75" s="9">
        <v>8.6184722625617205</v>
      </c>
      <c r="I75" s="11">
        <f t="shared" si="2"/>
        <v>50.996877293264617</v>
      </c>
      <c r="J75" s="13">
        <f t="shared" si="3"/>
        <v>4.9022609475152823</v>
      </c>
      <c r="L75" s="1">
        <v>12.5</v>
      </c>
      <c r="M75" s="1">
        <v>3</v>
      </c>
      <c r="N75" s="1">
        <v>1.25</v>
      </c>
      <c r="O75" s="1">
        <v>3.25</v>
      </c>
      <c r="P75" s="1">
        <v>5</v>
      </c>
    </row>
    <row r="76" spans="1:16" x14ac:dyDescent="0.2">
      <c r="A76" s="1">
        <v>75</v>
      </c>
      <c r="B76" s="1" t="s">
        <v>82</v>
      </c>
      <c r="C76" s="1" t="s">
        <v>178</v>
      </c>
      <c r="D76" s="1" t="s">
        <v>272</v>
      </c>
      <c r="E76" s="2" t="s">
        <v>296</v>
      </c>
      <c r="F76" s="2" t="s">
        <v>296</v>
      </c>
      <c r="G76" s="2" t="s">
        <v>296</v>
      </c>
      <c r="H76" s="9">
        <v>12.544118501307</v>
      </c>
      <c r="I76" s="11">
        <f t="shared" si="2"/>
        <v>74.225553262171601</v>
      </c>
      <c r="J76" s="13">
        <f t="shared" si="3"/>
        <v>3.3681123145957108</v>
      </c>
      <c r="L76" s="1">
        <v>12.5</v>
      </c>
      <c r="M76" s="1">
        <v>3</v>
      </c>
      <c r="N76" s="1">
        <v>1.25</v>
      </c>
      <c r="O76" s="1">
        <v>3.25</v>
      </c>
      <c r="P76" s="1">
        <v>5</v>
      </c>
    </row>
    <row r="77" spans="1:16" x14ac:dyDescent="0.2">
      <c r="A77" s="1">
        <v>76</v>
      </c>
      <c r="B77" s="1" t="s">
        <v>83</v>
      </c>
      <c r="C77" s="1" t="s">
        <v>179</v>
      </c>
      <c r="D77" s="1" t="s">
        <v>273</v>
      </c>
      <c r="E77" s="2" t="s">
        <v>296</v>
      </c>
      <c r="F77" s="2" t="s">
        <v>296</v>
      </c>
      <c r="G77" s="2" t="s">
        <v>296</v>
      </c>
      <c r="H77" s="9">
        <v>12.991402846354923</v>
      </c>
      <c r="I77" s="11">
        <f t="shared" si="2"/>
        <v>76.872206191449237</v>
      </c>
      <c r="J77" s="13">
        <f t="shared" si="3"/>
        <v>3.2521507107182304</v>
      </c>
      <c r="L77" s="1">
        <v>12.5</v>
      </c>
      <c r="M77" s="1">
        <v>3</v>
      </c>
      <c r="N77" s="1">
        <v>1.25</v>
      </c>
      <c r="O77" s="1">
        <v>3.25</v>
      </c>
      <c r="P77" s="1">
        <v>5</v>
      </c>
    </row>
    <row r="78" spans="1:16" x14ac:dyDescent="0.2">
      <c r="A78" s="1">
        <v>77</v>
      </c>
      <c r="B78" s="1" t="s">
        <v>84</v>
      </c>
      <c r="C78" s="1" t="s">
        <v>180</v>
      </c>
      <c r="D78" s="1" t="s">
        <v>274</v>
      </c>
      <c r="E78" s="2" t="s">
        <v>296</v>
      </c>
      <c r="F78" s="2" t="s">
        <v>296</v>
      </c>
      <c r="G78" s="2" t="s">
        <v>296</v>
      </c>
      <c r="H78" s="9">
        <v>10.080569270984608</v>
      </c>
      <c r="I78" s="11">
        <f t="shared" si="2"/>
        <v>59.648338881565728</v>
      </c>
      <c r="J78" s="13">
        <f t="shared" si="3"/>
        <v>4.1912315529253119</v>
      </c>
      <c r="L78" s="1">
        <v>12.5</v>
      </c>
      <c r="M78" s="1">
        <v>3</v>
      </c>
      <c r="N78" s="1">
        <v>1.25</v>
      </c>
      <c r="O78" s="1">
        <v>3.25</v>
      </c>
      <c r="P78" s="1">
        <v>5</v>
      </c>
    </row>
    <row r="79" spans="1:16" x14ac:dyDescent="0.2">
      <c r="A79" s="1">
        <v>78</v>
      </c>
      <c r="B79" s="1" t="s">
        <v>85</v>
      </c>
      <c r="C79" s="1" t="s">
        <v>181</v>
      </c>
      <c r="D79" s="1" t="s">
        <v>275</v>
      </c>
      <c r="E79" s="2" t="s">
        <v>296</v>
      </c>
      <c r="F79" s="2" t="s">
        <v>296</v>
      </c>
      <c r="G79" s="2" t="s">
        <v>296</v>
      </c>
      <c r="H79" s="9">
        <v>10.429683415625908</v>
      </c>
      <c r="I79" s="11">
        <f t="shared" si="2"/>
        <v>61.714103051040873</v>
      </c>
      <c r="J79" s="13">
        <f t="shared" si="3"/>
        <v>4.0509379159774319</v>
      </c>
      <c r="L79" s="1">
        <v>12.5</v>
      </c>
      <c r="M79" s="1">
        <v>3</v>
      </c>
      <c r="N79" s="1">
        <v>1.25</v>
      </c>
      <c r="O79" s="1">
        <v>3.25</v>
      </c>
      <c r="P79" s="1">
        <v>5</v>
      </c>
    </row>
    <row r="80" spans="1:16" x14ac:dyDescent="0.2">
      <c r="A80" s="1">
        <v>79</v>
      </c>
      <c r="B80" s="1" t="s">
        <v>86</v>
      </c>
      <c r="C80" s="1" t="s">
        <v>182</v>
      </c>
      <c r="D80" s="1" t="s">
        <v>276</v>
      </c>
      <c r="E80" s="2" t="s">
        <v>296</v>
      </c>
      <c r="F80" s="2" t="s">
        <v>296</v>
      </c>
      <c r="G80" s="2" t="s">
        <v>296</v>
      </c>
      <c r="H80" s="9">
        <v>11.003020621550974</v>
      </c>
      <c r="I80" s="11">
        <f t="shared" si="2"/>
        <v>65.106630896751327</v>
      </c>
      <c r="J80" s="13">
        <f t="shared" si="3"/>
        <v>3.8398546592966838</v>
      </c>
      <c r="L80" s="1">
        <v>12.5</v>
      </c>
      <c r="M80" s="1">
        <v>3</v>
      </c>
      <c r="N80" s="1">
        <v>1.25</v>
      </c>
      <c r="O80" s="1">
        <v>3.25</v>
      </c>
      <c r="P80" s="1">
        <v>5</v>
      </c>
    </row>
    <row r="81" spans="1:16" x14ac:dyDescent="0.2">
      <c r="A81" s="1">
        <v>80</v>
      </c>
      <c r="B81" s="1" t="s">
        <v>88</v>
      </c>
      <c r="C81" s="1" t="s">
        <v>183</v>
      </c>
      <c r="D81" s="1" t="s">
        <v>277</v>
      </c>
      <c r="E81" s="2" t="s">
        <v>296</v>
      </c>
      <c r="F81" s="2" t="s">
        <v>296</v>
      </c>
      <c r="G81" s="2" t="s">
        <v>296</v>
      </c>
      <c r="H81" s="9">
        <v>10.859541097879756</v>
      </c>
      <c r="I81" s="11">
        <f t="shared" si="2"/>
        <v>64.257639632424585</v>
      </c>
      <c r="J81" s="13">
        <f t="shared" si="3"/>
        <v>3.890587974131706</v>
      </c>
      <c r="L81" s="1">
        <v>12.5</v>
      </c>
      <c r="M81" s="1">
        <v>3</v>
      </c>
      <c r="N81" s="1">
        <v>1.25</v>
      </c>
      <c r="O81" s="1">
        <v>3.25</v>
      </c>
      <c r="P81" s="1">
        <v>5</v>
      </c>
    </row>
    <row r="82" spans="1:16" x14ac:dyDescent="0.2">
      <c r="A82" s="1">
        <v>81</v>
      </c>
      <c r="B82" s="1" t="s">
        <v>94</v>
      </c>
      <c r="C82" s="1" t="s">
        <v>184</v>
      </c>
      <c r="D82" s="1" t="s">
        <v>278</v>
      </c>
      <c r="E82" s="2" t="s">
        <v>296</v>
      </c>
      <c r="F82" s="2" t="s">
        <v>296</v>
      </c>
      <c r="G82" s="3" t="s">
        <v>298</v>
      </c>
      <c r="H82" s="9">
        <v>8.9937264013941327</v>
      </c>
      <c r="I82" s="11">
        <f t="shared" si="2"/>
        <v>53.217315984580665</v>
      </c>
      <c r="J82" s="13">
        <f t="shared" si="3"/>
        <v>4.6977190670877818</v>
      </c>
      <c r="L82" s="1">
        <v>12.5</v>
      </c>
      <c r="M82" s="1">
        <v>3</v>
      </c>
      <c r="N82" s="1">
        <v>1.25</v>
      </c>
      <c r="O82" s="1">
        <v>3.25</v>
      </c>
      <c r="P82" s="1">
        <v>5</v>
      </c>
    </row>
    <row r="83" spans="1:16" x14ac:dyDescent="0.2">
      <c r="A83" s="1">
        <v>82</v>
      </c>
      <c r="B83" s="1" t="s">
        <v>89</v>
      </c>
      <c r="C83" s="1" t="s">
        <v>185</v>
      </c>
      <c r="D83" s="1" t="s">
        <v>279</v>
      </c>
      <c r="E83" s="2" t="s">
        <v>296</v>
      </c>
      <c r="F83" s="2" t="s">
        <v>296</v>
      </c>
      <c r="G83" s="3" t="s">
        <v>298</v>
      </c>
      <c r="H83" s="9">
        <v>10.310601219866395</v>
      </c>
      <c r="I83" s="11">
        <f t="shared" si="2"/>
        <v>61.009474673765652</v>
      </c>
      <c r="J83" s="13">
        <f t="shared" si="3"/>
        <v>4.0977241868876657</v>
      </c>
      <c r="L83" s="1">
        <v>12.5</v>
      </c>
      <c r="M83" s="1">
        <v>3</v>
      </c>
      <c r="N83" s="1">
        <v>1.25</v>
      </c>
      <c r="O83" s="1">
        <v>3.25</v>
      </c>
      <c r="P83" s="1">
        <v>5</v>
      </c>
    </row>
    <row r="84" spans="1:16" x14ac:dyDescent="0.2">
      <c r="A84" s="1">
        <v>83</v>
      </c>
      <c r="B84" s="1" t="s">
        <v>90</v>
      </c>
      <c r="C84" s="1" t="s">
        <v>186</v>
      </c>
      <c r="D84" s="1" t="s">
        <v>280</v>
      </c>
      <c r="E84" s="2" t="s">
        <v>296</v>
      </c>
      <c r="F84" s="2" t="s">
        <v>296</v>
      </c>
      <c r="G84" s="3" t="s">
        <v>298</v>
      </c>
      <c r="H84" s="9">
        <v>11.249317455707233</v>
      </c>
      <c r="I84" s="11">
        <f t="shared" si="2"/>
        <v>66.564008613652263</v>
      </c>
      <c r="J84" s="13">
        <f t="shared" si="3"/>
        <v>3.7557834212034678</v>
      </c>
      <c r="L84" s="1">
        <v>12.5</v>
      </c>
      <c r="M84" s="1">
        <v>3</v>
      </c>
      <c r="N84" s="1">
        <v>1.25</v>
      </c>
      <c r="O84" s="1">
        <v>3.25</v>
      </c>
      <c r="P84" s="1">
        <v>5</v>
      </c>
    </row>
    <row r="85" spans="1:16" x14ac:dyDescent="0.2">
      <c r="A85" s="1">
        <v>84</v>
      </c>
      <c r="B85" s="1" t="s">
        <v>91</v>
      </c>
      <c r="C85" s="1" t="s">
        <v>187</v>
      </c>
      <c r="D85" s="1" t="s">
        <v>281</v>
      </c>
      <c r="E85" s="2" t="s">
        <v>296</v>
      </c>
      <c r="F85" s="2" t="s">
        <v>296</v>
      </c>
      <c r="G85" s="3" t="s">
        <v>298</v>
      </c>
      <c r="H85" s="9">
        <v>11.92082486203892</v>
      </c>
      <c r="I85" s="11">
        <f t="shared" si="2"/>
        <v>70.537425219165215</v>
      </c>
      <c r="J85" s="13">
        <f t="shared" si="3"/>
        <v>3.5442178279577221</v>
      </c>
      <c r="L85" s="1">
        <v>12.5</v>
      </c>
      <c r="M85" s="1">
        <v>3</v>
      </c>
      <c r="N85" s="1">
        <v>1.25</v>
      </c>
      <c r="O85" s="1">
        <v>3.25</v>
      </c>
      <c r="P85" s="1">
        <v>5</v>
      </c>
    </row>
    <row r="86" spans="1:16" x14ac:dyDescent="0.2">
      <c r="A86" s="1">
        <v>85</v>
      </c>
      <c r="B86" s="1" t="s">
        <v>92</v>
      </c>
      <c r="C86" s="1" t="s">
        <v>188</v>
      </c>
      <c r="D86" s="1" t="s">
        <v>282</v>
      </c>
      <c r="E86" s="2" t="s">
        <v>296</v>
      </c>
      <c r="F86" s="2" t="s">
        <v>296</v>
      </c>
      <c r="G86" s="3" t="s">
        <v>298</v>
      </c>
      <c r="H86" s="9">
        <v>12.2414754574499</v>
      </c>
      <c r="I86" s="11">
        <f t="shared" si="2"/>
        <v>72.434766020413605</v>
      </c>
      <c r="J86" s="13">
        <f t="shared" si="3"/>
        <v>3.4513813426213713</v>
      </c>
      <c r="L86" s="1">
        <v>12.5</v>
      </c>
      <c r="M86" s="1">
        <v>3</v>
      </c>
      <c r="N86" s="1">
        <v>1.25</v>
      </c>
      <c r="O86" s="1">
        <v>3.25</v>
      </c>
      <c r="P86" s="1">
        <v>5</v>
      </c>
    </row>
    <row r="87" spans="1:16" x14ac:dyDescent="0.2">
      <c r="A87" s="1">
        <v>86</v>
      </c>
      <c r="B87" s="1" t="s">
        <v>93</v>
      </c>
      <c r="C87" s="1" t="s">
        <v>189</v>
      </c>
      <c r="D87" s="1" t="s">
        <v>283</v>
      </c>
      <c r="E87" s="2" t="s">
        <v>296</v>
      </c>
      <c r="F87" s="2" t="s">
        <v>296</v>
      </c>
      <c r="G87" s="3" t="s">
        <v>298</v>
      </c>
      <c r="H87" s="9">
        <v>10.936218414173686</v>
      </c>
      <c r="I87" s="11">
        <f t="shared" si="2"/>
        <v>64.711351563157905</v>
      </c>
      <c r="J87" s="13">
        <f t="shared" si="3"/>
        <v>3.8633098206270882</v>
      </c>
      <c r="L87" s="1">
        <v>12.5</v>
      </c>
      <c r="M87" s="1">
        <v>3</v>
      </c>
      <c r="N87" s="1">
        <v>1.25</v>
      </c>
      <c r="O87" s="1">
        <v>3.25</v>
      </c>
      <c r="P87" s="1">
        <v>5</v>
      </c>
    </row>
    <row r="88" spans="1:16" x14ac:dyDescent="0.2">
      <c r="A88" s="1">
        <v>87</v>
      </c>
      <c r="B88" s="5" t="s">
        <v>1</v>
      </c>
      <c r="C88" s="1" t="s">
        <v>190</v>
      </c>
      <c r="D88" s="1" t="s">
        <v>284</v>
      </c>
      <c r="E88" s="2" t="s">
        <v>296</v>
      </c>
      <c r="F88" s="2" t="s">
        <v>296</v>
      </c>
      <c r="G88" s="2" t="s">
        <v>296</v>
      </c>
      <c r="H88" s="9">
        <v>11.246993900668022</v>
      </c>
      <c r="I88" s="11">
        <f t="shared" si="2"/>
        <v>66.550259767266411</v>
      </c>
      <c r="J88" s="13">
        <f t="shared" si="3"/>
        <v>3.756559341380147</v>
      </c>
      <c r="L88" s="1">
        <v>12.5</v>
      </c>
      <c r="M88" s="1">
        <v>3</v>
      </c>
      <c r="N88" s="1">
        <v>1.25</v>
      </c>
      <c r="O88" s="1">
        <v>3.25</v>
      </c>
      <c r="P88" s="1">
        <v>5</v>
      </c>
    </row>
    <row r="89" spans="1:16" x14ac:dyDescent="0.2">
      <c r="A89" s="1">
        <v>88</v>
      </c>
      <c r="B89" s="1" t="s">
        <v>87</v>
      </c>
      <c r="C89" s="1" t="s">
        <v>191</v>
      </c>
      <c r="D89" s="1" t="s">
        <v>285</v>
      </c>
      <c r="E89" s="2" t="s">
        <v>296</v>
      </c>
      <c r="F89" s="2" t="s">
        <v>296</v>
      </c>
      <c r="G89" s="3" t="s">
        <v>298</v>
      </c>
      <c r="H89" s="9">
        <v>12.124135927969794</v>
      </c>
      <c r="I89" s="11">
        <f t="shared" si="2"/>
        <v>71.74044927792778</v>
      </c>
      <c r="J89" s="13">
        <f t="shared" si="3"/>
        <v>3.484784421010267</v>
      </c>
      <c r="L89" s="1">
        <v>12.5</v>
      </c>
      <c r="M89" s="1">
        <v>3</v>
      </c>
      <c r="N89" s="1">
        <v>1.25</v>
      </c>
      <c r="O89" s="1">
        <v>3.25</v>
      </c>
      <c r="P89" s="1">
        <v>5</v>
      </c>
    </row>
    <row r="90" spans="1:16" x14ac:dyDescent="0.2">
      <c r="A90" s="1">
        <v>89</v>
      </c>
      <c r="B90" s="5" t="s">
        <v>2</v>
      </c>
      <c r="C90" s="1" t="s">
        <v>197</v>
      </c>
      <c r="D90" s="1" t="s">
        <v>286</v>
      </c>
      <c r="E90" s="2" t="s">
        <v>296</v>
      </c>
      <c r="F90" s="2" t="s">
        <v>296</v>
      </c>
      <c r="G90" s="4" t="s">
        <v>299</v>
      </c>
      <c r="H90" s="1">
        <v>5.96</v>
      </c>
      <c r="I90" s="11">
        <f t="shared" si="2"/>
        <v>35.266272189349117</v>
      </c>
      <c r="J90" s="13">
        <f t="shared" si="3"/>
        <v>7.0889261744966436</v>
      </c>
      <c r="L90" s="1">
        <v>12.5</v>
      </c>
      <c r="M90" s="1">
        <v>3</v>
      </c>
      <c r="N90" s="1">
        <v>1.25</v>
      </c>
      <c r="O90" s="1">
        <v>3.25</v>
      </c>
      <c r="P90" s="1">
        <v>5</v>
      </c>
    </row>
    <row r="91" spans="1:16" x14ac:dyDescent="0.2">
      <c r="A91" s="1">
        <v>90</v>
      </c>
      <c r="B91" s="1" t="s">
        <v>3</v>
      </c>
      <c r="C91" s="1" t="s">
        <v>192</v>
      </c>
      <c r="D91" s="1" t="s">
        <v>287</v>
      </c>
      <c r="E91" s="2" t="s">
        <v>296</v>
      </c>
      <c r="F91" s="2" t="s">
        <v>296</v>
      </c>
      <c r="G91" s="3" t="s">
        <v>298</v>
      </c>
      <c r="H91" s="1">
        <v>27</v>
      </c>
      <c r="I91" s="11">
        <f t="shared" si="2"/>
        <v>159.76331360946747</v>
      </c>
      <c r="J91" s="13">
        <f t="shared" si="3"/>
        <v>1.5648148148148147</v>
      </c>
      <c r="L91" s="1">
        <v>12.5</v>
      </c>
      <c r="M91" s="1">
        <v>3</v>
      </c>
      <c r="N91" s="1">
        <v>1.25</v>
      </c>
      <c r="O91" s="1">
        <v>3.25</v>
      </c>
      <c r="P91" s="1">
        <v>5</v>
      </c>
    </row>
    <row r="92" spans="1:16" x14ac:dyDescent="0.2">
      <c r="A92" s="1">
        <v>91</v>
      </c>
      <c r="B92" s="1" t="s">
        <v>4</v>
      </c>
      <c r="C92" s="1" t="s">
        <v>193</v>
      </c>
      <c r="D92" s="1" t="s">
        <v>288</v>
      </c>
      <c r="E92" s="2" t="s">
        <v>296</v>
      </c>
      <c r="F92" s="2" t="s">
        <v>296</v>
      </c>
      <c r="G92" s="3" t="s">
        <v>298</v>
      </c>
      <c r="H92" s="1">
        <v>24.2</v>
      </c>
      <c r="I92" s="11">
        <f t="shared" si="2"/>
        <v>143.19526627218934</v>
      </c>
      <c r="J92" s="13">
        <f t="shared" si="3"/>
        <v>1.7458677685950414</v>
      </c>
      <c r="L92" s="1">
        <v>12.5</v>
      </c>
      <c r="M92" s="1">
        <v>3</v>
      </c>
      <c r="N92" s="1">
        <v>1.25</v>
      </c>
      <c r="O92" s="1">
        <v>3.25</v>
      </c>
      <c r="P92" s="1">
        <v>5</v>
      </c>
    </row>
    <row r="93" spans="1:16" x14ac:dyDescent="0.2">
      <c r="A93" s="1">
        <v>92</v>
      </c>
      <c r="B93" s="1" t="s">
        <v>5</v>
      </c>
      <c r="C93" s="1" t="s">
        <v>194</v>
      </c>
      <c r="D93" s="1" t="s">
        <v>289</v>
      </c>
      <c r="E93" s="2" t="s">
        <v>296</v>
      </c>
      <c r="F93" s="2" t="s">
        <v>296</v>
      </c>
      <c r="G93" s="3" t="s">
        <v>298</v>
      </c>
      <c r="H93" s="1">
        <v>26.2</v>
      </c>
      <c r="I93" s="11">
        <f t="shared" si="2"/>
        <v>155.02958579881656</v>
      </c>
      <c r="J93" s="13">
        <f t="shared" si="3"/>
        <v>1.6125954198473285</v>
      </c>
      <c r="L93" s="1">
        <v>12.5</v>
      </c>
      <c r="M93" s="1">
        <v>3</v>
      </c>
      <c r="N93" s="1">
        <v>1.25</v>
      </c>
      <c r="O93" s="1">
        <v>3.25</v>
      </c>
      <c r="P93" s="1">
        <v>5</v>
      </c>
    </row>
    <row r="94" spans="1:16" x14ac:dyDescent="0.2">
      <c r="A94" s="1">
        <v>93</v>
      </c>
      <c r="B94" s="1" t="s">
        <v>6</v>
      </c>
      <c r="C94" s="1" t="s">
        <v>195</v>
      </c>
      <c r="D94" s="1" t="s">
        <v>290</v>
      </c>
      <c r="E94" s="2" t="s">
        <v>296</v>
      </c>
      <c r="F94" s="2" t="s">
        <v>296</v>
      </c>
      <c r="G94" s="3" t="s">
        <v>298</v>
      </c>
      <c r="H94" s="1">
        <v>22.8</v>
      </c>
      <c r="I94" s="11">
        <f t="shared" si="2"/>
        <v>134.91124260355031</v>
      </c>
      <c r="J94" s="13">
        <f t="shared" si="3"/>
        <v>1.8530701754385963</v>
      </c>
      <c r="L94" s="1">
        <v>12.5</v>
      </c>
      <c r="M94" s="1">
        <v>3</v>
      </c>
      <c r="N94" s="1">
        <v>1.25</v>
      </c>
      <c r="O94" s="1">
        <v>3.25</v>
      </c>
      <c r="P94" s="1">
        <v>5</v>
      </c>
    </row>
    <row r="95" spans="1:16" x14ac:dyDescent="0.2">
      <c r="A95" s="1">
        <v>94</v>
      </c>
      <c r="B95" s="1" t="s">
        <v>7</v>
      </c>
      <c r="C95" s="1" t="s">
        <v>196</v>
      </c>
      <c r="D95" s="1" t="s">
        <v>291</v>
      </c>
      <c r="E95" s="2" t="s">
        <v>296</v>
      </c>
      <c r="F95" s="2" t="s">
        <v>296</v>
      </c>
      <c r="G95" s="3" t="s">
        <v>298</v>
      </c>
      <c r="H95" s="1">
        <v>23.8</v>
      </c>
      <c r="I95" s="11">
        <f t="shared" si="2"/>
        <v>140.82840236686391</v>
      </c>
      <c r="J95" s="13">
        <f t="shared" si="3"/>
        <v>1.7752100840336134</v>
      </c>
      <c r="L95" s="1">
        <v>12.5</v>
      </c>
      <c r="M95" s="1">
        <v>3</v>
      </c>
      <c r="N95" s="1">
        <v>1.25</v>
      </c>
      <c r="O95" s="1">
        <v>3.25</v>
      </c>
      <c r="P95" s="1">
        <v>5</v>
      </c>
    </row>
    <row r="96" spans="1:16" x14ac:dyDescent="0.2">
      <c r="A96" s="1">
        <v>95</v>
      </c>
      <c r="H96" s="1">
        <v>70.2</v>
      </c>
      <c r="I96" s="11">
        <f t="shared" si="2"/>
        <v>415.38461538461542</v>
      </c>
      <c r="J96" s="14"/>
      <c r="L96" s="1">
        <v>12.5</v>
      </c>
      <c r="M96" s="1">
        <v>3</v>
      </c>
      <c r="N96" s="1">
        <v>1.25</v>
      </c>
      <c r="O96" s="1">
        <v>3.25</v>
      </c>
      <c r="P96" s="1">
        <v>5</v>
      </c>
    </row>
    <row r="97" spans="1:16" x14ac:dyDescent="0.2">
      <c r="A97" s="1">
        <v>96</v>
      </c>
      <c r="I97" s="11"/>
      <c r="J97" s="14"/>
      <c r="L97" s="1">
        <v>12.5</v>
      </c>
      <c r="M97" s="1">
        <v>3</v>
      </c>
      <c r="N97" s="1">
        <v>1.25</v>
      </c>
      <c r="O97" s="1">
        <v>3.25</v>
      </c>
      <c r="P97" s="1">
        <v>5</v>
      </c>
    </row>
    <row r="98" spans="1:16" x14ac:dyDescent="0.2">
      <c r="L98" s="1" t="s">
        <v>101</v>
      </c>
      <c r="M98" s="1" t="s">
        <v>102</v>
      </c>
      <c r="N98" s="1" t="s">
        <v>103</v>
      </c>
      <c r="O98" s="1" t="s">
        <v>98</v>
      </c>
    </row>
    <row r="99" spans="1:16" x14ac:dyDescent="0.2">
      <c r="B99" s="1" t="s">
        <v>100</v>
      </c>
      <c r="L99" s="1">
        <f>12.5*92</f>
        <v>1150</v>
      </c>
      <c r="M99" s="1">
        <f>3*92</f>
        <v>276</v>
      </c>
      <c r="N99" s="1">
        <f>1.25*92</f>
        <v>115</v>
      </c>
      <c r="O99" s="1">
        <f>3.25*92</f>
        <v>299</v>
      </c>
    </row>
    <row r="100" spans="1:16" x14ac:dyDescent="0.2">
      <c r="L100" s="1">
        <f>L99/2</f>
        <v>575</v>
      </c>
      <c r="M100" s="1">
        <f t="shared" ref="M100:O100" si="4">M99/2</f>
        <v>138</v>
      </c>
      <c r="N100" s="1">
        <f t="shared" si="4"/>
        <v>57.5</v>
      </c>
      <c r="O100" s="1">
        <f t="shared" si="4"/>
        <v>149.5</v>
      </c>
    </row>
    <row r="101" spans="1:16" x14ac:dyDescent="0.2">
      <c r="M101" s="1">
        <f>M99/12</f>
        <v>23</v>
      </c>
    </row>
    <row r="102" spans="1:16" x14ac:dyDescent="0.2">
      <c r="M102" s="1">
        <f>M100/12</f>
        <v>11.5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2021-09-30T16:25:56Z</dcterms:created>
  <dcterms:modified xsi:type="dcterms:W3CDTF">2021-10-14T17:00:21Z</dcterms:modified>
</cp:coreProperties>
</file>