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edgerhardt/Desktop/241217 Github Copy/Synthesis/Peptide catalysis/"/>
    </mc:Choice>
  </mc:AlternateContent>
  <xr:revisionPtr revIDLastSave="0" documentId="8_{F453F1C6-1A2E-784F-8706-28DB6C14B57C}" xr6:coauthVersionLast="47" xr6:coauthVersionMax="47" xr10:uidLastSave="{00000000-0000-0000-0000-000000000000}"/>
  <bookViews>
    <workbookView xWindow="0" yWindow="500" windowWidth="28800" windowHeight="16540" xr2:uid="{0924B0F8-7A38-8F47-AFAE-C36A62B5C773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R9" i="1" s="1"/>
  <c r="U9" i="1" s="1"/>
  <c r="Q8" i="1"/>
  <c r="R8" i="1" s="1"/>
  <c r="U8" i="1" s="1"/>
  <c r="Q7" i="1"/>
  <c r="R7" i="1" s="1"/>
  <c r="Q6" i="1"/>
  <c r="R6" i="1" s="1"/>
  <c r="U6" i="1" s="1"/>
  <c r="Q5" i="1"/>
  <c r="R5" i="1" s="1"/>
  <c r="U5" i="1" s="1"/>
  <c r="Q4" i="1"/>
  <c r="R4" i="1" s="1"/>
  <c r="U4" i="1" s="1"/>
  <c r="W7" i="1" l="1"/>
  <c r="U7" i="1"/>
</calcChain>
</file>

<file path=xl/sharedStrings.xml><?xml version="1.0" encoding="utf-8"?>
<sst xmlns="http://schemas.openxmlformats.org/spreadsheetml/2006/main" count="28" uniqueCount="21">
  <si>
    <t>Lot 3</t>
  </si>
  <si>
    <t xml:space="preserve">LC </t>
  </si>
  <si>
    <t>Sample</t>
  </si>
  <si>
    <t>Area</t>
  </si>
  <si>
    <t>Inj V (uL)</t>
  </si>
  <si>
    <t>Total V (uL)</t>
  </si>
  <si>
    <t>Inj mass (ug)</t>
  </si>
  <si>
    <t>Total mass (ug)</t>
  </si>
  <si>
    <t>Expected mass (mg)</t>
  </si>
  <si>
    <t>Yield</t>
  </si>
  <si>
    <t>Conc (mM)</t>
  </si>
  <si>
    <t>DMSO 1</t>
  </si>
  <si>
    <t>DMSO 2</t>
  </si>
  <si>
    <t>DMSO 3</t>
  </si>
  <si>
    <t>Dioxane 1</t>
  </si>
  <si>
    <t>Dioxane 2</t>
  </si>
  <si>
    <t>Dioxane 3</t>
  </si>
  <si>
    <t>SFC</t>
  </si>
  <si>
    <t>Total mass [ug]</t>
  </si>
  <si>
    <t>Expected mass [mg]</t>
  </si>
  <si>
    <t>Yield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</si>
</sst>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7CE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1" fillId="2" borderId="0" xfId="1" applyFont="1" applyFill="1"/>
    <xf numFmtId="2" fontId="1" fillId="2" borderId="0" xfId="1" applyNumberFormat="1" applyFont="1" applyFill="1"/>
    <xf numFmtId="0" fontId="0" fillId="3" borderId="0" xfId="0" applyFont="1" applyFill="1" applyBorder="1" applyAlignment="1">
      <alignment horizontal="center" vertical="center"/>
    </xf>
    <xf numFmtId="0" fontId="2" fillId="4" borderId="0" xfId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center" vertical="center"/>
    </xf>
    <xf numFmtId="164" fontId="0" fillId="3" borderId="8" xfId="0" applyNumberFormat="1" applyFont="1" applyFill="1" applyBorder="1" applyAlignment="1">
      <alignment horizontal="center" vertical="center"/>
    </xf>
    <xf numFmtId="164" fontId="2" fillId="4" borderId="8" xfId="1" applyNumberFormat="1" applyFont="1" applyFill="1" applyBorder="1" applyAlignment="1">
      <alignment horizontal="center" vertical="center"/>
    </xf>
    <xf numFmtId="164" fontId="0" fillId="3" borderId="11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0" fillId="3" borderId="0" xfId="0" applyNumberFormat="1" applyFont="1" applyFill="1" applyBorder="1" applyAlignment="1">
      <alignment horizontal="center" vertical="center"/>
    </xf>
    <xf numFmtId="164" fontId="2" fillId="4" borderId="0" xfId="1" applyNumberFormat="1" applyFont="1" applyFill="1" applyBorder="1" applyAlignment="1">
      <alignment horizontal="center" vertical="center"/>
    </xf>
    <xf numFmtId="164" fontId="0" fillId="3" borderId="10" xfId="0" applyNumberFormat="1" applyFont="1" applyFill="1" applyBorder="1" applyAlignment="1">
      <alignment horizontal="center" vertical="center"/>
    </xf>
  </cellXfs>
  <cellStyles count="2">
    <cellStyle name="Bad" xfId="1" builtinId="27" customBuilti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171450</xdr:rowOff>
    </xdr:from>
    <xdr:ext cx="5112017" cy="2676521"/>
    <xdr:pic>
      <xdr:nvPicPr>
        <xdr:cNvPr id="2" name="Picture 1">
          <a:extLst>
            <a:ext uri="{FF2B5EF4-FFF2-40B4-BE49-F238E27FC236}">
              <a16:creationId xmlns:a16="http://schemas.microsoft.com/office/drawing/2014/main" id="{610F4828-FA2E-750C-0825-677E36C0E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61950"/>
          <a:ext cx="5112017" cy="2676521"/>
        </a:xfrm>
        <a:prstGeom prst="rect">
          <a:avLst/>
        </a:prstGeom>
        <a:noFill/>
        <a:ln cap="flat">
          <a:noFill/>
        </a:ln>
      </xdr:spPr>
    </xdr:pic>
    <xdr:clientData/>
  </xdr:oneCellAnchor>
  <xdr:twoCellAnchor editAs="oneCell">
    <xdr:from>
      <xdr:col>17</xdr:col>
      <xdr:colOff>0</xdr:colOff>
      <xdr:row>12</xdr:row>
      <xdr:rowOff>0</xdr:rowOff>
    </xdr:from>
    <xdr:to>
      <xdr:col>22</xdr:col>
      <xdr:colOff>91032</xdr:colOff>
      <xdr:row>18</xdr:row>
      <xdr:rowOff>190871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590B94-2B63-2D98-017C-D9EEC01A1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29927" y="2289708"/>
          <a:ext cx="4902200" cy="1358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48E8-A887-1B43-B610-5230E4041A48}">
  <dimension ref="K1:W20"/>
  <sheetViews>
    <sheetView tabSelected="1" topLeftCell="M3" zoomScale="137" workbookViewId="0">
      <selection activeCell="V25" sqref="V25"/>
    </sheetView>
  </sheetViews>
  <sheetFormatPr baseColWidth="10" defaultColWidth="10.6640625" defaultRowHeight="14.5" x14ac:dyDescent="0.2"/>
  <cols>
    <col min="1" max="12" width="10.6640625" customWidth="1"/>
    <col min="13" max="13" width="13.33203125" customWidth="1"/>
    <col min="14" max="14" width="16" customWidth="1"/>
    <col min="15" max="15" width="16.5" customWidth="1"/>
    <col min="16" max="16" width="18.33203125" customWidth="1"/>
    <col min="17" max="17" width="18.83203125" customWidth="1"/>
    <col min="18" max="18" width="20.33203125" customWidth="1"/>
    <col min="19" max="22" width="10.6640625" customWidth="1"/>
    <col min="23" max="23" width="13.33203125" customWidth="1"/>
    <col min="24" max="24" width="10.6640625" customWidth="1"/>
  </cols>
  <sheetData>
    <row r="1" spans="11:23" ht="15" x14ac:dyDescent="0.2">
      <c r="M1">
        <v>241210</v>
      </c>
      <c r="N1" t="s">
        <v>0</v>
      </c>
    </row>
    <row r="3" spans="11:23" ht="15" x14ac:dyDescent="0.2">
      <c r="K3" t="s">
        <v>1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U3" t="s">
        <v>9</v>
      </c>
      <c r="W3" t="s">
        <v>10</v>
      </c>
    </row>
    <row r="4" spans="11:23" ht="15" x14ac:dyDescent="0.2">
      <c r="M4" t="s">
        <v>11</v>
      </c>
      <c r="N4">
        <v>2091.15</v>
      </c>
      <c r="O4">
        <v>10</v>
      </c>
      <c r="P4">
        <v>1600</v>
      </c>
      <c r="Q4" s="1">
        <f t="shared" ref="Q4:Q9" si="0">(N4+521.55)/837.0482</f>
        <v>3.1213256297546543</v>
      </c>
      <c r="R4" s="1">
        <f t="shared" ref="R4:R9" si="1">Q4/10*1600</f>
        <v>499.41210076074469</v>
      </c>
      <c r="S4">
        <v>2.9</v>
      </c>
      <c r="U4">
        <f t="shared" ref="U4:U9" si="2">R4/(2.9*1000)*100</f>
        <v>17.221106922784298</v>
      </c>
    </row>
    <row r="5" spans="11:23" ht="15" x14ac:dyDescent="0.2">
      <c r="M5" t="s">
        <v>12</v>
      </c>
      <c r="N5">
        <v>1865.69</v>
      </c>
      <c r="O5">
        <v>10</v>
      </c>
      <c r="P5">
        <v>1600</v>
      </c>
      <c r="Q5" s="1">
        <f t="shared" si="0"/>
        <v>2.8519743546428984</v>
      </c>
      <c r="R5" s="1">
        <f t="shared" si="1"/>
        <v>456.31589674286374</v>
      </c>
      <c r="S5">
        <v>2.9</v>
      </c>
      <c r="U5">
        <f t="shared" si="2"/>
        <v>15.735030922167715</v>
      </c>
    </row>
    <row r="6" spans="11:23" ht="15" x14ac:dyDescent="0.2">
      <c r="M6" s="2" t="s">
        <v>13</v>
      </c>
      <c r="N6" s="2">
        <v>32.67</v>
      </c>
      <c r="O6" s="2">
        <v>10</v>
      </c>
      <c r="P6" s="2">
        <v>1600</v>
      </c>
      <c r="Q6" s="3">
        <f t="shared" si="0"/>
        <v>0.6621124088194682</v>
      </c>
      <c r="R6" s="3">
        <f t="shared" si="1"/>
        <v>105.93798541111492</v>
      </c>
      <c r="S6" s="2">
        <v>2.9</v>
      </c>
      <c r="T6" s="2"/>
      <c r="U6" s="2">
        <f t="shared" si="2"/>
        <v>3.653033979693618</v>
      </c>
    </row>
    <row r="7" spans="11:23" ht="15" x14ac:dyDescent="0.2">
      <c r="M7" t="s">
        <v>14</v>
      </c>
      <c r="N7">
        <v>7453.79</v>
      </c>
      <c r="O7">
        <v>10</v>
      </c>
      <c r="P7">
        <v>1600</v>
      </c>
      <c r="Q7" s="1">
        <f t="shared" si="0"/>
        <v>9.5279339947209731</v>
      </c>
      <c r="R7" s="1">
        <f t="shared" si="1"/>
        <v>1524.4694391553558</v>
      </c>
      <c r="S7">
        <v>2.9</v>
      </c>
      <c r="U7">
        <f t="shared" si="2"/>
        <v>52.56791169501227</v>
      </c>
      <c r="W7" s="1">
        <f xml:space="preserve"> R7*1000/(P7*290)</f>
        <v>3.2854944809382669</v>
      </c>
    </row>
    <row r="8" spans="11:23" ht="15" x14ac:dyDescent="0.2">
      <c r="M8" t="s">
        <v>15</v>
      </c>
      <c r="N8">
        <v>4346.16</v>
      </c>
      <c r="O8">
        <v>10</v>
      </c>
      <c r="P8">
        <v>1600</v>
      </c>
      <c r="Q8" s="1">
        <f t="shared" si="0"/>
        <v>5.8153281973487312</v>
      </c>
      <c r="R8" s="1">
        <f t="shared" si="1"/>
        <v>930.45251157579708</v>
      </c>
      <c r="S8">
        <v>2.9</v>
      </c>
      <c r="U8">
        <f t="shared" si="2"/>
        <v>32.084569364682658</v>
      </c>
    </row>
    <row r="9" spans="11:23" ht="15" x14ac:dyDescent="0.2">
      <c r="M9" t="s">
        <v>16</v>
      </c>
      <c r="N9">
        <v>1710.35</v>
      </c>
      <c r="O9">
        <v>10</v>
      </c>
      <c r="P9">
        <v>1600</v>
      </c>
      <c r="Q9" s="1">
        <f t="shared" si="0"/>
        <v>2.6663936437591045</v>
      </c>
      <c r="R9" s="1">
        <f t="shared" si="1"/>
        <v>426.62298300145676</v>
      </c>
      <c r="S9">
        <v>2.9</v>
      </c>
      <c r="U9">
        <f t="shared" si="2"/>
        <v>14.71113734487782</v>
      </c>
    </row>
    <row r="12" spans="11:23" ht="16" thickBot="1" x14ac:dyDescent="0.25"/>
    <row r="13" spans="11:23" ht="15" x14ac:dyDescent="0.2">
      <c r="K13" t="s">
        <v>17</v>
      </c>
      <c r="M13" s="7" t="s">
        <v>2</v>
      </c>
      <c r="N13" s="8" t="s">
        <v>18</v>
      </c>
      <c r="O13" s="8" t="s">
        <v>19</v>
      </c>
      <c r="P13" s="9" t="s">
        <v>20</v>
      </c>
    </row>
    <row r="14" spans="11:23" ht="15" x14ac:dyDescent="0.2">
      <c r="M14" s="10" t="s">
        <v>11</v>
      </c>
      <c r="N14" s="19">
        <v>499.41210076074469</v>
      </c>
      <c r="O14" s="6">
        <v>2.9</v>
      </c>
      <c r="P14" s="15">
        <v>17.221106922784298</v>
      </c>
    </row>
    <row r="15" spans="11:23" ht="15" x14ac:dyDescent="0.2">
      <c r="M15" s="11" t="s">
        <v>12</v>
      </c>
      <c r="N15" s="20">
        <v>456.31589674286374</v>
      </c>
      <c r="O15" s="4">
        <v>2.9</v>
      </c>
      <c r="P15" s="16">
        <v>15.735030922167715</v>
      </c>
    </row>
    <row r="16" spans="11:23" ht="15" x14ac:dyDescent="0.2">
      <c r="M16" s="12" t="s">
        <v>13</v>
      </c>
      <c r="N16" s="21">
        <v>105.93798541111492</v>
      </c>
      <c r="O16" s="5">
        <v>2.9</v>
      </c>
      <c r="P16" s="17">
        <v>3.653033979693618</v>
      </c>
    </row>
    <row r="17" spans="13:16" ht="15" x14ac:dyDescent="0.2">
      <c r="M17" s="11" t="s">
        <v>14</v>
      </c>
      <c r="N17" s="20">
        <v>1524.4694391553558</v>
      </c>
      <c r="O17" s="4">
        <v>2.9</v>
      </c>
      <c r="P17" s="16">
        <v>52.56791169501227</v>
      </c>
    </row>
    <row r="18" spans="13:16" ht="15" x14ac:dyDescent="0.2">
      <c r="M18" s="11" t="s">
        <v>15</v>
      </c>
      <c r="N18" s="20">
        <v>930.45251157579708</v>
      </c>
      <c r="O18" s="4">
        <v>2.9</v>
      </c>
      <c r="P18" s="16">
        <v>32.084569364682658</v>
      </c>
    </row>
    <row r="19" spans="13:16" ht="16" thickBot="1" x14ac:dyDescent="0.25">
      <c r="M19" s="13" t="s">
        <v>16</v>
      </c>
      <c r="N19" s="22">
        <v>426.62298300145676</v>
      </c>
      <c r="O19" s="14">
        <v>2.9</v>
      </c>
      <c r="P19" s="18">
        <v>14.71113734487782</v>
      </c>
    </row>
    <row r="20" spans="13:16" ht="15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Van Thanh Nguyen</dc:creator>
  <cp:lastModifiedBy>Jared Anthony Gerhardt</cp:lastModifiedBy>
  <dcterms:created xsi:type="dcterms:W3CDTF">2024-12-10T12:25:52Z</dcterms:created>
  <dcterms:modified xsi:type="dcterms:W3CDTF">2025-01-11T13:11:43Z</dcterms:modified>
</cp:coreProperties>
</file>