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2="http://schemas.microsoft.com/office/spreadsheetml/2015/revision2" xmlns:xr6="http://schemas.microsoft.com/office/spreadsheetml/2016/revision6" mc:Ignorable="x15 xr xr2 xr6">
  <fileVersion appName="xl" lastEdited="7" lowestEdited="7" rupBuild="17402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d.docs.live.net/ca817e7a8dfb1568/FLL 2016/"/>
    </mc:Choice>
  </mc:AlternateContent>
  <xr:revisionPtr revIDLastSave="0" documentId="217EA837F52F215F1C19036060D39972C306FA39" xr6:coauthVersionLast="9" xr6:coauthVersionMax="9"/>
  <bookViews>
    <workbookView xWindow="0" yWindow="0" windowWidth="16815" windowHeight="7530" xr2:uid="{00000000-000D-0000-FFFF-FFFF00000000}"/>
  </bookViews>
  <sheets>
    <sheet name="Calculator" sheetId="1" r:id="rId1"/>
    <sheet name="!!Formulas - DO NOT EDIT!!" sheetId="2" state="hidden" r:id="rId2"/>
  </sheets>
  <calcPr calcId="171026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1" i="1" l="1"/>
  <c r="E20" i="1"/>
  <c r="E19" i="1"/>
  <c r="J4" i="1"/>
  <c r="E18" i="1"/>
  <c r="G2" i="1"/>
  <c r="E16" i="1"/>
  <c r="E22" i="1"/>
  <c r="G8" i="1"/>
  <c r="G7" i="1"/>
  <c r="B11" i="1"/>
  <c r="D11" i="1"/>
  <c r="D10" i="1"/>
  <c r="D8" i="1"/>
  <c r="D7" i="1"/>
  <c r="D4" i="1"/>
  <c r="E17" i="1"/>
  <c r="D2" i="1"/>
  <c r="E15" i="1"/>
</calcChain>
</file>

<file path=xl/sharedStrings.xml><?xml version="1.0" encoding="utf-8"?>
<sst xmlns="http://schemas.openxmlformats.org/spreadsheetml/2006/main" count="52" uniqueCount="45">
  <si>
    <t>Autonomous</t>
  </si>
  <si>
    <t>Driver Controlled</t>
  </si>
  <si>
    <t>End Game</t>
  </si>
  <si>
    <t>Penalties</t>
  </si>
  <si>
    <t>Beacons</t>
  </si>
  <si>
    <t>Does the color of the beacon match the color of the alliance?</t>
  </si>
  <si>
    <t>How many beacons are the color of your alliance? (0-4)</t>
  </si>
  <si>
    <t># of major penalties</t>
  </si>
  <si>
    <t>Cap Ball (On &amp; Off Field)</t>
  </si>
  <si>
    <t>Is a cap ball in contact with the playing field soft foam file floor?</t>
  </si>
  <si>
    <t>What is the position of the cap ball?</t>
  </si>
  <si>
    <t>Particle Scoring</t>
  </si>
  <si>
    <t>How many particles are scored into the…</t>
  </si>
  <si>
    <t># of minor penalties</t>
  </si>
  <si>
    <t>Center vortex?</t>
  </si>
  <si>
    <t>Corner vortex?</t>
  </si>
  <si>
    <t>Robot Parking</t>
  </si>
  <si>
    <t>Where is the robot parked?</t>
  </si>
  <si>
    <t>Scoring</t>
  </si>
  <si>
    <t>KEY / INSTRUCTIONS</t>
  </si>
  <si>
    <t>Autonomous:</t>
  </si>
  <si>
    <t>Driver Controlled:</t>
  </si>
  <si>
    <t>Select value from dropdown</t>
  </si>
  <si>
    <t>End Game:</t>
  </si>
  <si>
    <t>Type in a value</t>
  </si>
  <si>
    <t>Minor Penalties:</t>
  </si>
  <si>
    <t>Score for item</t>
  </si>
  <si>
    <t>Total sent to other alliance:</t>
  </si>
  <si>
    <t>Total points earned</t>
  </si>
  <si>
    <t>Beacons/Auto</t>
  </si>
  <si>
    <t>Cap Ball Ion Floor/Auto</t>
  </si>
  <si>
    <t>Robot Parked/Auto</t>
  </si>
  <si>
    <t>Cap Ball/End</t>
  </si>
  <si>
    <t>Yes, 1</t>
  </si>
  <si>
    <t>Yes</t>
  </si>
  <si>
    <t>Center Vortex Base Area</t>
  </si>
  <si>
    <t>Low height</t>
  </si>
  <si>
    <t>Yes, 2</t>
  </si>
  <si>
    <t>No</t>
  </si>
  <si>
    <t>Corner Vortex Area</t>
  </si>
  <si>
    <t>High height</t>
  </si>
  <si>
    <t>No, 0</t>
  </si>
  <si>
    <t>Neither</t>
  </si>
  <si>
    <t>Capping</t>
  </si>
  <si>
    <t>On Field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</si>
</sst>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0.5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/>
      <bottom style="thin">
        <color theme="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0" fillId="0" borderId="0" xfId="0" applyBorder="1" applyAlignment="1">
      <alignment wrapText="1"/>
    </xf>
    <xf numFmtId="0" fontId="0" fillId="2" borderId="0" xfId="0" applyFill="1" applyBorder="1" applyAlignment="1">
      <alignment wrapText="1"/>
    </xf>
    <xf numFmtId="0" fontId="3" fillId="3" borderId="0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0" fontId="0" fillId="5" borderId="0" xfId="0" applyFill="1" applyBorder="1" applyAlignment="1">
      <alignment wrapText="1"/>
    </xf>
    <xf numFmtId="0" fontId="0" fillId="5" borderId="0" xfId="0" applyFill="1" applyAlignment="1">
      <alignment wrapText="1"/>
    </xf>
    <xf numFmtId="0" fontId="2" fillId="5" borderId="0" xfId="0" applyFont="1" applyFill="1" applyBorder="1" applyAlignment="1">
      <alignment wrapText="1"/>
    </xf>
    <xf numFmtId="0" fontId="2" fillId="4" borderId="0" xfId="0" applyFont="1" applyFill="1" applyAlignment="1">
      <alignment wrapText="1"/>
    </xf>
    <xf numFmtId="0" fontId="0" fillId="4" borderId="1" xfId="0" applyFill="1" applyBorder="1" applyAlignment="1">
      <alignment wrapText="1"/>
    </xf>
    <xf numFmtId="0" fontId="0" fillId="4" borderId="0" xfId="0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3" fillId="4" borderId="0" xfId="0" applyFont="1" applyFill="1" applyBorder="1" applyAlignment="1">
      <alignment wrapText="1"/>
    </xf>
    <xf numFmtId="0" fontId="2" fillId="4" borderId="1" xfId="0" applyFont="1" applyFill="1" applyBorder="1" applyAlignment="1">
      <alignment wrapText="1"/>
    </xf>
    <xf numFmtId="0" fontId="2" fillId="4" borderId="0" xfId="0" applyFont="1" applyFill="1" applyBorder="1" applyAlignment="1">
      <alignment wrapText="1"/>
    </xf>
    <xf numFmtId="0" fontId="0" fillId="4" borderId="2" xfId="0" applyFill="1" applyBorder="1" applyAlignment="1">
      <alignment wrapText="1"/>
    </xf>
    <xf numFmtId="0" fontId="0" fillId="5" borderId="0" xfId="0" applyFont="1" applyFill="1" applyAlignment="1">
      <alignment wrapText="1"/>
    </xf>
    <xf numFmtId="0" fontId="0" fillId="5" borderId="0" xfId="0" applyFont="1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8" fillId="6" borderId="0" xfId="0" applyFont="1" applyFill="1" applyBorder="1" applyAlignment="1">
      <alignment horizontal="left" wrapText="1"/>
    </xf>
    <xf numFmtId="0" fontId="10" fillId="6" borderId="5" xfId="0" applyFont="1" applyFill="1" applyBorder="1" applyAlignment="1">
      <alignment horizontal="left" wrapText="1"/>
    </xf>
    <xf numFmtId="0" fontId="9" fillId="0" borderId="0" xfId="0" applyFont="1" applyBorder="1" applyAlignment="1">
      <alignment horizontal="center" wrapText="1"/>
    </xf>
    <xf numFmtId="0" fontId="0" fillId="2" borderId="0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3" fillId="5" borderId="7" xfId="0" applyFont="1" applyFill="1" applyBorder="1" applyAlignment="1">
      <alignment horizontal="center" wrapText="1"/>
    </xf>
    <xf numFmtId="0" fontId="3" fillId="5" borderId="6" xfId="0" applyFont="1" applyFill="1" applyBorder="1" applyAlignment="1">
      <alignment horizontal="center" wrapText="1"/>
    </xf>
    <xf numFmtId="0" fontId="2" fillId="6" borderId="0" xfId="0" applyFont="1" applyFill="1" applyBorder="1" applyAlignment="1">
      <alignment horizontal="right" wrapText="1"/>
    </xf>
    <xf numFmtId="0" fontId="0" fillId="6" borderId="0" xfId="0" applyFill="1" applyBorder="1" applyAlignment="1">
      <alignment horizontal="left" wrapText="1"/>
    </xf>
    <xf numFmtId="0" fontId="5" fillId="6" borderId="0" xfId="0" applyFont="1" applyFill="1" applyBorder="1" applyAlignment="1">
      <alignment horizontal="right" wrapText="1"/>
    </xf>
    <xf numFmtId="0" fontId="6" fillId="6" borderId="3" xfId="0" applyFont="1" applyFill="1" applyBorder="1" applyAlignment="1">
      <alignment horizontal="right" wrapText="1"/>
    </xf>
    <xf numFmtId="0" fontId="6" fillId="6" borderId="4" xfId="0" applyFont="1" applyFill="1" applyBorder="1" applyAlignment="1">
      <alignment horizontal="right" wrapText="1"/>
    </xf>
    <xf numFmtId="0" fontId="2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 wrapText="1"/>
    </xf>
    <xf numFmtId="0" fontId="7" fillId="6" borderId="0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zoomScale="60" zoomScaleNormal="60" workbookViewId="0" xr3:uid="{AEA406A1-0E4B-5B11-9CD5-51D6E497D94C}">
      <selection activeCell="G21" sqref="G21"/>
    </sheetView>
  </sheetViews>
  <sheetFormatPr defaultColWidth="0" defaultRowHeight="15" zeroHeight="1"/>
  <cols>
    <col min="1" max="1" width="12.7109375" style="1" bestFit="1" customWidth="1"/>
    <col min="2" max="2" width="24.5703125" style="5" bestFit="1" customWidth="1"/>
    <col min="3" max="3" width="16.42578125" style="6" customWidth="1"/>
    <col min="4" max="4" width="4.7109375" style="9" customWidth="1"/>
    <col min="5" max="5" width="24.140625" style="1" bestFit="1" customWidth="1"/>
    <col min="6" max="6" width="9" style="1" customWidth="1"/>
    <col min="7" max="7" width="9" style="9" customWidth="1"/>
    <col min="8" max="8" width="17.42578125" style="1" customWidth="1"/>
    <col min="9" max="9" width="13.140625" style="1" customWidth="1"/>
    <col min="10" max="10" width="9" style="1" customWidth="1"/>
    <col min="11" max="11" width="1.7109375" style="23" customWidth="1"/>
    <col min="12" max="13" width="9" style="1" customWidth="1"/>
    <col min="14" max="16384" width="9" style="1" hidden="1"/>
  </cols>
  <sheetData>
    <row r="1" spans="1:13">
      <c r="A1" s="3"/>
      <c r="B1" s="38" t="s">
        <v>0</v>
      </c>
      <c r="C1" s="39"/>
      <c r="D1" s="40"/>
      <c r="E1" s="38" t="s">
        <v>1</v>
      </c>
      <c r="F1" s="39"/>
      <c r="G1" s="40"/>
      <c r="H1" s="38" t="s">
        <v>2</v>
      </c>
      <c r="I1" s="41"/>
      <c r="J1" s="41"/>
      <c r="L1" s="41" t="s">
        <v>3</v>
      </c>
      <c r="M1" s="41"/>
    </row>
    <row r="2" spans="1:13" ht="30">
      <c r="A2" s="4" t="s">
        <v>4</v>
      </c>
      <c r="B2" s="5" t="s">
        <v>5</v>
      </c>
      <c r="C2" s="7"/>
      <c r="D2" s="10">
        <f>IFERROR(_xlfn.IFS(C2="Yes, 1",30,C2="Yes, 2",60,C2="No, 0",0),0)</f>
        <v>0</v>
      </c>
      <c r="E2" s="1" t="s">
        <v>6</v>
      </c>
      <c r="F2" s="8"/>
      <c r="G2" s="10">
        <f>F2*10</f>
        <v>0</v>
      </c>
      <c r="H2" s="2"/>
      <c r="I2" s="2"/>
      <c r="J2" s="2"/>
      <c r="L2" s="42" t="s">
        <v>7</v>
      </c>
      <c r="M2" s="30"/>
    </row>
    <row r="3" spans="1:13" s="2" customFormat="1" ht="4.5" customHeight="1">
      <c r="A3" s="15"/>
      <c r="B3" s="16"/>
      <c r="C3" s="17"/>
      <c r="D3" s="18"/>
      <c r="F3" s="19"/>
      <c r="G3" s="18"/>
      <c r="K3" s="23"/>
      <c r="L3" s="42"/>
      <c r="M3" s="30"/>
    </row>
    <row r="4" spans="1:13" ht="42.75" customHeight="1">
      <c r="A4" s="4" t="s">
        <v>8</v>
      </c>
      <c r="B4" s="5" t="s">
        <v>9</v>
      </c>
      <c r="C4" s="7"/>
      <c r="D4" s="10">
        <f>IFERROR(_xlfn.IFS(C4="Yes",5,C4="No",0),0)</f>
        <v>0</v>
      </c>
      <c r="E4" s="2"/>
      <c r="F4" s="2"/>
      <c r="G4" s="22"/>
      <c r="H4" s="1" t="s">
        <v>10</v>
      </c>
      <c r="I4" s="7"/>
      <c r="J4" s="1">
        <f>IFERROR(_xlfn.IFS(I4="Low height",10,I4="High height",20,I4="Capping",40,I4="On Field",0),0)</f>
        <v>0</v>
      </c>
      <c r="L4" s="42"/>
      <c r="M4" s="30"/>
    </row>
    <row r="5" spans="1:13" s="2" customFormat="1" ht="4.5" customHeight="1">
      <c r="B5" s="20"/>
      <c r="C5" s="21"/>
      <c r="D5" s="22"/>
      <c r="G5" s="22"/>
      <c r="K5" s="23"/>
      <c r="L5" s="16"/>
    </row>
    <row r="6" spans="1:13" ht="30">
      <c r="A6" s="40" t="s">
        <v>11</v>
      </c>
      <c r="B6" s="5" t="s">
        <v>12</v>
      </c>
      <c r="E6" s="5" t="s">
        <v>12</v>
      </c>
      <c r="H6" s="2"/>
      <c r="I6" s="2"/>
      <c r="J6" s="2"/>
      <c r="L6" s="42" t="s">
        <v>13</v>
      </c>
      <c r="M6" s="30"/>
    </row>
    <row r="7" spans="1:13">
      <c r="A7" s="40"/>
      <c r="B7" s="5" t="s">
        <v>14</v>
      </c>
      <c r="C7" s="8"/>
      <c r="D7" s="10">
        <f>C7*15</f>
        <v>0</v>
      </c>
      <c r="E7" s="5" t="s">
        <v>14</v>
      </c>
      <c r="F7" s="8"/>
      <c r="G7" s="10">
        <f>F7*5</f>
        <v>0</v>
      </c>
      <c r="H7" s="2"/>
      <c r="I7" s="2"/>
      <c r="J7" s="2"/>
      <c r="L7" s="42"/>
      <c r="M7" s="30"/>
    </row>
    <row r="8" spans="1:13">
      <c r="A8" s="40"/>
      <c r="B8" s="5" t="s">
        <v>15</v>
      </c>
      <c r="C8" s="8"/>
      <c r="D8" s="10">
        <f>C8*5</f>
        <v>0</v>
      </c>
      <c r="E8" s="5" t="s">
        <v>15</v>
      </c>
      <c r="F8" s="8"/>
      <c r="G8" s="10">
        <f>F8*1</f>
        <v>0</v>
      </c>
      <c r="H8" s="2"/>
      <c r="I8" s="2"/>
      <c r="J8" s="2"/>
      <c r="L8" s="42"/>
      <c r="M8" s="30"/>
    </row>
    <row r="9" spans="1:13" s="2" customFormat="1" ht="4.5" customHeight="1">
      <c r="A9" s="15"/>
      <c r="B9" s="20"/>
      <c r="C9" s="21"/>
      <c r="D9" s="22"/>
      <c r="G9" s="22"/>
      <c r="K9" s="23"/>
      <c r="L9" s="13"/>
      <c r="M9" s="13"/>
    </row>
    <row r="10" spans="1:13">
      <c r="A10" s="40" t="s">
        <v>16</v>
      </c>
      <c r="B10" s="5" t="s">
        <v>17</v>
      </c>
      <c r="C10" s="7"/>
      <c r="D10" s="11">
        <f>IFERROR(_xlfn.IFS(C10="Center Vortex Base Area",5,C10="Corner Vortex Area",5,C10="Neither",0),0)</f>
        <v>0</v>
      </c>
      <c r="E10" s="2"/>
      <c r="F10" s="2"/>
      <c r="G10" s="22"/>
      <c r="H10" s="2"/>
      <c r="I10" s="2"/>
      <c r="J10" s="2"/>
      <c r="L10" s="13"/>
      <c r="M10" s="13"/>
    </row>
    <row r="11" spans="1:13">
      <c r="A11" s="40"/>
      <c r="B11" s="5" t="str">
        <f>"Is it completely in " &amp; C10 &amp;"?"</f>
        <v>Is it completely in ?</v>
      </c>
      <c r="C11" s="7"/>
      <c r="D11" s="11">
        <f>IFERROR(_xlfn.IFS(C11="Yes",D10,C11="No",0),0)</f>
        <v>0</v>
      </c>
      <c r="E11" s="2"/>
      <c r="F11" s="2"/>
      <c r="G11" s="22"/>
      <c r="H11" s="2"/>
      <c r="I11" s="2"/>
      <c r="J11" s="2"/>
      <c r="L11" s="13"/>
      <c r="M11" s="13"/>
    </row>
    <row r="12" spans="1:13" s="12" customFormat="1" ht="6" customHeight="1">
      <c r="A12" s="14"/>
      <c r="B12" s="14"/>
      <c r="C12" s="14"/>
      <c r="K12" s="24"/>
    </row>
    <row r="13" spans="1:13" s="6" customFormat="1">
      <c r="A13" s="43" t="s">
        <v>18</v>
      </c>
      <c r="B13" s="43"/>
      <c r="C13" s="43"/>
      <c r="D13" s="43"/>
      <c r="E13" s="43"/>
      <c r="F13" s="43"/>
      <c r="G13" s="43"/>
      <c r="H13" s="43"/>
      <c r="I13" s="43"/>
      <c r="J13" s="43"/>
      <c r="K13" s="24"/>
      <c r="L13" s="28" t="s">
        <v>19</v>
      </c>
      <c r="M13" s="28"/>
    </row>
    <row r="14" spans="1:13" s="6" customFormat="1">
      <c r="A14" s="43"/>
      <c r="B14" s="43"/>
      <c r="C14" s="43"/>
      <c r="D14" s="43"/>
      <c r="E14" s="43"/>
      <c r="F14" s="43"/>
      <c r="G14" s="43"/>
      <c r="H14" s="43"/>
      <c r="I14" s="43"/>
      <c r="J14" s="43"/>
      <c r="K14" s="24"/>
      <c r="L14" s="28"/>
      <c r="M14" s="28"/>
    </row>
    <row r="15" spans="1:13" s="6" customFormat="1">
      <c r="A15" s="33" t="s">
        <v>20</v>
      </c>
      <c r="B15" s="33"/>
      <c r="C15" s="33"/>
      <c r="D15" s="33"/>
      <c r="E15" s="34">
        <f>SUM(D2,D4,D7,D8,D10,D11)</f>
        <v>0</v>
      </c>
      <c r="F15" s="34"/>
      <c r="G15" s="34"/>
      <c r="H15" s="34"/>
      <c r="I15" s="34"/>
      <c r="J15" s="34"/>
      <c r="K15" s="24"/>
      <c r="L15" s="28"/>
      <c r="M15" s="28"/>
    </row>
    <row r="16" spans="1:13" s="6" customFormat="1" ht="15" customHeight="1">
      <c r="A16" s="33" t="s">
        <v>21</v>
      </c>
      <c r="B16" s="33"/>
      <c r="C16" s="33"/>
      <c r="D16" s="33"/>
      <c r="E16" s="34">
        <f>SUM(G2,G7,G8)</f>
        <v>0</v>
      </c>
      <c r="F16" s="34"/>
      <c r="G16" s="34"/>
      <c r="H16" s="34"/>
      <c r="I16" s="34"/>
      <c r="J16" s="34"/>
      <c r="K16" s="24"/>
      <c r="L16" s="29" t="s">
        <v>22</v>
      </c>
      <c r="M16" s="29"/>
    </row>
    <row r="17" spans="1:13" s="6" customFormat="1" ht="15" customHeight="1">
      <c r="A17" s="33" t="s">
        <v>20</v>
      </c>
      <c r="B17" s="33"/>
      <c r="C17" s="33"/>
      <c r="D17" s="33"/>
      <c r="E17" s="34">
        <f t="shared" ref="E17" si="0">SUM(D4,D6,D9,D10,D12,D13)</f>
        <v>0</v>
      </c>
      <c r="F17" s="34"/>
      <c r="G17" s="34"/>
      <c r="H17" s="34"/>
      <c r="I17" s="34"/>
      <c r="J17" s="34"/>
      <c r="K17" s="24"/>
      <c r="L17" s="29"/>
      <c r="M17" s="29"/>
    </row>
    <row r="18" spans="1:13" s="6" customFormat="1" ht="15" customHeight="1">
      <c r="A18" s="33" t="s">
        <v>23</v>
      </c>
      <c r="B18" s="33"/>
      <c r="C18" s="33"/>
      <c r="D18" s="33"/>
      <c r="E18" s="34">
        <f>SUM(J4)</f>
        <v>0</v>
      </c>
      <c r="F18" s="34"/>
      <c r="G18" s="34"/>
      <c r="H18" s="34"/>
      <c r="I18" s="34"/>
      <c r="J18" s="34"/>
      <c r="K18" s="24"/>
      <c r="L18" s="30" t="s">
        <v>24</v>
      </c>
      <c r="M18" s="30"/>
    </row>
    <row r="19" spans="1:13" s="6" customFormat="1" ht="15" customHeight="1">
      <c r="A19" s="33" t="s">
        <v>25</v>
      </c>
      <c r="B19" s="33"/>
      <c r="C19" s="33"/>
      <c r="D19" s="33"/>
      <c r="E19" s="34" t="str">
        <f>(M2*40)&amp;" sent to other alliance"</f>
        <v>0 sent to other alliance</v>
      </c>
      <c r="F19" s="34"/>
      <c r="G19" s="34"/>
      <c r="H19" s="34"/>
      <c r="I19" s="34"/>
      <c r="J19" s="34"/>
      <c r="K19" s="24"/>
      <c r="L19" s="31" t="s">
        <v>26</v>
      </c>
      <c r="M19" s="32"/>
    </row>
    <row r="20" spans="1:13" s="6" customFormat="1">
      <c r="A20" s="33" t="s">
        <v>20</v>
      </c>
      <c r="B20" s="33"/>
      <c r="C20" s="33"/>
      <c r="D20" s="33"/>
      <c r="E20" s="34" t="str">
        <f>(M6*10) &amp; " sent to other alliance"</f>
        <v>0 sent to other alliance</v>
      </c>
      <c r="F20" s="34"/>
      <c r="G20" s="34"/>
      <c r="H20" s="34"/>
      <c r="I20" s="34"/>
      <c r="J20" s="34"/>
      <c r="K20" s="24"/>
      <c r="L20" s="24"/>
      <c r="M20" s="24"/>
    </row>
    <row r="21" spans="1:13" s="6" customFormat="1" ht="21.75" thickBot="1">
      <c r="A21" s="25"/>
      <c r="B21" s="35" t="s">
        <v>27</v>
      </c>
      <c r="C21" s="35"/>
      <c r="D21" s="35"/>
      <c r="E21" s="26">
        <f>(M2*40)+(M6*10)</f>
        <v>0</v>
      </c>
      <c r="F21" s="25"/>
      <c r="G21" s="25"/>
      <c r="H21" s="25"/>
      <c r="I21" s="25"/>
      <c r="J21" s="25"/>
      <c r="K21" s="24"/>
      <c r="L21" s="24"/>
      <c r="M21" s="24"/>
    </row>
    <row r="22" spans="1:13" s="6" customFormat="1" ht="24" thickBot="1">
      <c r="A22" s="25"/>
      <c r="B22" s="36" t="s">
        <v>28</v>
      </c>
      <c r="C22" s="37"/>
      <c r="D22" s="37"/>
      <c r="E22" s="27">
        <f>SUM(E15:J18)</f>
        <v>0</v>
      </c>
      <c r="F22" s="25"/>
      <c r="G22" s="25"/>
      <c r="H22" s="25"/>
      <c r="I22" s="25"/>
      <c r="J22" s="25"/>
      <c r="K22" s="24"/>
      <c r="L22" s="24"/>
      <c r="M22" s="24"/>
    </row>
    <row r="23" spans="1:13" s="12" customFormat="1" hidden="1">
      <c r="K23" s="24"/>
    </row>
    <row r="24" spans="1:13" hidden="1"/>
    <row r="25" spans="1:13" hidden="1"/>
    <row r="26" spans="1:13" hidden="1"/>
    <row r="27" spans="1:13" hidden="1"/>
    <row r="28" spans="1:13" hidden="1"/>
    <row r="29" spans="1:13" hidden="1"/>
  </sheetData>
  <mergeCells count="29">
    <mergeCell ref="A6:A8"/>
    <mergeCell ref="A10:A11"/>
    <mergeCell ref="B1:D1"/>
    <mergeCell ref="A13:J14"/>
    <mergeCell ref="A15:D15"/>
    <mergeCell ref="E1:G1"/>
    <mergeCell ref="H1:J1"/>
    <mergeCell ref="L1:M1"/>
    <mergeCell ref="L2:L4"/>
    <mergeCell ref="L6:L8"/>
    <mergeCell ref="M2:M4"/>
    <mergeCell ref="M6:M8"/>
    <mergeCell ref="A20:D20"/>
    <mergeCell ref="E20:J20"/>
    <mergeCell ref="B21:D21"/>
    <mergeCell ref="B22:D22"/>
    <mergeCell ref="E15:J15"/>
    <mergeCell ref="A16:D16"/>
    <mergeCell ref="E16:J16"/>
    <mergeCell ref="A17:D17"/>
    <mergeCell ref="E17:J17"/>
    <mergeCell ref="A18:D18"/>
    <mergeCell ref="E18:J18"/>
    <mergeCell ref="L13:M15"/>
    <mergeCell ref="L16:M17"/>
    <mergeCell ref="L18:M18"/>
    <mergeCell ref="L19:M19"/>
    <mergeCell ref="A19:D19"/>
    <mergeCell ref="E19:J19"/>
  </mergeCells>
  <dataValidations disablePrompts="1" count="2">
    <dataValidation type="whole" operator="greaterThanOrEqual" allowBlank="1" showInputMessage="1" showErrorMessage="1" sqref="C7:C8 F7:F8 M2 M6" xr:uid="{00000000-0002-0000-0000-000000000000}">
      <formula1>0</formula1>
    </dataValidation>
    <dataValidation type="whole" allowBlank="1" showInputMessage="1" showErrorMessage="1" sqref="F2:F3" xr:uid="{00000000-0002-0000-0000-000001000000}">
      <formula1>0</formula1>
      <formula2>4</formula2>
    </dataValidation>
  </dataValidations>
  <pageMargins left="0.7" right="0.7" top="0.75" bottom="0.75" header="0.3" footer="0.3"/>
  <pageSetup orientation="portrait" horizontalDpi="4294967293" verticalDpi="0" r:id="rId1"/>
  <ignoredErrors>
    <ignoredError sqref="E16" formula="1"/>
  </ignoredErrors>
  <extLst>
    <ext xmlns:x14="http://schemas.microsoft.com/office/spreadsheetml/2009/9/main" uri="{CCE6A557-97BC-4b89-ADB6-D9C93CAAB3DF}">
      <x14:dataValidations xmlns:xm="http://schemas.microsoft.com/office/excel/2006/main" disablePrompts="1" count="5">
        <x14:dataValidation type="list" allowBlank="1" showInputMessage="1" showErrorMessage="1" xr:uid="{00000000-0002-0000-0000-000002000000}">
          <x14:formula1>
            <xm:f>'!!Formulas - DO NOT EDIT!!'!$A$2:$A$4</xm:f>
          </x14:formula1>
          <xm:sqref>C2:C3</xm:sqref>
        </x14:dataValidation>
        <x14:dataValidation type="list" allowBlank="1" showInputMessage="1" showErrorMessage="1" xr:uid="{00000000-0002-0000-0000-000003000000}">
          <x14:formula1>
            <xm:f>'!!Formulas - DO NOT EDIT!!'!$B$2:$B$3</xm:f>
          </x14:formula1>
          <xm:sqref>C4</xm:sqref>
        </x14:dataValidation>
        <x14:dataValidation type="list" allowBlank="1" showInputMessage="1" showErrorMessage="1" xr:uid="{00000000-0002-0000-0000-000004000000}">
          <x14:formula1>
            <xm:f>'!!Formulas - DO NOT EDIT!!'!$C$2:$C$4</xm:f>
          </x14:formula1>
          <xm:sqref>C10</xm:sqref>
        </x14:dataValidation>
        <x14:dataValidation type="list" allowBlank="1" showInputMessage="1" showErrorMessage="1" xr:uid="{00000000-0002-0000-0000-000005000000}">
          <x14:formula1>
            <xm:f>'!!Formulas - DO NOT EDIT!!'!$C$5:$C$6</xm:f>
          </x14:formula1>
          <xm:sqref>C11</xm:sqref>
        </x14:dataValidation>
        <x14:dataValidation type="list" allowBlank="1" showInputMessage="1" showErrorMessage="1" xr:uid="{00000000-0002-0000-0000-000006000000}">
          <x14:formula1>
            <xm:f>'!!Formulas - DO NOT EDIT!!'!$D$2:$D$5</xm:f>
          </x14:formula1>
          <xm:sqref>I4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workbookViewId="0" xr3:uid="{958C4451-9541-5A59-BF78-D2F731DF1C81}">
      <selection activeCell="D5" sqref="D5"/>
    </sheetView>
  </sheetViews>
  <sheetFormatPr defaultRowHeight="15"/>
  <cols>
    <col min="2" max="2" width="12.7109375" customWidth="1"/>
  </cols>
  <sheetData>
    <row r="1" spans="1:4">
      <c r="A1" t="s">
        <v>29</v>
      </c>
      <c r="B1" t="s">
        <v>30</v>
      </c>
      <c r="C1" t="s">
        <v>31</v>
      </c>
      <c r="D1" t="s">
        <v>32</v>
      </c>
    </row>
    <row r="2" spans="1:4">
      <c r="A2" t="s">
        <v>33</v>
      </c>
      <c r="B2" t="s">
        <v>34</v>
      </c>
      <c r="C2" t="s">
        <v>35</v>
      </c>
      <c r="D2" t="s">
        <v>36</v>
      </c>
    </row>
    <row r="3" spans="1:4">
      <c r="A3" t="s">
        <v>37</v>
      </c>
      <c r="B3" t="s">
        <v>38</v>
      </c>
      <c r="C3" t="s">
        <v>39</v>
      </c>
      <c r="D3" t="s">
        <v>40</v>
      </c>
    </row>
    <row r="4" spans="1:4">
      <c r="A4" t="s">
        <v>41</v>
      </c>
      <c r="C4" t="s">
        <v>42</v>
      </c>
      <c r="D4" t="s">
        <v>43</v>
      </c>
    </row>
    <row r="5" spans="1:4">
      <c r="C5" t="s">
        <v>34</v>
      </c>
      <c r="D5" t="s">
        <v>44</v>
      </c>
    </row>
    <row r="6" spans="1:4">
      <c r="C6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Jared Hasen-Klein</dc:creator>
  <cp:keywords/>
  <dc:description/>
  <cp:lastModifiedBy>Jared Hasen-Klein</cp:lastModifiedBy>
  <cp:revision/>
  <dcterms:created xsi:type="dcterms:W3CDTF">2016-09-10T21:04:53Z</dcterms:created>
  <dcterms:modified xsi:type="dcterms:W3CDTF">2016-09-10T22:31:56Z</dcterms:modified>
  <cp:category/>
  <cp:contentStatus/>
</cp:coreProperties>
</file>