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13_ncr:1_{C829F4F1-90E6-4648-B7EA-5F9B05DD25E7}" xr6:coauthVersionLast="47" xr6:coauthVersionMax="47" xr10:uidLastSave="{00000000-0000-0000-0000-000000000000}"/>
  <bookViews>
    <workbookView xWindow="-98" yWindow="-98" windowWidth="21795" windowHeight="12975" xr2:uid="{82C6D4EA-EA0E-6149-B8CA-4E069062B3A7}"/>
  </bookViews>
  <sheets>
    <sheet name="Sheet1" sheetId="1" r:id="rId1"/>
    <sheet name="Tensegrity" sheetId="4" r:id="rId2"/>
    <sheet name="Tet" sheetId="2" r:id="rId3"/>
    <sheet name="Ti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D197" i="3"/>
  <c r="D196" i="3"/>
  <c r="D19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2" i="3"/>
  <c r="H3" i="3"/>
  <c r="H2" i="3"/>
  <c r="E13" i="2"/>
  <c r="D13" i="2"/>
  <c r="M3" i="1"/>
  <c r="N3" i="1"/>
  <c r="O3" i="1"/>
  <c r="L3" i="1"/>
  <c r="M11" i="1"/>
  <c r="N11" i="1"/>
  <c r="O11" i="1"/>
  <c r="L11" i="1"/>
  <c r="B3" i="1"/>
  <c r="B11" i="1"/>
  <c r="R3" i="1"/>
  <c r="Q3" i="1"/>
  <c r="R11" i="1"/>
  <c r="Q11" i="1"/>
  <c r="K11" i="1"/>
  <c r="D11" i="1"/>
  <c r="P11" i="1"/>
  <c r="E11" i="1"/>
  <c r="F11" i="1"/>
  <c r="G11" i="1"/>
  <c r="H11" i="1"/>
  <c r="I11" i="1"/>
  <c r="J11" i="1"/>
  <c r="P3" i="1"/>
  <c r="D3" i="1"/>
  <c r="E3" i="1"/>
  <c r="F3" i="1"/>
  <c r="G3" i="1"/>
  <c r="H3" i="1"/>
  <c r="I3" i="1"/>
  <c r="J3" i="1"/>
  <c r="C3" i="1"/>
  <c r="C11" i="1"/>
  <c r="K3" i="1"/>
  <c r="R2" i="1"/>
  <c r="Q2" i="1"/>
  <c r="K2" i="1"/>
  <c r="B2" i="1"/>
  <c r="P2" i="1"/>
  <c r="D2" i="1"/>
  <c r="E2" i="1"/>
  <c r="F2" i="1"/>
  <c r="G2" i="1"/>
  <c r="H2" i="1"/>
  <c r="I2" i="1"/>
  <c r="J2" i="1"/>
  <c r="C2" i="1"/>
  <c r="K4" i="1"/>
  <c r="P4" i="1"/>
  <c r="R5" i="1"/>
  <c r="Q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<sst xmlns="http://schemas.openxmlformats.org/spreadsheetml/2006/main" count="1316" uniqueCount="659">
  <si>
    <t>BoxPL</t>
  </si>
  <si>
    <t>I-10</t>
  </si>
  <si>
    <t>I-12</t>
  </si>
  <si>
    <t>I-14</t>
  </si>
  <si>
    <t>I-16</t>
  </si>
  <si>
    <t>tensegrity</t>
  </si>
  <si>
    <t>tetrahedron</t>
  </si>
  <si>
    <t>tile</t>
  </si>
  <si>
    <t>tube</t>
  </si>
  <si>
    <t>SurfaceArea</t>
  </si>
  <si>
    <t>ZetaPotential</t>
  </si>
  <si>
    <t>NTs</t>
  </si>
  <si>
    <t>3D</t>
  </si>
  <si>
    <t>Vertices</t>
  </si>
  <si>
    <t>Cavities</t>
  </si>
  <si>
    <t>Cholesterol</t>
  </si>
  <si>
    <t>Volume</t>
  </si>
  <si>
    <t>PolyL</t>
  </si>
  <si>
    <t>Aspect Ratio</t>
  </si>
  <si>
    <t>Aptamers</t>
  </si>
  <si>
    <t>I-12 PL</t>
  </si>
  <si>
    <t>I-14 PL</t>
  </si>
  <si>
    <t>I-16 PL</t>
  </si>
  <si>
    <t>tube PL</t>
  </si>
  <si>
    <t>tetrahedron PL</t>
  </si>
  <si>
    <t>Tetrahedon</t>
  </si>
  <si>
    <t>S1</t>
  </si>
  <si>
    <t>S2</t>
  </si>
  <si>
    <t>S3</t>
  </si>
  <si>
    <t>S4</t>
  </si>
  <si>
    <t>19342.6 </t>
  </si>
  <si>
    <t>MW</t>
  </si>
  <si>
    <t>Len</t>
  </si>
  <si>
    <t>Used well</t>
  </si>
  <si>
    <t>sequence</t>
  </si>
  <si>
    <t>Name</t>
  </si>
  <si>
    <t>A01</t>
  </si>
  <si>
    <t>extension form DNA tile</t>
  </si>
  <si>
    <t>CGTACTGACCGTTTCGCTGCTTTTTGAAACACCAGAACGAGAGGCTTGCCCTGACGA</t>
  </si>
  <si>
    <t>Scaffold</t>
  </si>
  <si>
    <t>[Da]</t>
  </si>
  <si>
    <t>A02</t>
  </si>
  <si>
    <t>Biotin modified handle</t>
  </si>
  <si>
    <t>GCAGCGAAACGGTCAGTACGTTTTTTTTTTTTTTTTTTTT</t>
  </si>
  <si>
    <t>Staple</t>
  </si>
  <si>
    <t>A03</t>
  </si>
  <si>
    <t>Extension</t>
  </si>
  <si>
    <t>A04</t>
  </si>
  <si>
    <t>A05</t>
  </si>
  <si>
    <t>A06</t>
  </si>
  <si>
    <t>Total</t>
  </si>
  <si>
    <t>A07</t>
  </si>
  <si>
    <t>A08</t>
  </si>
  <si>
    <t>A09</t>
  </si>
  <si>
    <t>A10</t>
  </si>
  <si>
    <t>A11</t>
  </si>
  <si>
    <t>A12 sequence</t>
  </si>
  <si>
    <t>MW (IDT)</t>
  </si>
  <si>
    <t>MW (Thermo fisher)</t>
  </si>
  <si>
    <t>Difference</t>
  </si>
  <si>
    <t>A12</t>
  </si>
  <si>
    <t>CTT GAT ACT GAA AAT CTC CAA AAA AGC GGA GT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</si>
  <si>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</si>
  <si>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</si>
  <si>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</si>
  <si>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</si>
  <si>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</si>
  <si>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</si>
  <si>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</si>
  <si>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</si>
  <si>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</si>
  <si>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</si>
  <si>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</si>
  <si>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</si>
  <si>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</si>
  <si>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</si>
  <si>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</si>
  <si>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</si>
  <si>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</si>
  <si>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</si>
  <si>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</si>
  <si>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</si>
  <si>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</si>
  <si>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</si>
  <si>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</si>
  <si>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</si>
  <si>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</si>
  <si>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</si>
  <si>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</si>
  <si>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</si>
  <si>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</si>
  <si>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</si>
  <si>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</si>
  <si>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</si>
  <si>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</si>
  <si>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</si>
  <si>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</si>
  <si>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</si>
  <si>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</si>
  <si>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</si>
  <si>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</si>
  <si>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</si>
  <si>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</si>
  <si>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</si>
  <si>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</si>
  <si>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</si>
  <si>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</si>
  <si>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</si>
  <si>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</si>
  <si>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</si>
  <si>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</si>
  <si>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</si>
  <si>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</si>
  <si>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</si>
  <si>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</si>
  <si>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</si>
  <si>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</si>
  <si>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</si>
  <si>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</si>
  <si>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</si>
  <si>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</si>
  <si>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</si>
  <si>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</si>
  <si>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</si>
  <si>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</si>
  <si>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</si>
  <si>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</si>
  <si>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</si>
  <si>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</si>
  <si>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</si>
  <si>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</si>
  <si>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</si>
  <si>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</si>
  <si>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</si>
  <si>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</si>
  <si>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</si>
  <si>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</si>
  <si>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</si>
  <si>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</si>
  <si>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</si>
  <si>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</si>
  <si>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</si>
  <si>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</si>
  <si>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</si>
  <si>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</si>
  <si>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</si>
  <si>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</si>
  <si>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</si>
  <si>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</si>
  <si>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</si>
  <si>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</si>
  <si>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</si>
  <si>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</si>
  <si>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</si>
  <si>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</si>
  <si>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</si>
  <si>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</si>
  <si>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</si>
  <si>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</si>
  <si>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</si>
  <si>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</si>
  <si>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</si>
  <si>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</si>
  <si>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</si>
  <si>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</si>
  <si>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</si>
  <si>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</si>
  <si>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</si>
  <si>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</si>
  <si>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</si>
  <si>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</si>
  <si>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</si>
  <si>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</si>
  <si>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</si>
  <si>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</si>
  <si>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</si>
  <si>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</si>
  <si>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</si>
  <si>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</si>
  <si>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</si>
  <si>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</si>
  <si>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</si>
  <si>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</si>
  <si>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</si>
  <si>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</si>
  <si>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</si>
  <si>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</si>
  <si>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</si>
  <si>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</si>
  <si>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</si>
  <si>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</si>
  <si>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</si>
  <si>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</si>
  <si>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</si>
  <si>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</si>
  <si>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</si>
  <si>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</si>
  <si>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</si>
  <si>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</si>
  <si>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</si>
  <si>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</si>
  <si>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</si>
  <si>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</si>
  <si>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</si>
  <si>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</si>
  <si>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</si>
  <si>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</si>
  <si>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</si>
  <si>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</si>
  <si>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</si>
  <si>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</si>
  <si>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</si>
  <si>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</si>
  <si>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</si>
  <si>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</si>
  <si>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</si>
  <si>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</si>
  <si>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</si>
  <si>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</si>
  <si>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</si>
  <si>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</si>
  <si>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</si>
  <si>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</si>
  <si>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</si>
  <si>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J23</t>
  </si>
  <si>
    <t>J24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</si>
  <si>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</si>
  <si>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</si>
  <si>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</si>
  <si>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</si>
  <si>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</si>
  <si>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</si>
  <si>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</si>
  <si>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</si>
  <si>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</si>
  <si>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</si>
  <si>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</si>
  <si>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</si>
  <si>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</si>
  <si>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</si>
  <si>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</si>
  <si>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</si>
  <si>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</si>
  <si>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AGTCAGGACATAGGCTGGCTGACCTTTGAAAG</t>
  </si>
  <si>
    <t>CCATGTACCGTAACACTGTAGCATTCCACAGATTCCAGAC</t>
  </si>
  <si>
    <t>TTTCATTGAGTAGATTTAGTTTCTATATTT</t>
  </si>
  <si>
    <t>GTCAGGAAGAGGTCATTTTTGCTCTGGAAG</t>
  </si>
  <si>
    <t>AACAGTTAGGTCTTTACCCTGATCCAACAG</t>
  </si>
  <si>
    <t>ATACATACAACACTATCATAACATGCTTTA</t>
  </si>
  <si>
    <t>GTGAATATAGTAAATTGGGCTTTAATGCAG</t>
  </si>
  <si>
    <t>ACAACGGAAATCCGCGACCTGCCTCATTCA</t>
  </si>
  <si>
    <t>CTCAGCAGGCTACAGAGGCTTTAACAAAGT</t>
  </si>
  <si>
    <t>CAAAAGGTTCGAGGTGAATTTCTCGTCACC</t>
  </si>
  <si>
    <t>GTTAGTAACTTTCAACAGTTTCAAAGGCTC</t>
  </si>
  <si>
    <t>CTTGATACTGAAAATCTCCAAAAAAGCGGAGT</t>
  </si>
  <si>
    <t>AAGACTTTGGCCGCTTTTGCGGGATTAAACAG</t>
  </si>
  <si>
    <t>ACTTAGCCATTATACCAAGCGCGAGAGGACTA</t>
  </si>
  <si>
    <t>TTAATTTCCAACGTAACAAAGCTGTCCATGTT</t>
  </si>
  <si>
    <t>ACCAGACGGAATACCACATTCAACGAGATGGT</t>
  </si>
  <si>
    <t>GTCAGAAGATTGAATCCCCCTCAACCTCGTTT</t>
  </si>
  <si>
    <t>TAGAGCTTCAGACCGGAAGCAAACCTATTATA</t>
  </si>
  <si>
    <t>AAATATTCCAAAGCGGATTGCATCGAGCTTCA</t>
  </si>
  <si>
    <t>AGATTTAGACGATAAAAACCAAAAATCGTCAT</t>
  </si>
  <si>
    <t>ACCCAAATAACTTTAATCATTGTGATCAGTTG</t>
  </si>
  <si>
    <t>CCCCAGCGGGAACGAGGCGCAGACTATTCATT</t>
  </si>
  <si>
    <t>GAGTTAAATTCATGAGGAAGTTTCTCTTTGAC</t>
  </si>
  <si>
    <t>TTTCACGTCGATAGTTGCGCCGACCTTGCAGG</t>
  </si>
  <si>
    <t>CGGGTAAAATTCGGTCGCTGAGGAATGACA</t>
  </si>
  <si>
    <t>CATAAGGGACACTAAAACACTCACATTAAA</t>
  </si>
  <si>
    <t>TTATGCGATTGACAAGAACCGGAGGTCAAT</t>
  </si>
  <si>
    <t>AGGCTTTTCAGGTAGAAAGATTCAATTACC</t>
  </si>
  <si>
    <t>TTAAGAGGGTCCAATACTGCGGATAGCGAG</t>
  </si>
  <si>
    <t>GAGTAATCTTTTAAGAACTGGCTCCGGAACAA</t>
  </si>
  <si>
    <t>AAAAGAATAACCGAACTGACCAACTTCATCAA</t>
  </si>
  <si>
    <t>CATTATTAGCAAAAGAAGTTTTGC</t>
  </si>
  <si>
    <t>CAACTAAAGTACGGTGGGATGGCT</t>
  </si>
  <si>
    <t>TCATTTGCTAATAGTAGTAGCATT</t>
  </si>
  <si>
    <t>GCCATTTGCAAACGTAGAAAATACCTGGCATG</t>
  </si>
  <si>
    <t>AGCTAATGCAGAACGCGAGAAAAATAATATCCTGTCTTTC</t>
  </si>
  <si>
    <t>GTACCAGGTATAGCCCGGAATAGAACCGCC</t>
  </si>
  <si>
    <t>CAGTGCCCCCCCTGCCTATTTCTTTGCTCA</t>
  </si>
  <si>
    <t>GCCAGCAGCCTTGATATTCACAAACGGGGT</t>
  </si>
  <si>
    <t>AGTTTGCGCATTTTCGGTCATAGAGCCGCC</t>
  </si>
  <si>
    <t>TAGAAAAGGCGACATTCAACCGCAGAATCA</t>
  </si>
  <si>
    <t>ATGAAATGAAAAGTAAGCAGATACAATCAA</t>
  </si>
  <si>
    <t>ATCCCAAAAAAATGAAAATAGCAAGAAACA</t>
  </si>
  <si>
    <t>TAAGAACGGAGGTTTTGAAGCCTATTATTT</t>
  </si>
  <si>
    <t>CTTATCACTCATCGAGAACAAGCGGTATTC</t>
  </si>
  <si>
    <t>AGATTAGTATATAGAAGGCTTATCCAAGCCGT</t>
  </si>
  <si>
    <t>CAGAGAGAACAAAATAAACAGCCATTAAATCA</t>
  </si>
  <si>
    <t>AAAGTTACGCCCAATAATAAGAGCAGCCTTTA</t>
  </si>
  <si>
    <t>AGGGAAGGATAAGTTTATTTTGTCAGCCGAAC</t>
  </si>
  <si>
    <t>ATTAGCGTCCGTAATCAGTAGCGAATTGAGGG</t>
  </si>
  <si>
    <t>AATCCTCAACCAGAACCACCACCAGCCCCCTT</t>
  </si>
  <si>
    <t>TTATTCTGACTGGTAATAAGTTTTAACAAATA</t>
  </si>
  <si>
    <t>GAGCCGCCTTAAAGCCAGAATGGAGATGATAC</t>
  </si>
  <si>
    <t>TAGCAGCATTGCCATCTTTTCATACACCCTCA</t>
  </si>
  <si>
    <t>ACCACGGATAAATATTGACGGAAAACCATCGA</t>
  </si>
  <si>
    <t>TGAGTTAACAGAAGGAAACCGAGGGCAAAGAC</t>
  </si>
  <si>
    <t>TGCCAGTTATAACATAAAAACAGGACAAGAAT</t>
  </si>
  <si>
    <t>CAAATCAGTGCTATTTTGCACCCAGCCTAATT</t>
  </si>
  <si>
    <t>ATTAGACGGAGCGTCTTTCCAGAGCTACAA</t>
  </si>
  <si>
    <t>ATAATAACTCAGAGAGATAACCCGAAGCGC</t>
  </si>
  <si>
    <t>TTAAAGGTACATATAAAAGAAACAAACGCA</t>
  </si>
  <si>
    <t>TCACCGGAAACGTCACCAATGAATTATTCA</t>
  </si>
  <si>
    <t>GTCTCTGACACCCTCAGAGCCACATCAAAA</t>
  </si>
  <si>
    <t>AGGTGGCAGAATTATCACCGTCACCATTAGCA</t>
  </si>
  <si>
    <t>CGCTAATAGGAATACCCAAAAGAAATACATAA</t>
  </si>
  <si>
    <t>AGGCCGGAACCAGAGCCACCACCG</t>
  </si>
  <si>
    <t>TTAGGATTAGCGGGGTGGAACCTA</t>
  </si>
  <si>
    <t>ACCCTCATTCAGGGATAGCAAGCC</t>
  </si>
  <si>
    <t>GTAGATTTGTTATTAATTTTAAAAAACAATTC</t>
  </si>
  <si>
    <t>CTAAACAGGAGGCCGATAATCCTGAGAAGTGTCACGCAAA</t>
  </si>
  <si>
    <t>CCAGTATGAATCGCCATATTTAGTAATAAG</t>
  </si>
  <si>
    <t>ATTTCATGACCGTGTGATAAATAATTCTTA</t>
  </si>
  <si>
    <t>GCTTAGAATCAAAATCATAGGTTTTAGTTA</t>
  </si>
  <si>
    <t>GCGAATTATGAAACAAACATCATAGCGATA</t>
  </si>
  <si>
    <t>ATTATCAGTTTGGATTATACTTGCGCAGAG</t>
  </si>
  <si>
    <t>ACAGTTGTTAGGAGCACTAACATATTCCTG</t>
  </si>
  <si>
    <t>ATGCGCGTACCGAACGAACCACGCAAATCA</t>
  </si>
  <si>
    <t>AATACCTATTTACATTGGCAGAAGTCTTTA</t>
  </si>
  <si>
    <t>TTAACCGTCACTTGCCTGAGTACTCATGGA</t>
  </si>
  <si>
    <t>TCACACGATGCAACAGGAAAAACGGAAGAACT</t>
  </si>
  <si>
    <t>GATAAAACTTTTTGAATGGCTATTTTCACCAG</t>
  </si>
  <si>
    <t>ATTAGAGCAATATCTGGTCAGTTGCAGCAGAA</t>
  </si>
  <si>
    <t>TGGAAGGGAGCGGAATTATCATCAACTAATAG</t>
  </si>
  <si>
    <t>AAATTAATACCAAGTTACAAAATCCTGAATAA</t>
  </si>
  <si>
    <t>CTACCTTTAGAATCCTTGAAAACAAGAAAACA</t>
  </si>
  <si>
    <t>AAATAAGAACTTTTTCAAATATATCTGAGAGA</t>
  </si>
  <si>
    <t>TTTCCCTTTTAACCTCCGGCTTAGCAAAGAAC</t>
  </si>
  <si>
    <t>CTTTGAATTACATTTAACAATTTCTAATTAAT</t>
  </si>
  <si>
    <t>CCAGAAGGTTAGAACCTACCATATCCTGATTG</t>
  </si>
  <si>
    <t>CCTCAATCCGTCAATAGATAATACAGAAACCA</t>
  </si>
  <si>
    <t>AGACAATAAGAGGTGAGGCGGTCATATCAAAC</t>
  </si>
  <si>
    <t>CCAGCCATCCAGTAATAAAAGGGACGTGGCAC</t>
  </si>
  <si>
    <t>CACCGCCTGAAAGCGTAAGAATACATTCTG</t>
  </si>
  <si>
    <t>GATTTAGATTGCTGAACCTCAAAGTATTAA</t>
  </si>
  <si>
    <t>ATTTGCACCATTTTGCGGAACAAATTTGAG</t>
  </si>
  <si>
    <t>TTACCTTTACAATAACGGATTCGCAAAATT</t>
  </si>
  <si>
    <t>TATATAACGTAAATCGTCGCTATATTTGAA</t>
  </si>
  <si>
    <t>AACATTATGTAAAACAGAAATAAATTTTACAT</t>
  </si>
  <si>
    <t>GCATCACCAGTATTAGACTTTACAGTTTGAGT</t>
  </si>
  <si>
    <t>CGGGAGAATTTAATGGAAACAGTA</t>
  </si>
  <si>
    <t>TCATATGCGTTATACAAAGGCGTT</t>
  </si>
  <si>
    <t>AGAATATCAGACGACGACAATAAA</t>
  </si>
  <si>
    <t>GAATTCGTGCCATTCGCCATTCAGTTCCGGCA</t>
  </si>
  <si>
    <t>AATCATACAGGCAAGGCAGAGCATAAAGCTAAGGGAGAAG</t>
  </si>
  <si>
    <t>GGAAGGGGGCAAGTGTAGCGGTGCTACAGG</t>
  </si>
  <si>
    <t>GGCGATGTTTTTGGGGTCGAGGGCGAGAAA</t>
  </si>
  <si>
    <t>CTGGTTTGTTCCGAAATCGGCATCTATCAG</t>
  </si>
  <si>
    <t>CTAACTCCCAGTCGGGAAACCTGGTCCACG</t>
  </si>
  <si>
    <t>GTGCTGCCCCAGTCACGACGTTTGAGTGAG</t>
  </si>
  <si>
    <t>ATTGACCCGCATCGTAACCGTGAGGGGGAT</t>
  </si>
  <si>
    <t>CAGGAAGTAATATTTTGTTAAAAACGGCGG</t>
  </si>
  <si>
    <t>ACCGTTCATTTTTGAGAGATCTCCCAAAAA</t>
  </si>
  <si>
    <t>CCTTTATCATATATTTTAAATGGATATTCA</t>
  </si>
  <si>
    <t>TATCAGGTAAATCACCATCAATATCAATGCCT</t>
  </si>
  <si>
    <t>TAAATTTTTGATAATCAGAAAAGCACAAAGGC</t>
  </si>
  <si>
    <t>AGTTTGAGATTCTCCGTGGGAACAATTCGCAT</t>
  </si>
  <si>
    <t>ACGGCCAGTACGCCAGCTGGCGAACATCTGCC</t>
  </si>
  <si>
    <t>AGCTGCATAGCCTGGGGTGCCTAAGTAAAACG</t>
  </si>
  <si>
    <t>TATAAATCGAGAGTTGCAGCAAGCGTCGTGCC</t>
  </si>
  <si>
    <t>AGCACTAAAAAGGGCGAAAAACCGAAATCCCT</t>
  </si>
  <si>
    <t>GGCCCTGAAAAAGAATAGCCCGAGCGTGGACT</t>
  </si>
  <si>
    <t>AAGTGTAATAATGAATCGGCCAACCACCGCCT</t>
  </si>
  <si>
    <t>TTCGCTATTGCCAAGCTTGCATGCGAAGCATA</t>
  </si>
  <si>
    <t>CCCGTCGGGGGACGACGACAGTATCGGGCCTC</t>
  </si>
  <si>
    <t>ACCCCGGTTGTTAAATCAGCTCATAGTAACAA</t>
  </si>
  <si>
    <t>AGACAGTCCATTGCCTGAGAGTCTTCATATGT</t>
  </si>
  <si>
    <t>CCAATAGGAAACTAGCATGTCAAGGAGCAA</t>
  </si>
  <si>
    <t>AGGAAGATCATTAAATGTGAGCGTTTTTAA</t>
  </si>
  <si>
    <t>TCGACTCTGAAGGGCGATCGGTGCGGCCTC</t>
  </si>
  <si>
    <t>GAGAGGCGACAACATACGAGCCGCTGCAGG</t>
  </si>
  <si>
    <t>TGAGTGTTCAGCTGATTGCCCTTGCGCGGG</t>
  </si>
  <si>
    <t>ACTGTTGGAGAGGATCCCCGGGTACCGCTCAC</t>
  </si>
  <si>
    <t>TTCATCAACGCACTCCAGCCAGCTGCTGCGCA</t>
  </si>
  <si>
    <t>AATTCCACGTTTGCGTATTGGGCG</t>
  </si>
  <si>
    <t>AAAGCCGGCGAACGTGTGCCGTAA</t>
  </si>
  <si>
    <t>GCGCGTACTTTCCTCGTTAGAATC</t>
  </si>
  <si>
    <t>ACTTTTGCATCGGTTGTACTTTTTTTAACCTGTTTAGGACCATTA</t>
  </si>
  <si>
    <t>GATACATTTCGCTTTTTTGACCCTGTAAT</t>
  </si>
  <si>
    <t>GAGTAATGTGTAGGTAAAGATTTTTTGTTTTAAATATG</t>
  </si>
  <si>
    <t>AAGCGAACAATTGCTGAATATAATGCTGTATTTTTTTGTGAGAAAGGCCGG</t>
  </si>
  <si>
    <t>ACAAGAGTTTTTTTCGCGTTTTAATTCAAAAAGA</t>
  </si>
  <si>
    <t>TGGATAGCAAGCCCGATTTTTAATCGTAAACGCCAT</t>
  </si>
  <si>
    <t>CAAAAATAATTTTTTTTGTTTAGAC</t>
  </si>
  <si>
    <t>CAGAGGGGGTTTTGCCTTCCTGTAGCCAGCT</t>
  </si>
  <si>
    <t>CCGCTTCTGGTTTTTTCGTTAATAAAACGAACTAAATTATACC</t>
  </si>
  <si>
    <t>GGAATTAGAGCTTTTTTTTCAGACCAGGCGCGTTGGGAAGATTTTTTTTCCAGGCAAAGC</t>
  </si>
  <si>
    <t>TGTCGTCTCAGCCCTCATATTTTTTTCGCCACCCTCAGGTGTATC</t>
  </si>
  <si>
    <t>ACCGTACTCAGGTTTTTGATCTAAAGTTT</t>
  </si>
  <si>
    <t>GAGAATAGAAAGGAACAACTATTTTCTCAAGAGAAGGA</t>
  </si>
  <si>
    <t>AGGAGTGTAAACATGAAAGTATTAAGAGGCTTTTTTTGCGAATAATAATTT</t>
  </si>
  <si>
    <t>ACAACCATTTTTTCATACATGGCTTTTAAGCGCA</t>
  </si>
  <si>
    <t>AGAACCGCATTTACCGTTTTACCGATATATACGTAA</t>
  </si>
  <si>
    <t>TGCCACTACTTTTTTTGCCACCCTC</t>
  </si>
  <si>
    <t>GAACCGCCTCTTTACCTAAAACGAAAGAGGC</t>
  </si>
  <si>
    <t>AGGACAGATGATTTTTTCACCAGTAGCACCATTACCGACTTGA</t>
  </si>
  <si>
    <t>TAATCGGCCATCCTAATTTTTTTTTTTTTTCGAGCCAACAACGCC</t>
  </si>
  <si>
    <t>AACATGTAATTTTTTTTGAAACCAATCAA</t>
  </si>
  <si>
    <t>TTTTATTTTCATCGTAGGAATTTTTAGCCTGTTTAGTA</t>
  </si>
  <si>
    <t>GCGAGAAAATAAACACCGGAATCATAATTATTTTTTTCGCCCAATAGCAAG</t>
  </si>
  <si>
    <t>TTTTATCTTTTTTATCCAATCGCAAGAGTTGGGT</t>
  </si>
  <si>
    <t>TTGCTTCTTATATGTATTTTACGCTAACGGAGAATT</t>
  </si>
  <si>
    <t>AACTGAACATTTTTTTTGAATAACC</t>
  </si>
  <si>
    <t>CATAAATCAATTTAGTCAGAGGGTAATTGAG</t>
  </si>
  <si>
    <t>ATTAAGACTCCTTTTTAATATACAGTAACAGTACCGAAATTGC</t>
  </si>
  <si>
    <t>AATCATGGTCATTTTTTTTTTTGCCCGAACTCAGGTTTAACTTTTTTTTCAGTATGTTAG</t>
  </si>
  <si>
    <t>CTGTCCATTTTTATAATCATTTTTTTCTTAATGCGCCCACGCTGC</t>
  </si>
  <si>
    <t>GCGTAACCACCATTTTTGAGTAAAAGAGT</t>
  </si>
  <si>
    <t>CAAACTATCGGCCTTGCTGGTTTTTGAGCTTGACGGGG</t>
  </si>
  <si>
    <t>CCAACGTCATCGGAACCCTAAAGGGAGCCCTTTTTTTGAACAATATTACCG</t>
  </si>
  <si>
    <t>GCCAACATTTTTTCCACTATTAAAGAAATAGGGT</t>
  </si>
  <si>
    <t>ACGGGCAAGTTCCAGTTTTTTCTGACCTGCAACAGT</t>
  </si>
  <si>
    <t>GCCACGCTGTTTTTTTACCAGTGAG</t>
  </si>
  <si>
    <t>CCAGGGTGGTTTTGCAAATGAAAAATCTAAA</t>
  </si>
  <si>
    <t>GACAACTCGTATTTTTTCCTGTGTGAAATTGTTATCCGAGCTC</t>
  </si>
  <si>
    <t>GTGTCGTAGACACTCCCAATTCTGCGAACCCATATAACAGTTGATGTGTCGTAGACAC</t>
  </si>
  <si>
    <t>GTGTCGTAGACACCCATAAATCAAAAATCCAGAAAACGAGAATGAGTGTCGTAGACAC</t>
  </si>
  <si>
    <t>GTGTCGTAGACACGAACGAGGGTAGCAACGCGAAAGACAGCATCGGTGTCGTAGACAC</t>
  </si>
  <si>
    <t>GTGTCGTAGACACGGGATTTTGCTAAACAAATGAATTTTCTGTATGTGTCGTAGACAC</t>
  </si>
  <si>
    <t>GTGTCGTAGACACGAGAGGGTTGATATAAGCGGATAAGTGCCGTCGTGTCGTAGACAC</t>
  </si>
  <si>
    <t>GTGTCGTAGACACGCAGGTCAGACGATTGTTGACAGGAGGTTGAGGTGTCGTAGACAC</t>
  </si>
  <si>
    <t>GTGTCGTAGACACGCGCCAAAGACAAAAGTTCATATGGTTTACCAGTGTCGTAGACAC</t>
  </si>
  <si>
    <t>GTGTCGTAGACACTTTTTTGTTTAACGTCTCCAAATAAGAAACGAGTGTCGTAGACAC</t>
  </si>
  <si>
    <t>GTGTCGTAGACACTAAACCAAGTACCGCATTCCAAGAACGGGTATGTGTCGTAGACAC</t>
  </si>
  <si>
    <t>GTGTCGTAGACACAGTAGGGCTTAATTGAAAAGCCAACGCTCAACGTGTCGTAGACAC</t>
  </si>
  <si>
    <t>GTGTCGTAGACACAGTCAATAGTGAATTTTTAAGACGCTGAGAAGGTGTCGTAGACAC</t>
  </si>
  <si>
    <t>GTGTCGTAGACACCAATATAATCCTGATTGATGATGGCAATTCATGTGTCGTAGACAC</t>
  </si>
  <si>
    <t>GTGTCGTAGACACACATCGCCATTAAAAAAACTGATAGCCCTAAAGTGTCGTAGACAC</t>
  </si>
  <si>
    <t>GTGTCGTAGACACTTGATTAGTAATAACATTGTAGCAATACTTCTGTGTCGTAGACAC</t>
  </si>
  <si>
    <t>GTGTCGTAGACACCGGGCGCTAGGGCGCTAAGAAAGCGAAAGGAGGTGTCGTAGACAC</t>
  </si>
  <si>
    <t>GTGTCGTAGACACATCCTGTTTGATGGTGGCCCCAGCAGGCGAAAGTGTCGTAGACAC</t>
  </si>
  <si>
    <t>GTGTCGTAGACACGTAACGCCAGGGTTTTAAGGCGATTAAGTTGGGTGTCGTAGACAC</t>
  </si>
  <si>
    <t>GTGTCGTAGACACTTTAAATTGTAAACGTATTGTATAAGCAAATAGTGTCGTAGACAC</t>
  </si>
  <si>
    <t>GTGTCGTAGACACAAATTTTTAGAACCCTTTCAACGCAAGGATAAGTGTCGTAGACAC</t>
  </si>
  <si>
    <t>Length</t>
  </si>
  <si>
    <t>Source Plate Name</t>
  </si>
  <si>
    <t>Source Plate Type</t>
  </si>
  <si>
    <t>Source Well</t>
  </si>
  <si>
    <t>Sample Comments</t>
  </si>
  <si>
    <t>Destination Plate Name</t>
  </si>
  <si>
    <t>Destination Well</t>
  </si>
  <si>
    <t>Transfer Volume</t>
  </si>
  <si>
    <t>Source[1]</t>
  </si>
  <si>
    <t>384PP_AQ_BP</t>
  </si>
  <si>
    <t>TGG CAG ATG AGT AAA AAA TCG CCA TAT TTA ACT GTA ATT TAG GAC AAC</t>
  </si>
  <si>
    <t>Destination[1]</t>
  </si>
  <si>
    <t>AGG CCA CCT CAC CAG TTC AAC AGT GGC GTT TT</t>
  </si>
  <si>
    <t>AAA GGG AAC CGT CTA TCA TTA TAA TCA GTG</t>
  </si>
  <si>
    <t>CGT CAA AGG GCG AAA ACA TTC TGG CCA TCC AC</t>
  </si>
  <si>
    <t>ACC AAA AGT ACC CGA CTT GAG CCA CAA CCA TCA ACC GAT AGA CTC CAA</t>
  </si>
  <si>
    <t>TAT TAA AGA ACC GGT CGC AAG GTG TAT TCG GT</t>
  </si>
  <si>
    <t>I01</t>
  </si>
  <si>
    <t>AGA ATG CGC AGC GCA GTA CTT ATA GCT CAC ACA TTC AAC TTC ATA ACC</t>
  </si>
  <si>
    <t>J01</t>
  </si>
  <si>
    <t>GAG CCG CCA GTT GAG AAA AAC GAA CTG TGG TGC TGC GGC C</t>
  </si>
  <si>
    <t>K01</t>
  </si>
  <si>
    <t>TTA CCT GCC GCG CCT GTG CTG TTC TGG TGA CTC TAA CGG A</t>
  </si>
  <si>
    <t>L01</t>
  </si>
  <si>
    <t>CCT TAC ACA GCA AAT CGT TTG GGT GGT AAA AC</t>
  </si>
  <si>
    <t>M01</t>
  </si>
  <si>
    <t>TCT TAG CCT CCT GTT GCT CGT CAT AAA CAT C</t>
  </si>
  <si>
    <t>N01</t>
  </si>
  <si>
    <t>AAT TCG CGT CTG GCC TAG CTT TCA CAG GTC AGT ACC TTT A</t>
  </si>
  <si>
    <t>P01</t>
  </si>
  <si>
    <t>AAT CAT AAT TAC AAC AAA CGC CTA GCC AAC GCC ACA CGA CGC TCA ATC</t>
  </si>
  <si>
    <t>AAT GTT GAT TAA GCA AGC AAA TTC CCG ACT ATT TTG ACC AGT AAT A</t>
  </si>
  <si>
    <t>CAC GCT GGT TAA ACG GGT AAA CAA TTT GGG AAG GCT TGC ACA TCG GAA</t>
  </si>
  <si>
    <t>ACG TTA ATT TTA GGA ATG TCA CTG AGC CAG CGG TGC CGG TGT GGT GCC</t>
  </si>
  <si>
    <t>GAA TGG CTT AGA GCT TGC GGC TAA AGG TT</t>
  </si>
  <si>
    <t>ACC CAG CCA TTG CTG GAT TAT GAA CGC GAA GGG CTT AGA ACA AAG</t>
  </si>
  <si>
    <t>GTC TGA AAA ACA GGA AGA AGG CTT CGG GTA GGA ATC ATT ACC GCG CCC</t>
  </si>
  <si>
    <t>I02</t>
  </si>
  <si>
    <t>ACC TTC TAC CCT ACT GCG GGA TCT TAC CAG TAT AAA GAA AAA GC</t>
  </si>
  <si>
    <t>J02</t>
  </si>
  <si>
    <t>AAG AGA CAG AGA TAG AGA CCT GAA AAA TCA AGC TAT TTT G</t>
  </si>
  <si>
    <t>GAG TGT TGT TCT CCG AGT GGT CAG TTT GGA AC</t>
  </si>
  <si>
    <t>M02</t>
  </si>
  <si>
    <t>TTT TCA CGG GCA CCA AAG TGG CGA AAA TCC T</t>
  </si>
  <si>
    <t>N02</t>
  </si>
  <si>
    <t>TTT TCA CCC CTA AAA CAA AGA ATA AGC ACC ATT ACA GCG TCA GAC TGT</t>
  </si>
  <si>
    <t>AGT TTT AAG ACG ATA ATC TGG TCA CAA CCA GCT TAC GGC TAT GCC GGG</t>
  </si>
  <si>
    <t>GGC ATC AGG GAG GTG TCG AGG CAT ATA GCG AGA GGC TTA T</t>
  </si>
  <si>
    <t>GCG GAT TAC CAG CCG GGT CAC TGT TGA GTA AGA GCG CCC TAA GAG AG</t>
  </si>
  <si>
    <t>AGC GAA CCC AGA TAT AAA ACG CTC TTT TGA ATG GCC AGA A</t>
  </si>
  <si>
    <t>AAA AAC AGC TTG ATA CCG ATA CTT AGC GGG TT</t>
  </si>
  <si>
    <t>ATC CCA CGG CAG CAA CCG CAA GAA ATG ACT TGT AGA ACG T</t>
  </si>
  <si>
    <t>CCC TCG GCC AAC GCG CAA CTA AAG TAA TAA TT</t>
  </si>
  <si>
    <t>M03</t>
  </si>
  <si>
    <t>CAG CGT GGT GCT GCA GGT CAT TGG AAA CCA AAA GTA AGA G</t>
  </si>
  <si>
    <t>N03</t>
  </si>
  <si>
    <t>TAT GAG CAT CAG CGG GGC GCT TTC TAA CCG TGC ATC TGC C</t>
  </si>
  <si>
    <t>O03</t>
  </si>
  <si>
    <t>GCG CAT CGG CAC TCA ATC CGC CGG GCA ACG GGA ACA GCG GTT GCG G</t>
  </si>
  <si>
    <t>P03</t>
  </si>
  <si>
    <t>ATA TCT ATT ATC TGG TCA GTT GGC TTA TCT AAT CTT TCC TTA CCG CAC</t>
  </si>
  <si>
    <t>CAC CCG TGT AAC CTT GCT TCT CCT AAA ACA TAA TAC CGT CCT GAA</t>
  </si>
  <si>
    <t>TTT CCA GTA ATG AGT GAG CTA ACT GAG CCG GAA GCA TAA A</t>
  </si>
  <si>
    <t>TTT CCC GTT CAA CTT TAA TCA TTT TAT GCG ATT GTA AA</t>
  </si>
  <si>
    <t>ATA GCT GGA AAT TGG AGG TTT CCC TCA GAA CAG TAT ATA TAC GC</t>
  </si>
  <si>
    <t>GAG GGG GTG TAT CAC CTA CCA GAC CGG AAC GTG CCG GGT C</t>
  </si>
  <si>
    <t>TTG CTC AGC TGG ATA GTA CAA AGG ATT GCC TGA GAG TCT TAG ATG G</t>
  </si>
  <si>
    <t>ATA GGT CAC GTT GGT GGG AGC AAA GAG CGG AAT CGT CAT</t>
  </si>
  <si>
    <t>J04</t>
  </si>
  <si>
    <t>TCT TAC GTT TTT ATT TTC ATC CTG AAT AAC CTC AAA TAT C</t>
  </si>
  <si>
    <t>L04</t>
  </si>
  <si>
    <t>TAC ATA AAT CAA TTA GTT ATC AGC ATC AAT AG</t>
  </si>
  <si>
    <t>M04</t>
  </si>
  <si>
    <t>AGG AAC CCC ACC CTC ATA TGG GAT CAA CAT ACC ACA TTA ATT GTG TGT</t>
  </si>
  <si>
    <t>N04</t>
  </si>
  <si>
    <t>CTC TTA CCG TGA AGT TGT ACT CAG TTA CCA GAG CAC ATC C</t>
  </si>
  <si>
    <t>O04</t>
  </si>
  <si>
    <t>TCA GAG GGG ACG ACG ATT TTG CCA TAG TAA AA</t>
  </si>
  <si>
    <t>P04</t>
  </si>
  <si>
    <t>AAA TTT GCA AAA GAA GCA GAG GTC CTA TCT AT</t>
  </si>
  <si>
    <t>CAG AAA ACC AAG AGA AGT AAT CGT AAA TTT TGG CTA TAC TTA ACG GGG</t>
  </si>
  <si>
    <t>TGC TGA TCT TTA GGA GTA GAT AAT CAG AGG GTT TTG AAC C</t>
  </si>
  <si>
    <t>GTG CCA CGT TTG CAC GAG CCT AAT TTG CCC TGA ACA AGC ACA TCA CCT</t>
  </si>
  <si>
    <t>TGA CCT TTA ATT AAT TCA TAT GGT CGG CTT AGA TAA CTA TAT GGA ATT</t>
  </si>
  <si>
    <t>AAA TGT CGT CTT TCC CCG AAG AGT CAA TAG</t>
  </si>
  <si>
    <t>GGT TGG CCG TTC CGG CAT TCC ACA TTT CGC CAA GTA CGC T</t>
  </si>
  <si>
    <t>GCT CAC AAA ACG CGG TCC GTT TAA GGG TAA</t>
  </si>
  <si>
    <t>I05</t>
  </si>
  <si>
    <t>CGG CCT CAG GAA GCG CTG GCA GCC TCC GGT CC</t>
  </si>
  <si>
    <t>J05</t>
  </si>
  <si>
    <t>GAG GGT AAG AGA TCC GTC CAA TAC TGA AT</t>
  </si>
  <si>
    <t>TCA TCG AGA ACA AAG TAC AGC AAA TGA AAA AT</t>
  </si>
  <si>
    <t>N05</t>
  </si>
  <si>
    <t>CCG CCA GCA CCC TCA TGA AAC AGC AAA AAA ATC CCG TAA AAT TTG TAC</t>
  </si>
  <si>
    <t>O05</t>
  </si>
  <si>
    <t>TTT CAG CGG TAA ATG AAT TTT CTG GAG CCA CCA GTT GGG C</t>
  </si>
  <si>
    <t>P05</t>
  </si>
  <si>
    <t>ACC AGA GCC GCC ATG TGG CCT TTA GTG GGA AAG TGC CAT GTT TCG TCT</t>
  </si>
  <si>
    <t>CGT ATC GCA CTC CAG CGG ATA AGT AGC TCA AA</t>
  </si>
  <si>
    <t>TGT TTA GAT ACC AGG CCA GAA TTA ATG CCG GA</t>
  </si>
  <si>
    <t>GAC CAT AAA TAA GTT TAG CAT GTC GAC CCT GTA ATA CTT T</t>
  </si>
  <si>
    <t>GAG GAT TTA GAA GTA TTT AAA TCC AAT TGA GCT GAG TTA A</t>
  </si>
  <si>
    <t>AAC TGA ACA ATG GAA GTA CCA TAT CAA AAT TAC TGA GAG CCA GCA TTT</t>
  </si>
  <si>
    <t>ACC TTT TTA ACC AAG AAA CAT CTC TTA AAA CGA AAA GCC AGC GCC AAA</t>
  </si>
  <si>
    <t>GAC AAG CCT CTG TTA TGT TGG CAC GGA AAA ATC GGT CTG AGA GAC T</t>
  </si>
  <si>
    <t>I06</t>
  </si>
  <si>
    <t>ATC GAC ATG GAT CAA ACT TAA ATT GAG ACG CAT TTG TAA C</t>
  </si>
  <si>
    <t>J06</t>
  </si>
  <si>
    <t>AGT TAA ACG ATG CTG AAA AGC CGA GAA CCG CAT GTA CCG TAA CGG A</t>
  </si>
  <si>
    <t>CGC TTC TGC CAG GCA AGC CGT CGA GAA CCG CCT CCC TCA G</t>
  </si>
  <si>
    <t>L06</t>
  </si>
  <si>
    <t>TGC AAC CGT TCT AGC TGA TAC TTT CCG GCA C</t>
  </si>
  <si>
    <t>M06</t>
  </si>
  <si>
    <t>ATT CAT TTC AAC ATA TCA AAG ACA CCA CGG TCT TTC CAG TAA CAA A</t>
  </si>
  <si>
    <t>N06</t>
  </si>
  <si>
    <t>CAC CCT CCA CAG GCT TAC CAG TCC CGG AA</t>
  </si>
  <si>
    <t>O06</t>
  </si>
  <si>
    <t>TCA CCA TCA ATA TGA TAT TCG GGT CAG GTT</t>
  </si>
  <si>
    <t>P06</t>
  </si>
  <si>
    <t>GGT TAG CCC GAA CGT TAT TTT GCG TAA TAA GAT TAG AGA G</t>
  </si>
  <si>
    <t>CTG TTG CGA GAA AAA TAC CAG TTA CAA AAT AA</t>
  </si>
  <si>
    <t>AGA AAT AAT AGA TTT TAT ATT ATT TAT CCA GCG CAT TAG A</t>
  </si>
  <si>
    <t>ACA ACA TAA AGG TGG CAA TTA CCT GAG AAC</t>
  </si>
  <si>
    <t>TGG TGA AGA GAC GGT CTG TAG CAT GAC AAC GTC ACC AAT GGT ACA ACG</t>
  </si>
  <si>
    <t>AAC TGA CCT TTG TGA GAG ATA GAC TTT CTC CG</t>
  </si>
  <si>
    <t>GTA GCT GCT TCA GCA GCA CCA CCG GAG GGT TGA GCC CGG AAT AGG TAA</t>
  </si>
  <si>
    <t>ATT CGC CAG CAA CTG TCG CCA CCC CAC CCT CAG AGC CCA T</t>
  </si>
  <si>
    <t>I07</t>
  </si>
  <si>
    <t>AAA AAA GGG TGA GAA TAG GAT TAG CGG GTG</t>
  </si>
  <si>
    <t>J07</t>
  </si>
  <si>
    <t>CCT TGA GTA ACA GGC TTA ATC AAC GCA AGG AT</t>
  </si>
  <si>
    <t>GCC GAA TTC GGG ACA AGA ATT GGA TTA TAC TT</t>
  </si>
  <si>
    <t>L07</t>
  </si>
  <si>
    <t>TAG AAA ATA CAT GCC CAG GTT TAA CGT AAA</t>
  </si>
  <si>
    <t>M07</t>
  </si>
  <si>
    <t>ATC GCG CAG AGG CTA AAA CAT GTT GCA GTC GAT CAC CGT C</t>
  </si>
  <si>
    <t>N07</t>
  </si>
  <si>
    <t>ACA AAG GGC GAC ATT CAT GCT GAT GCA AAA AC</t>
  </si>
  <si>
    <t>O07</t>
  </si>
  <si>
    <t>TTA GCC AGG GAT AGC AAC AAC GCC AAT CAT AAC GAC CTG C</t>
  </si>
  <si>
    <t>P07</t>
  </si>
  <si>
    <t>TGT GTA CAA CGG TGT CGA AAT CCG GGG AAC CG</t>
  </si>
  <si>
    <t>AAC TTT GAT GAG TTT CCA CCG TAA CAG AAT ACC GGA TAT TCA CGG</t>
  </si>
  <si>
    <t>AAT CAA AAT CAC CAC AAG AAT CGG CGA AAC</t>
  </si>
  <si>
    <t>CTC AGA ACT GGG AAG GCG GGC CTC TTC GCT ATG GCG AAA G</t>
  </si>
  <si>
    <t>GAA AGT ATT GTC GGT GGC GAT GTA GGT AAA GAT TCA AAT</t>
  </si>
  <si>
    <t>AAT AAC AGA GGC ATT TAA TAA GAG AAA AAC AGT AAT CCT GAT TGT CAA</t>
  </si>
  <si>
    <t>GCA ATT CAT CAT TTT AGT ACC ATA GGA CAA TCC AAA TAA G</t>
  </si>
  <si>
    <t>H08</t>
  </si>
  <si>
    <t>CAG TAA CAC ATC GGG ATA AAT AAG GCG CCA GT</t>
  </si>
  <si>
    <t>I08</t>
  </si>
  <si>
    <t>TCA CCC TAT ACC GAC AAG ACT CTA CCA GAT GAA TAT A</t>
  </si>
  <si>
    <t>J08</t>
  </si>
  <si>
    <t>CAA TTG AAT ACC AAG TCT TAT TAC AGC AAA CG</t>
  </si>
  <si>
    <t>GTG AAT TAT TGA GGG AGG GAA GGT CGG TCC AAT CGC AAG A</t>
  </si>
  <si>
    <t>L08</t>
  </si>
  <si>
    <t>AAA CTT TTT CAA ATA ACT TAG CAA ATA TTT CCA CAG</t>
  </si>
  <si>
    <t>M08</t>
  </si>
  <si>
    <t>TCC ATG TTT ATT TGT ATC ATC GCC TGA TAA AT</t>
  </si>
  <si>
    <t>N08</t>
  </si>
  <si>
    <t>AAA CAG GAC AGA TGA GAC CAG GCG CAT CCA</t>
  </si>
  <si>
    <t>O08</t>
  </si>
  <si>
    <t>CAA TGT GCT GCA AGG CGA TTT CAG AGG TGG AGT GCC ATC TCT CAC CGG</t>
  </si>
  <si>
    <t>P08</t>
  </si>
  <si>
    <t>CGG GAA CGG ATC AGC TTA CGC AAC TTT GCC ACT CAG ACA T</t>
  </si>
  <si>
    <t>TTT TAA ATG CAA TGC CTG AGT AAT AAG AGG CTG AGT AAC TAT TTC</t>
  </si>
  <si>
    <t>TTA CCA GAA TGA AAA TAG CAG CCT AAT AAC ATA ATA TAA AAG ATG ATG</t>
  </si>
  <si>
    <t>AAA CGA TTC GTG TGA GAA ACA ATA ACG GAT TCG CCT GA</t>
  </si>
  <si>
    <t>TTG CTA GAA ATT TAA TGG TTT GAA CAG CAG CGA AAG ACA GGG GAG TTA</t>
  </si>
  <si>
    <t>CGA GGG TAT TCA TCT TCT GAC CTA ACG CGA GA</t>
  </si>
  <si>
    <t>GGG GAT AAC CTG TTT AGC TAT ATT TTC ATT TAT TAG AT</t>
  </si>
  <si>
    <t>H09</t>
  </si>
  <si>
    <t>GAG ATT TTA GTT AAT GCA ACG GAA TTA TTA GCA AAA</t>
  </si>
  <si>
    <t>I09</t>
  </si>
  <si>
    <t>CCG GAG GAC TAA TAC CAA GCG CGA AAC AAT CTA GAG TAA AAA ACC ATC</t>
  </si>
  <si>
    <t>J09</t>
  </si>
  <si>
    <t>CTT CAT CAT GAC AAG ACA AGT TTG CCT TTC ATT AGC AAG G</t>
  </si>
  <si>
    <t>AGC TAG CGA TCA GGT TCC GAG GCT GGC TGA C</t>
  </si>
  <si>
    <t>L09</t>
  </si>
  <si>
    <t>CAG AAC CAG TTG GGT AAC GCC TAT AAC AGT TGC AAA TGG T</t>
  </si>
  <si>
    <t>M09</t>
  </si>
  <si>
    <t>ACA TTT CGA TTC CCA ATT CTG CGG TAC GGT GTC TGG AAA TTC TGT A</t>
  </si>
  <si>
    <t>O09</t>
  </si>
  <si>
    <t>TCG AGT TAC GTC AAA AAG GAA ACC GAG GAA ACG CAA TAA GGA ACC GG</t>
  </si>
  <si>
    <t>P09</t>
  </si>
  <si>
    <t>ATG ATT TTT TGT TTA AAA TAA GAA TAA ACT CG</t>
  </si>
  <si>
    <t>CCA GTG CCA AGC TTA ACC ATA GCC GGT CAC CA</t>
  </si>
  <si>
    <t>GGA ACC TAG GTT GAG GCA GGT CAG ACG ATT GCA ACT AAA AAC GAG TA</t>
  </si>
  <si>
    <t>CTG TTT AGT ATC ATA TTT TGC GTA ACG GAA AAC TGG C</t>
  </si>
  <si>
    <t>AAG GCC GCT GCC GCA TGC CCA GTT ATA CAA ATG GTT TTG AAG CGT TGC</t>
  </si>
  <si>
    <t>CGC CTA AAG AGG ATG ATT AGA GCC CAT TAA AG</t>
  </si>
  <si>
    <t>TCT GCT CAA AGC TTT GAC CCC CAG CGA TTC AG</t>
  </si>
  <si>
    <t>H10</t>
  </si>
  <si>
    <t>AGC GCG TTT TCA TCG CGA TTA CCC AAA TCA ACG TAA CAT TCA GTG A</t>
  </si>
  <si>
    <t>I10</t>
  </si>
  <si>
    <t>TTT CCC AGT CAC GAC GTT GTA AAA GCA TTT TCC CCT TAT T</t>
  </si>
  <si>
    <t>J10</t>
  </si>
  <si>
    <t>CAA CAC TAA ATG CAG ATA CAT AAC GAT TCA TCG CCA GCA TCC AAG GGT</t>
  </si>
  <si>
    <t>ACA ACA TTG TTT CAT TTG ACA GGA TTA TTC TGA AAG CCA C</t>
  </si>
  <si>
    <t>L10</t>
  </si>
  <si>
    <t>GCT CAA CAT GTT TTA AAT GCA AAC GGA AAT GGC CTT GAT GAA TGG AA</t>
  </si>
  <si>
    <t>M10</t>
  </si>
  <si>
    <t>CCA GTC AGG AGC TTG CCC TGA CGA GAA GGC AGA AAG AAC</t>
  </si>
  <si>
    <t>N10</t>
  </si>
  <si>
    <t>GAT TAT TGC TGA ATA TAA TGA CAG GTA GAA AGC CAA AAG</t>
  </si>
  <si>
    <t>O10</t>
  </si>
  <si>
    <t>GCC GAC AAT GAA TAC GTA ATG CCA CTA CGA ATT GAA AAT CTC CAA A</t>
  </si>
  <si>
    <t>P10</t>
  </si>
  <si>
    <t>TCA TTG AAT CCC CCT TAA GAG GTC ATT TTT</t>
  </si>
  <si>
    <t>AGC GAA TAA GTT TAT TTT GTC ACA TTG CTT TC</t>
  </si>
  <si>
    <t>GAT AGC AGG TCA CCA GTA CAA ACT AGC CCA AT</t>
  </si>
  <si>
    <t>I12</t>
  </si>
  <si>
    <t>ATT AAT TGT ATC GGT ATT AAG AC</t>
  </si>
  <si>
    <t>TCC CTT ATA AAT TAG AAT CCT TGA GTC G</t>
  </si>
  <si>
    <t>AAA TTA AAC GCC ACC CTC AAT CAA TAG TCT TTA ATG CGC GAA CTG</t>
  </si>
  <si>
    <t>J13</t>
  </si>
  <si>
    <t>CTA GTC GAA GAG CCC AAC GCT AAC G</t>
  </si>
  <si>
    <t>TGA GGC AGT ATT AAC ACC TAC ATT TAA TGC CTG CAA CA</t>
  </si>
  <si>
    <t>TAC TGG TAA TCA AAA ACC CGA ACG TCG ATA A</t>
  </si>
  <si>
    <t>Molecular Weight Nano</t>
  </si>
  <si>
    <t>I-10PL</t>
  </si>
  <si>
    <t>tetrahedron+cho</t>
  </si>
  <si>
    <t>tetrahedron +cho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</si>
</sst>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</font>
    <font>
      <sz val="5"/>
      <color rgb="FF333333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B2C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FF8D8E"/>
        <bgColor indexed="64"/>
      </patternFill>
    </fill>
    <fill>
      <patternFill patternType="solid">
        <fgColor rgb="FFAAFAD8"/>
        <bgColor indexed="64"/>
      </patternFill>
    </fill>
    <fill>
      <patternFill patternType="solid">
        <fgColor rgb="FF67F4B7"/>
        <bgColor indexed="64"/>
      </patternFill>
    </fill>
    <fill>
      <patternFill patternType="solid">
        <fgColor rgb="FFF7D3ED"/>
        <bgColor indexed="64"/>
      </patternFill>
    </fill>
    <fill>
      <patternFill patternType="solid">
        <fgColor rgb="FFFFD2B6"/>
        <bgColor indexed="64"/>
      </patternFill>
    </fill>
    <fill>
      <patternFill patternType="solid">
        <fgColor rgb="FFF3B5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19" borderId="0" xfId="0" applyFill="1"/>
    <xf numFmtId="0" fontId="2" fillId="19" borderId="0" xfId="0" applyFont="1" applyFill="1" applyAlignment="1">
      <alignment horizontal="right" wrapText="1"/>
    </xf>
    <xf numFmtId="0" fontId="1" fillId="19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0" fillId="20" borderId="0" xfId="0" applyFill="1"/>
    <xf numFmtId="0" fontId="1" fillId="20" borderId="0" xfId="0" applyFont="1" applyFill="1" applyAlignment="1">
      <alignment horizontal="left"/>
    </xf>
    <xf numFmtId="0" fontId="2" fillId="20" borderId="0" xfId="0" applyFont="1" applyFill="1" applyAlignment="1">
      <alignment horizontal="righ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992-7E11-4748-AD7C-50BF724F9334}">
  <dimension ref="A1:R513"/>
  <sheetViews>
    <sheetView tabSelected="1" topLeftCell="B1" workbookViewId="0">
      <selection activeCell="O1" sqref="O1"/>
    </sheetView>
  </sheetViews>
  <sheetFormatPr defaultColWidth="11" defaultRowHeight="15.75" x14ac:dyDescent="0.5"/>
  <cols>
    <col min="1" max="1" width="15.25" bestFit="1" customWidth="1"/>
    <col min="2" max="2" width="7.3125" customWidth="1"/>
    <col min="3" max="3" width="9.8125" bestFit="1" customWidth="1"/>
    <col min="12" max="12" width="11.1875" bestFit="1" customWidth="1"/>
    <col min="13" max="13" width="12.5" customWidth="1"/>
    <col min="14" max="14" width="16.8125" customWidth="1"/>
    <col min="15" max="15" width="23.6875" bestFit="1" customWidth="1"/>
    <col min="16" max="16" width="7.8125" bestFit="1" customWidth="1"/>
    <col min="17" max="17" width="11.1875" bestFit="1" customWidth="1"/>
  </cols>
  <sheetData>
    <row r="1" spans="1:18" x14ac:dyDescent="0.5">
      <c r="B1" s="1" t="s">
        <v>0</v>
      </c>
      <c r="C1" s="2" t="s">
        <v>1</v>
      </c>
      <c r="D1" s="3" t="s">
        <v>656</v>
      </c>
      <c r="E1" s="4" t="s">
        <v>2</v>
      </c>
      <c r="F1" s="5" t="s">
        <v>20</v>
      </c>
      <c r="G1" s="6" t="s">
        <v>3</v>
      </c>
      <c r="H1" s="7" t="s">
        <v>21</v>
      </c>
      <c r="I1" s="8" t="s">
        <v>4</v>
      </c>
      <c r="J1" s="9" t="s">
        <v>22</v>
      </c>
      <c r="K1" s="10" t="s">
        <v>5</v>
      </c>
      <c r="L1" s="11" t="s">
        <v>6</v>
      </c>
      <c r="M1" s="12" t="s">
        <v>24</v>
      </c>
      <c r="N1" s="13" t="s">
        <v>657</v>
      </c>
      <c r="O1" s="14" t="s">
        <v>658</v>
      </c>
      <c r="P1" s="15" t="s">
        <v>7</v>
      </c>
      <c r="Q1" s="16" t="s">
        <v>8</v>
      </c>
      <c r="R1" s="17" t="s">
        <v>23</v>
      </c>
    </row>
    <row r="2" spans="1:18" s="21" customFormat="1" x14ac:dyDescent="0.5">
      <c r="A2" s="21" t="s">
        <v>18</v>
      </c>
      <c r="B2" s="21">
        <f>42.5/31</f>
        <v>1.3709677419354838</v>
      </c>
      <c r="C2" s="21">
        <f>88/88</f>
        <v>1</v>
      </c>
      <c r="D2" s="21">
        <f t="shared" ref="D2:J2" si="0">88/88</f>
        <v>1</v>
      </c>
      <c r="E2" s="21">
        <f t="shared" si="0"/>
        <v>1</v>
      </c>
      <c r="F2" s="21">
        <f t="shared" si="0"/>
        <v>1</v>
      </c>
      <c r="G2" s="21">
        <f t="shared" si="0"/>
        <v>1</v>
      </c>
      <c r="H2" s="21">
        <f t="shared" si="0"/>
        <v>1</v>
      </c>
      <c r="I2" s="21">
        <f t="shared" si="0"/>
        <v>1</v>
      </c>
      <c r="J2" s="21">
        <f t="shared" si="0"/>
        <v>1</v>
      </c>
      <c r="K2" s="21">
        <f>75/16</f>
        <v>4.6875</v>
      </c>
      <c r="L2" s="21">
        <v>1</v>
      </c>
      <c r="M2" s="21">
        <v>1</v>
      </c>
      <c r="N2" s="21">
        <v>1</v>
      </c>
      <c r="O2" s="21">
        <v>1</v>
      </c>
      <c r="P2" s="21">
        <f>88/88</f>
        <v>1</v>
      </c>
      <c r="Q2" s="21">
        <f>90/19</f>
        <v>4.7368421052631575</v>
      </c>
      <c r="R2" s="21">
        <f>90/19</f>
        <v>4.7368421052631575</v>
      </c>
    </row>
    <row r="3" spans="1:18" x14ac:dyDescent="0.5">
      <c r="A3" t="s">
        <v>9</v>
      </c>
      <c r="B3" s="23">
        <f>(19/2*26*4)+(19/2*42.5*2)+(32.5*42.5)+(31*42.5)+(21.5*42.5)+(22.5*42.5)+(12.5/2*11.5*4)+(12.5/2*19*2)+(12.5*15.5*2)</f>
        <v>7276.75</v>
      </c>
      <c r="C3" s="22">
        <f>2*(88*88+2*88+2*88)</f>
        <v>16192</v>
      </c>
      <c r="D3" s="22">
        <f t="shared" ref="D3:J3" si="1">2*(88*88+2*88+2*88)</f>
        <v>16192</v>
      </c>
      <c r="E3" s="22">
        <f t="shared" si="1"/>
        <v>16192</v>
      </c>
      <c r="F3" s="22">
        <f t="shared" si="1"/>
        <v>16192</v>
      </c>
      <c r="G3" s="22">
        <f t="shared" si="1"/>
        <v>16192</v>
      </c>
      <c r="H3" s="22">
        <f t="shared" si="1"/>
        <v>16192</v>
      </c>
      <c r="I3" s="22">
        <f t="shared" si="1"/>
        <v>16192</v>
      </c>
      <c r="J3" s="22">
        <f t="shared" si="1"/>
        <v>16192</v>
      </c>
      <c r="K3" s="21">
        <f>2*((16*16)-(5.33*5.33))+4*(75*16)+4*(5.33*75)</f>
        <v>6854.1822000000002</v>
      </c>
      <c r="L3" s="22">
        <f>SQRT(3)*((20*0.34)^2)</f>
        <v>80.090029341984902</v>
      </c>
      <c r="M3" s="22">
        <f t="shared" ref="M3:O3" si="2">SQRT(3)*((20*0.34)^2)</f>
        <v>80.090029341984902</v>
      </c>
      <c r="N3" s="22">
        <f t="shared" si="2"/>
        <v>80.090029341984902</v>
      </c>
      <c r="O3" s="22">
        <f t="shared" si="2"/>
        <v>80.090029341984902</v>
      </c>
      <c r="P3" s="22">
        <f t="shared" ref="P3" si="3">2*(88*88+2*88+2*88)</f>
        <v>16192</v>
      </c>
      <c r="Q3" s="22">
        <f>2*PI()*((19/2)+(15/2))*90+2*PI()*(((19/2)^2)-((15/2)^2))</f>
        <v>9826.901820428875</v>
      </c>
      <c r="R3" s="22">
        <f>2*PI()*((19/2)+(15/2))*90+2*PI()*(((19/2)^2)-((15/2)^2))</f>
        <v>9826.901820428875</v>
      </c>
    </row>
    <row r="4" spans="1:18" x14ac:dyDescent="0.5">
      <c r="A4" t="s">
        <v>10</v>
      </c>
      <c r="B4" s="30">
        <v>-4.7</v>
      </c>
      <c r="C4" s="31">
        <v>-5.4566667000000004</v>
      </c>
      <c r="D4" s="31">
        <v>-1.6066666999999999</v>
      </c>
      <c r="E4" s="31">
        <v>-5.3733332999999996</v>
      </c>
      <c r="F4" s="31">
        <v>-2.4333333000000001</v>
      </c>
      <c r="G4" s="31">
        <v>-6.58</v>
      </c>
      <c r="H4" s="31">
        <v>-3.57</v>
      </c>
      <c r="I4" s="31">
        <v>-8.11</v>
      </c>
      <c r="J4" s="31">
        <v>-3.6366667000000001</v>
      </c>
      <c r="K4" s="29">
        <f>B4</f>
        <v>-4.7</v>
      </c>
      <c r="L4" s="31">
        <v>-3.8766666999999999</v>
      </c>
      <c r="M4" s="31">
        <v>-4.7166667000000002</v>
      </c>
      <c r="N4" s="31">
        <v>-7.6266667000000004</v>
      </c>
      <c r="O4" s="31">
        <v>7.31666667</v>
      </c>
      <c r="P4" s="29">
        <f>MEDIAN(I4,G4,E4,C4)</f>
        <v>-6.0183333500000007</v>
      </c>
      <c r="Q4" s="31">
        <v>-7.2350000000000003</v>
      </c>
      <c r="R4" s="31">
        <v>-8.8466667000000001</v>
      </c>
    </row>
    <row r="5" spans="1:18" x14ac:dyDescent="0.5">
      <c r="A5" t="s">
        <v>11</v>
      </c>
      <c r="B5" s="29">
        <f t="shared" ref="B5:K5" si="4">7249 *2</f>
        <v>14498</v>
      </c>
      <c r="C5" s="29">
        <f t="shared" si="4"/>
        <v>14498</v>
      </c>
      <c r="D5" s="29">
        <f t="shared" si="4"/>
        <v>14498</v>
      </c>
      <c r="E5" s="29">
        <f t="shared" si="4"/>
        <v>14498</v>
      </c>
      <c r="F5" s="29">
        <f t="shared" si="4"/>
        <v>14498</v>
      </c>
      <c r="G5" s="29">
        <f t="shared" si="4"/>
        <v>14498</v>
      </c>
      <c r="H5" s="29">
        <f t="shared" si="4"/>
        <v>14498</v>
      </c>
      <c r="I5" s="29">
        <f t="shared" si="4"/>
        <v>14498</v>
      </c>
      <c r="J5" s="29">
        <f t="shared" si="4"/>
        <v>14498</v>
      </c>
      <c r="K5" s="29">
        <f t="shared" si="4"/>
        <v>14498</v>
      </c>
      <c r="L5" s="21">
        <f>63*4</f>
        <v>252</v>
      </c>
      <c r="M5" s="21">
        <f>63*4</f>
        <v>252</v>
      </c>
      <c r="N5" s="21">
        <f>63*4</f>
        <v>252</v>
      </c>
      <c r="O5" s="21">
        <f>63*4</f>
        <v>252</v>
      </c>
      <c r="P5" s="21">
        <f>14072</f>
        <v>14072</v>
      </c>
      <c r="Q5" s="29">
        <f>7249 *2</f>
        <v>14498</v>
      </c>
      <c r="R5" s="29">
        <f>7249 *2</f>
        <v>14498</v>
      </c>
    </row>
    <row r="6" spans="1:18" x14ac:dyDescent="0.5">
      <c r="A6" t="s">
        <v>19</v>
      </c>
      <c r="B6" s="23">
        <v>0</v>
      </c>
      <c r="C6" s="21">
        <v>1</v>
      </c>
      <c r="D6" s="21">
        <v>1</v>
      </c>
      <c r="E6" s="21">
        <v>0</v>
      </c>
      <c r="F6" s="21">
        <v>0</v>
      </c>
      <c r="G6" s="21">
        <v>1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</row>
    <row r="7" spans="1:18" x14ac:dyDescent="0.5">
      <c r="A7" t="s">
        <v>12</v>
      </c>
      <c r="B7" s="23">
        <v>1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0</v>
      </c>
      <c r="Q7" s="21">
        <v>1</v>
      </c>
      <c r="R7" s="21">
        <v>1</v>
      </c>
    </row>
    <row r="8" spans="1:18" x14ac:dyDescent="0.5">
      <c r="A8" t="s">
        <v>13</v>
      </c>
      <c r="B8" s="23">
        <v>12</v>
      </c>
      <c r="C8" s="21">
        <v>4</v>
      </c>
      <c r="D8" s="21">
        <v>4</v>
      </c>
      <c r="E8" s="21">
        <v>4</v>
      </c>
      <c r="F8" s="21">
        <v>4</v>
      </c>
      <c r="G8" s="21">
        <v>4</v>
      </c>
      <c r="H8" s="21">
        <v>4</v>
      </c>
      <c r="I8" s="21">
        <v>4</v>
      </c>
      <c r="J8" s="21">
        <v>4</v>
      </c>
      <c r="K8" s="21">
        <v>8</v>
      </c>
      <c r="L8" s="21">
        <v>4</v>
      </c>
      <c r="M8" s="21">
        <v>4</v>
      </c>
      <c r="N8" s="21">
        <v>4</v>
      </c>
      <c r="O8" s="21">
        <v>4</v>
      </c>
      <c r="P8" s="21">
        <v>4</v>
      </c>
      <c r="Q8" s="21">
        <v>0</v>
      </c>
      <c r="R8" s="21">
        <v>0</v>
      </c>
    </row>
    <row r="9" spans="1:18" x14ac:dyDescent="0.5">
      <c r="A9" t="s">
        <v>14</v>
      </c>
      <c r="B9" s="23">
        <v>1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1</v>
      </c>
      <c r="M9" s="21">
        <v>1</v>
      </c>
      <c r="N9" s="21">
        <v>1</v>
      </c>
      <c r="O9" s="21">
        <v>1</v>
      </c>
      <c r="P9" s="21">
        <v>0</v>
      </c>
      <c r="Q9" s="21">
        <v>1</v>
      </c>
      <c r="R9" s="21">
        <v>1</v>
      </c>
    </row>
    <row r="10" spans="1:18" x14ac:dyDescent="0.5">
      <c r="A10" t="s">
        <v>15</v>
      </c>
      <c r="B10" s="23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</v>
      </c>
      <c r="O10" s="21">
        <v>1</v>
      </c>
      <c r="P10" s="21">
        <v>0</v>
      </c>
      <c r="Q10" s="21">
        <v>0</v>
      </c>
      <c r="R10" s="21">
        <v>0</v>
      </c>
    </row>
    <row r="11" spans="1:18" x14ac:dyDescent="0.5">
      <c r="A11" t="s">
        <v>16</v>
      </c>
      <c r="B11" s="23">
        <f>19*26*42.5-(19*15.5*6.25+11.5*11.5*6.25)</f>
        <v>18327.8125</v>
      </c>
      <c r="C11" s="23">
        <f>88*88*2</f>
        <v>15488</v>
      </c>
      <c r="D11" s="23">
        <f>88*88*2</f>
        <v>15488</v>
      </c>
      <c r="E11" s="23">
        <f t="shared" ref="D11:J11" si="5">88*88*2</f>
        <v>15488</v>
      </c>
      <c r="F11" s="23">
        <f t="shared" si="5"/>
        <v>15488</v>
      </c>
      <c r="G11" s="23">
        <f t="shared" si="5"/>
        <v>15488</v>
      </c>
      <c r="H11" s="23">
        <f t="shared" si="5"/>
        <v>15488</v>
      </c>
      <c r="I11" s="23">
        <f t="shared" si="5"/>
        <v>15488</v>
      </c>
      <c r="J11" s="23">
        <f t="shared" si="5"/>
        <v>15488</v>
      </c>
      <c r="K11" s="21">
        <f>(16*16*75)-(5.33*5.33*75)</f>
        <v>17069.3325</v>
      </c>
      <c r="L11" s="21">
        <f>20*0.34*2*4</f>
        <v>54.400000000000006</v>
      </c>
      <c r="M11" s="21">
        <f t="shared" ref="M11:O11" si="6">20*0.34*2*4</f>
        <v>54.400000000000006</v>
      </c>
      <c r="N11" s="21">
        <f t="shared" si="6"/>
        <v>54.400000000000006</v>
      </c>
      <c r="O11" s="21">
        <f t="shared" si="6"/>
        <v>54.400000000000006</v>
      </c>
      <c r="P11" s="23">
        <f t="shared" ref="P11" si="7">88*88*2</f>
        <v>15488</v>
      </c>
      <c r="Q11" s="21">
        <f>PI()*(((19/2)^2)-((15/2)^2))*90</f>
        <v>9613.2735199847684</v>
      </c>
      <c r="R11" s="21">
        <f>PI()*(((19/2)^2)-((15/2)^2))*90</f>
        <v>9613.2735199847684</v>
      </c>
    </row>
    <row r="12" spans="1:18" x14ac:dyDescent="0.5">
      <c r="A12" t="s">
        <v>17</v>
      </c>
      <c r="B12" s="21">
        <v>1</v>
      </c>
      <c r="C12" s="21">
        <v>0</v>
      </c>
      <c r="D12" s="21">
        <v>1</v>
      </c>
      <c r="E12" s="21">
        <v>0</v>
      </c>
      <c r="F12" s="21">
        <v>1</v>
      </c>
      <c r="G12" s="21">
        <v>0</v>
      </c>
      <c r="H12" s="21">
        <v>1</v>
      </c>
      <c r="I12" s="21">
        <v>0</v>
      </c>
      <c r="J12" s="21">
        <v>1</v>
      </c>
      <c r="K12" s="21">
        <v>0</v>
      </c>
      <c r="L12" s="21">
        <v>0</v>
      </c>
      <c r="M12" s="21">
        <v>1</v>
      </c>
      <c r="N12" s="21">
        <v>0</v>
      </c>
      <c r="O12" s="21">
        <v>1</v>
      </c>
      <c r="P12" s="21">
        <v>0</v>
      </c>
      <c r="Q12" s="21">
        <v>0</v>
      </c>
      <c r="R12" s="21">
        <v>1</v>
      </c>
    </row>
    <row r="13" spans="1:18" x14ac:dyDescent="0.5">
      <c r="A13" t="s">
        <v>655</v>
      </c>
      <c r="B13" s="29">
        <v>4400000</v>
      </c>
      <c r="C13" s="29">
        <v>4400000</v>
      </c>
      <c r="D13" s="29">
        <v>4400000</v>
      </c>
      <c r="E13" s="29">
        <v>4400000</v>
      </c>
      <c r="F13" s="29">
        <v>4400000</v>
      </c>
      <c r="G13" s="29">
        <v>4400000</v>
      </c>
      <c r="H13" s="29">
        <v>4400000</v>
      </c>
      <c r="I13" s="29">
        <v>4400000</v>
      </c>
      <c r="J13" s="29">
        <v>4400000</v>
      </c>
      <c r="K13" s="29">
        <v>4400000</v>
      </c>
      <c r="L13" s="21">
        <v>58318.8</v>
      </c>
      <c r="M13" s="21">
        <v>58318.8</v>
      </c>
      <c r="N13" s="21">
        <v>58318.8</v>
      </c>
      <c r="O13" s="21">
        <v>58318.8</v>
      </c>
      <c r="P13" s="21">
        <v>4334486.0999999996</v>
      </c>
      <c r="Q13" s="29">
        <v>4400000</v>
      </c>
      <c r="R13" s="29">
        <v>4400000</v>
      </c>
    </row>
    <row r="14" spans="1:18" x14ac:dyDescent="0.5">
      <c r="B14" s="18"/>
      <c r="D14" s="19"/>
      <c r="E14" s="20"/>
      <c r="F14" s="20"/>
    </row>
    <row r="15" spans="1:18" x14ac:dyDescent="0.5">
      <c r="B15" s="18"/>
      <c r="D15" s="19"/>
      <c r="E15" s="20"/>
      <c r="F15" s="20"/>
    </row>
    <row r="16" spans="1:18" x14ac:dyDescent="0.5">
      <c r="B16" s="18"/>
      <c r="D16" s="24"/>
      <c r="E16" s="24"/>
      <c r="F16" s="25"/>
    </row>
    <row r="17" spans="2:6" x14ac:dyDescent="0.5">
      <c r="B17" s="18"/>
      <c r="D17" s="26"/>
      <c r="E17" s="24"/>
      <c r="F17" s="24"/>
    </row>
    <row r="18" spans="2:6" x14ac:dyDescent="0.5">
      <c r="B18" s="18"/>
      <c r="D18" s="26"/>
      <c r="E18" s="24"/>
      <c r="F18" s="24"/>
    </row>
    <row r="19" spans="2:6" x14ac:dyDescent="0.5">
      <c r="B19" s="18"/>
      <c r="D19" s="26"/>
      <c r="E19" s="24"/>
      <c r="F19" s="24"/>
    </row>
    <row r="20" spans="2:6" x14ac:dyDescent="0.5">
      <c r="B20" s="18"/>
      <c r="D20" s="19"/>
      <c r="E20" s="20"/>
      <c r="F20" s="20"/>
    </row>
    <row r="21" spans="2:6" x14ac:dyDescent="0.5">
      <c r="B21" s="18"/>
      <c r="D21" s="19"/>
      <c r="E21" s="20"/>
      <c r="F21" s="20"/>
    </row>
    <row r="22" spans="2:6" x14ac:dyDescent="0.5">
      <c r="B22" s="18"/>
      <c r="D22" s="19"/>
      <c r="E22" s="20"/>
      <c r="F22" s="20"/>
    </row>
    <row r="23" spans="2:6" x14ac:dyDescent="0.5">
      <c r="B23" s="18"/>
      <c r="D23" s="19"/>
      <c r="E23" s="20"/>
      <c r="F23" s="20"/>
    </row>
    <row r="24" spans="2:6" x14ac:dyDescent="0.5">
      <c r="B24" s="18"/>
      <c r="D24" s="19"/>
      <c r="E24" s="20"/>
      <c r="F24" s="20"/>
    </row>
    <row r="25" spans="2:6" x14ac:dyDescent="0.5">
      <c r="B25" s="18"/>
      <c r="D25" s="19"/>
      <c r="E25" s="20"/>
      <c r="F25" s="20"/>
    </row>
    <row r="26" spans="2:6" x14ac:dyDescent="0.5">
      <c r="B26" s="18"/>
      <c r="D26" s="19"/>
      <c r="E26" s="20"/>
      <c r="F26" s="20"/>
    </row>
    <row r="27" spans="2:6" x14ac:dyDescent="0.5">
      <c r="B27" s="18"/>
      <c r="D27" s="19"/>
      <c r="E27" s="20"/>
      <c r="F27" s="20"/>
    </row>
    <row r="28" spans="2:6" x14ac:dyDescent="0.5">
      <c r="B28" s="18"/>
      <c r="D28" s="19"/>
      <c r="E28" s="20"/>
      <c r="F28" s="20"/>
    </row>
    <row r="29" spans="2:6" x14ac:dyDescent="0.5">
      <c r="B29" s="18"/>
      <c r="D29" s="19"/>
      <c r="E29" s="20"/>
      <c r="F29" s="20"/>
    </row>
    <row r="30" spans="2:6" x14ac:dyDescent="0.5">
      <c r="B30" s="18"/>
    </row>
    <row r="31" spans="2:6" x14ac:dyDescent="0.5">
      <c r="B31" s="18"/>
    </row>
    <row r="32" spans="2:6" x14ac:dyDescent="0.5">
      <c r="B32" s="18"/>
    </row>
    <row r="33" spans="2:2" x14ac:dyDescent="0.5">
      <c r="B33" s="18"/>
    </row>
    <row r="34" spans="2:2" x14ac:dyDescent="0.5">
      <c r="B34" s="18"/>
    </row>
    <row r="35" spans="2:2" x14ac:dyDescent="0.5">
      <c r="B35" s="18"/>
    </row>
    <row r="36" spans="2:2" x14ac:dyDescent="0.5">
      <c r="B36" s="18"/>
    </row>
    <row r="37" spans="2:2" x14ac:dyDescent="0.5">
      <c r="B37" s="18"/>
    </row>
    <row r="38" spans="2:2" x14ac:dyDescent="0.5">
      <c r="B38" s="18"/>
    </row>
    <row r="39" spans="2:2" x14ac:dyDescent="0.5">
      <c r="B39" s="18"/>
    </row>
    <row r="40" spans="2:2" x14ac:dyDescent="0.5">
      <c r="B40" s="18"/>
    </row>
    <row r="41" spans="2:2" x14ac:dyDescent="0.5">
      <c r="B41" s="18"/>
    </row>
    <row r="42" spans="2:2" x14ac:dyDescent="0.5">
      <c r="B42" s="18"/>
    </row>
    <row r="43" spans="2:2" x14ac:dyDescent="0.5">
      <c r="B43" s="18"/>
    </row>
    <row r="44" spans="2:2" x14ac:dyDescent="0.5">
      <c r="B44" s="18"/>
    </row>
    <row r="45" spans="2:2" x14ac:dyDescent="0.5">
      <c r="B45" s="18"/>
    </row>
    <row r="46" spans="2:2" x14ac:dyDescent="0.5">
      <c r="B46" s="18"/>
    </row>
    <row r="47" spans="2:2" x14ac:dyDescent="0.5">
      <c r="B47" s="18"/>
    </row>
    <row r="48" spans="2:2" x14ac:dyDescent="0.5">
      <c r="B48" s="18"/>
    </row>
    <row r="49" spans="2:2" x14ac:dyDescent="0.5">
      <c r="B49" s="18"/>
    </row>
    <row r="50" spans="2:2" x14ac:dyDescent="0.5">
      <c r="B50" s="18"/>
    </row>
    <row r="51" spans="2:2" x14ac:dyDescent="0.5">
      <c r="B51" s="18"/>
    </row>
    <row r="52" spans="2:2" x14ac:dyDescent="0.5">
      <c r="B52" s="18"/>
    </row>
    <row r="53" spans="2:2" x14ac:dyDescent="0.5">
      <c r="B53" s="18"/>
    </row>
    <row r="54" spans="2:2" x14ac:dyDescent="0.5">
      <c r="B54" s="18"/>
    </row>
    <row r="55" spans="2:2" x14ac:dyDescent="0.5">
      <c r="B55" s="18"/>
    </row>
    <row r="56" spans="2:2" x14ac:dyDescent="0.5">
      <c r="B56" s="18"/>
    </row>
    <row r="57" spans="2:2" x14ac:dyDescent="0.5">
      <c r="B57" s="18"/>
    </row>
    <row r="58" spans="2:2" x14ac:dyDescent="0.5">
      <c r="B58" s="18"/>
    </row>
    <row r="59" spans="2:2" x14ac:dyDescent="0.5">
      <c r="B59" s="18"/>
    </row>
    <row r="60" spans="2:2" x14ac:dyDescent="0.5">
      <c r="B60" s="18"/>
    </row>
    <row r="61" spans="2:2" x14ac:dyDescent="0.5">
      <c r="B61" s="18"/>
    </row>
    <row r="62" spans="2:2" x14ac:dyDescent="0.5">
      <c r="B62" s="18"/>
    </row>
    <row r="63" spans="2:2" x14ac:dyDescent="0.5">
      <c r="B63" s="18"/>
    </row>
    <row r="64" spans="2:2" x14ac:dyDescent="0.5">
      <c r="B64" s="18"/>
    </row>
    <row r="65" spans="2:2" x14ac:dyDescent="0.5">
      <c r="B65" s="18"/>
    </row>
    <row r="66" spans="2:2" x14ac:dyDescent="0.5">
      <c r="B66" s="18"/>
    </row>
    <row r="67" spans="2:2" x14ac:dyDescent="0.5">
      <c r="B67" s="18"/>
    </row>
    <row r="68" spans="2:2" x14ac:dyDescent="0.5">
      <c r="B68" s="18"/>
    </row>
    <row r="69" spans="2:2" x14ac:dyDescent="0.5">
      <c r="B69" s="18"/>
    </row>
    <row r="70" spans="2:2" x14ac:dyDescent="0.5">
      <c r="B70" s="18"/>
    </row>
    <row r="71" spans="2:2" x14ac:dyDescent="0.5">
      <c r="B71" s="18"/>
    </row>
    <row r="72" spans="2:2" x14ac:dyDescent="0.5">
      <c r="B72" s="18"/>
    </row>
    <row r="73" spans="2:2" x14ac:dyDescent="0.5">
      <c r="B73" s="18"/>
    </row>
    <row r="74" spans="2:2" x14ac:dyDescent="0.5">
      <c r="B74" s="18"/>
    </row>
    <row r="75" spans="2:2" x14ac:dyDescent="0.5">
      <c r="B75" s="18"/>
    </row>
    <row r="76" spans="2:2" x14ac:dyDescent="0.5">
      <c r="B76" s="18"/>
    </row>
    <row r="77" spans="2:2" x14ac:dyDescent="0.5">
      <c r="B77" s="18"/>
    </row>
    <row r="78" spans="2:2" x14ac:dyDescent="0.5">
      <c r="B78" s="18"/>
    </row>
    <row r="79" spans="2:2" x14ac:dyDescent="0.5">
      <c r="B79" s="18"/>
    </row>
    <row r="80" spans="2:2" x14ac:dyDescent="0.5">
      <c r="B80" s="18"/>
    </row>
    <row r="81" spans="2:2" x14ac:dyDescent="0.5">
      <c r="B81" s="18"/>
    </row>
    <row r="82" spans="2:2" x14ac:dyDescent="0.5">
      <c r="B82" s="18"/>
    </row>
    <row r="83" spans="2:2" x14ac:dyDescent="0.5">
      <c r="B83" s="18"/>
    </row>
    <row r="84" spans="2:2" x14ac:dyDescent="0.5">
      <c r="B84" s="18"/>
    </row>
    <row r="85" spans="2:2" x14ac:dyDescent="0.5">
      <c r="B85" s="18"/>
    </row>
    <row r="86" spans="2:2" x14ac:dyDescent="0.5">
      <c r="B86" s="18"/>
    </row>
    <row r="87" spans="2:2" x14ac:dyDescent="0.5">
      <c r="B87" s="18"/>
    </row>
    <row r="88" spans="2:2" x14ac:dyDescent="0.5">
      <c r="B88" s="18"/>
    </row>
    <row r="89" spans="2:2" x14ac:dyDescent="0.5">
      <c r="B89" s="18"/>
    </row>
    <row r="90" spans="2:2" x14ac:dyDescent="0.5">
      <c r="B90" s="18"/>
    </row>
    <row r="91" spans="2:2" x14ac:dyDescent="0.5">
      <c r="B91" s="18"/>
    </row>
    <row r="92" spans="2:2" x14ac:dyDescent="0.5">
      <c r="B92" s="18"/>
    </row>
    <row r="93" spans="2:2" x14ac:dyDescent="0.5">
      <c r="B93" s="18"/>
    </row>
    <row r="94" spans="2:2" x14ac:dyDescent="0.5">
      <c r="B94" s="18"/>
    </row>
    <row r="95" spans="2:2" x14ac:dyDescent="0.5">
      <c r="B95" s="18"/>
    </row>
    <row r="96" spans="2:2" x14ac:dyDescent="0.5">
      <c r="B96" s="18"/>
    </row>
    <row r="97" spans="2:2" x14ac:dyDescent="0.5">
      <c r="B97" s="18"/>
    </row>
    <row r="98" spans="2:2" x14ac:dyDescent="0.5">
      <c r="B98" s="18"/>
    </row>
    <row r="99" spans="2:2" x14ac:dyDescent="0.5">
      <c r="B99" s="18"/>
    </row>
    <row r="100" spans="2:2" x14ac:dyDescent="0.5">
      <c r="B100" s="18"/>
    </row>
    <row r="101" spans="2:2" x14ac:dyDescent="0.5">
      <c r="B101" s="18"/>
    </row>
    <row r="102" spans="2:2" x14ac:dyDescent="0.5">
      <c r="B102" s="18"/>
    </row>
    <row r="103" spans="2:2" x14ac:dyDescent="0.5">
      <c r="B103" s="18"/>
    </row>
    <row r="104" spans="2:2" x14ac:dyDescent="0.5">
      <c r="B104" s="18"/>
    </row>
    <row r="105" spans="2:2" x14ac:dyDescent="0.5">
      <c r="B105" s="18"/>
    </row>
    <row r="106" spans="2:2" x14ac:dyDescent="0.5">
      <c r="B106" s="18"/>
    </row>
    <row r="107" spans="2:2" x14ac:dyDescent="0.5">
      <c r="B107" s="18"/>
    </row>
    <row r="108" spans="2:2" x14ac:dyDescent="0.5">
      <c r="B108" s="18"/>
    </row>
    <row r="109" spans="2:2" x14ac:dyDescent="0.5">
      <c r="B109" s="18"/>
    </row>
    <row r="110" spans="2:2" x14ac:dyDescent="0.5">
      <c r="B110" s="18"/>
    </row>
    <row r="111" spans="2:2" x14ac:dyDescent="0.5">
      <c r="B111" s="18"/>
    </row>
    <row r="112" spans="2:2" x14ac:dyDescent="0.5">
      <c r="B112" s="18"/>
    </row>
    <row r="113" spans="2:2" x14ac:dyDescent="0.5">
      <c r="B113" s="18"/>
    </row>
    <row r="114" spans="2:2" x14ac:dyDescent="0.5">
      <c r="B114" s="18"/>
    </row>
    <row r="115" spans="2:2" x14ac:dyDescent="0.5">
      <c r="B115" s="18"/>
    </row>
    <row r="116" spans="2:2" x14ac:dyDescent="0.5">
      <c r="B116" s="18"/>
    </row>
    <row r="117" spans="2:2" x14ac:dyDescent="0.5">
      <c r="B117" s="18"/>
    </row>
    <row r="118" spans="2:2" x14ac:dyDescent="0.5">
      <c r="B118" s="18"/>
    </row>
    <row r="119" spans="2:2" x14ac:dyDescent="0.5">
      <c r="B119" s="18"/>
    </row>
    <row r="120" spans="2:2" x14ac:dyDescent="0.5">
      <c r="B120" s="18"/>
    </row>
    <row r="121" spans="2:2" x14ac:dyDescent="0.5">
      <c r="B121" s="18"/>
    </row>
    <row r="122" spans="2:2" x14ac:dyDescent="0.5">
      <c r="B122" s="18"/>
    </row>
    <row r="123" spans="2:2" x14ac:dyDescent="0.5">
      <c r="B123" s="18"/>
    </row>
    <row r="124" spans="2:2" x14ac:dyDescent="0.5">
      <c r="B124" s="18"/>
    </row>
    <row r="125" spans="2:2" x14ac:dyDescent="0.5">
      <c r="B125" s="18"/>
    </row>
    <row r="126" spans="2:2" x14ac:dyDescent="0.5">
      <c r="B126" s="18"/>
    </row>
    <row r="127" spans="2:2" x14ac:dyDescent="0.5">
      <c r="B127" s="18"/>
    </row>
    <row r="128" spans="2:2" x14ac:dyDescent="0.5">
      <c r="B128" s="18"/>
    </row>
    <row r="129" spans="2:2" x14ac:dyDescent="0.5">
      <c r="B129" s="18"/>
    </row>
    <row r="130" spans="2:2" x14ac:dyDescent="0.5">
      <c r="B130" s="18"/>
    </row>
    <row r="131" spans="2:2" x14ac:dyDescent="0.5">
      <c r="B131" s="18"/>
    </row>
    <row r="132" spans="2:2" x14ac:dyDescent="0.5">
      <c r="B132" s="18"/>
    </row>
    <row r="133" spans="2:2" x14ac:dyDescent="0.5">
      <c r="B133" s="18"/>
    </row>
    <row r="134" spans="2:2" x14ac:dyDescent="0.5">
      <c r="B134" s="18"/>
    </row>
    <row r="135" spans="2:2" x14ac:dyDescent="0.5">
      <c r="B135" s="18"/>
    </row>
    <row r="136" spans="2:2" x14ac:dyDescent="0.5">
      <c r="B136" s="18"/>
    </row>
    <row r="137" spans="2:2" x14ac:dyDescent="0.5">
      <c r="B137" s="18"/>
    </row>
    <row r="138" spans="2:2" x14ac:dyDescent="0.5">
      <c r="B138" s="18"/>
    </row>
    <row r="139" spans="2:2" x14ac:dyDescent="0.5">
      <c r="B139" s="18"/>
    </row>
    <row r="140" spans="2:2" x14ac:dyDescent="0.5">
      <c r="B140" s="18"/>
    </row>
    <row r="141" spans="2:2" x14ac:dyDescent="0.5">
      <c r="B141" s="18"/>
    </row>
    <row r="142" spans="2:2" x14ac:dyDescent="0.5">
      <c r="B142" s="18"/>
    </row>
    <row r="143" spans="2:2" x14ac:dyDescent="0.5">
      <c r="B143" s="18"/>
    </row>
    <row r="144" spans="2:2" x14ac:dyDescent="0.5">
      <c r="B144" s="18"/>
    </row>
    <row r="145" spans="2:2" x14ac:dyDescent="0.5">
      <c r="B145" s="18"/>
    </row>
    <row r="146" spans="2:2" x14ac:dyDescent="0.5">
      <c r="B146" s="18"/>
    </row>
    <row r="147" spans="2:2" x14ac:dyDescent="0.5">
      <c r="B147" s="18"/>
    </row>
    <row r="148" spans="2:2" x14ac:dyDescent="0.5">
      <c r="B148" s="18"/>
    </row>
    <row r="149" spans="2:2" x14ac:dyDescent="0.5">
      <c r="B149" s="18"/>
    </row>
    <row r="150" spans="2:2" x14ac:dyDescent="0.5">
      <c r="B150" s="18"/>
    </row>
    <row r="151" spans="2:2" x14ac:dyDescent="0.5">
      <c r="B151" s="18"/>
    </row>
    <row r="152" spans="2:2" x14ac:dyDescent="0.5">
      <c r="B152" s="18"/>
    </row>
    <row r="153" spans="2:2" x14ac:dyDescent="0.5">
      <c r="B153" s="18"/>
    </row>
    <row r="154" spans="2:2" x14ac:dyDescent="0.5">
      <c r="B154" s="18"/>
    </row>
    <row r="155" spans="2:2" x14ac:dyDescent="0.5">
      <c r="B155" s="18"/>
    </row>
    <row r="156" spans="2:2" x14ac:dyDescent="0.5">
      <c r="B156" s="18"/>
    </row>
    <row r="157" spans="2:2" x14ac:dyDescent="0.5">
      <c r="B157" s="18"/>
    </row>
    <row r="158" spans="2:2" x14ac:dyDescent="0.5">
      <c r="B158" s="18"/>
    </row>
    <row r="159" spans="2:2" x14ac:dyDescent="0.5">
      <c r="B159" s="18"/>
    </row>
    <row r="160" spans="2:2" x14ac:dyDescent="0.5">
      <c r="B160" s="18"/>
    </row>
    <row r="161" spans="2:2" x14ac:dyDescent="0.5">
      <c r="B161" s="18"/>
    </row>
    <row r="162" spans="2:2" x14ac:dyDescent="0.5">
      <c r="B162" s="18"/>
    </row>
    <row r="163" spans="2:2" x14ac:dyDescent="0.5">
      <c r="B163" s="18"/>
    </row>
    <row r="164" spans="2:2" x14ac:dyDescent="0.5">
      <c r="B164" s="18"/>
    </row>
    <row r="165" spans="2:2" x14ac:dyDescent="0.5">
      <c r="B165" s="18"/>
    </row>
    <row r="166" spans="2:2" x14ac:dyDescent="0.5">
      <c r="B166" s="18"/>
    </row>
    <row r="167" spans="2:2" x14ac:dyDescent="0.5">
      <c r="B167" s="18"/>
    </row>
    <row r="168" spans="2:2" x14ac:dyDescent="0.5">
      <c r="B168" s="18"/>
    </row>
    <row r="169" spans="2:2" x14ac:dyDescent="0.5">
      <c r="B169" s="18"/>
    </row>
    <row r="170" spans="2:2" x14ac:dyDescent="0.5">
      <c r="B170" s="18"/>
    </row>
    <row r="171" spans="2:2" x14ac:dyDescent="0.5">
      <c r="B171" s="18"/>
    </row>
    <row r="172" spans="2:2" x14ac:dyDescent="0.5">
      <c r="B172" s="18"/>
    </row>
    <row r="173" spans="2:2" x14ac:dyDescent="0.5">
      <c r="B173" s="18"/>
    </row>
    <row r="174" spans="2:2" x14ac:dyDescent="0.5">
      <c r="B174" s="18"/>
    </row>
    <row r="175" spans="2:2" x14ac:dyDescent="0.5">
      <c r="B175" s="18"/>
    </row>
    <row r="176" spans="2:2" x14ac:dyDescent="0.5">
      <c r="B176" s="18"/>
    </row>
    <row r="177" spans="2:2" x14ac:dyDescent="0.5">
      <c r="B177" s="18"/>
    </row>
    <row r="178" spans="2:2" x14ac:dyDescent="0.5">
      <c r="B178" s="18"/>
    </row>
    <row r="179" spans="2:2" x14ac:dyDescent="0.5">
      <c r="B179" s="18"/>
    </row>
    <row r="180" spans="2:2" x14ac:dyDescent="0.5">
      <c r="B180" s="18"/>
    </row>
    <row r="181" spans="2:2" x14ac:dyDescent="0.5">
      <c r="B181" s="18"/>
    </row>
    <row r="182" spans="2:2" x14ac:dyDescent="0.5">
      <c r="B182" s="18"/>
    </row>
    <row r="183" spans="2:2" x14ac:dyDescent="0.5">
      <c r="B183" s="18"/>
    </row>
    <row r="184" spans="2:2" x14ac:dyDescent="0.5">
      <c r="B184" s="18"/>
    </row>
    <row r="185" spans="2:2" x14ac:dyDescent="0.5">
      <c r="B185" s="18"/>
    </row>
    <row r="186" spans="2:2" x14ac:dyDescent="0.5">
      <c r="B186" s="18"/>
    </row>
    <row r="187" spans="2:2" x14ac:dyDescent="0.5">
      <c r="B187" s="18"/>
    </row>
    <row r="188" spans="2:2" x14ac:dyDescent="0.5">
      <c r="B188" s="18"/>
    </row>
    <row r="189" spans="2:2" x14ac:dyDescent="0.5">
      <c r="B189" s="18"/>
    </row>
    <row r="190" spans="2:2" x14ac:dyDescent="0.5">
      <c r="B190" s="18"/>
    </row>
    <row r="191" spans="2:2" x14ac:dyDescent="0.5">
      <c r="B191" s="18"/>
    </row>
    <row r="192" spans="2:2" x14ac:dyDescent="0.5">
      <c r="B192" s="18"/>
    </row>
    <row r="193" spans="2:2" x14ac:dyDescent="0.5">
      <c r="B193" s="18"/>
    </row>
    <row r="194" spans="2:2" x14ac:dyDescent="0.5">
      <c r="B194" s="18"/>
    </row>
    <row r="195" spans="2:2" x14ac:dyDescent="0.5">
      <c r="B195" s="18"/>
    </row>
    <row r="196" spans="2:2" x14ac:dyDescent="0.5">
      <c r="B196" s="18"/>
    </row>
    <row r="197" spans="2:2" x14ac:dyDescent="0.5">
      <c r="B197" s="18"/>
    </row>
    <row r="198" spans="2:2" x14ac:dyDescent="0.5">
      <c r="B198" s="18"/>
    </row>
    <row r="199" spans="2:2" x14ac:dyDescent="0.5">
      <c r="B199" s="18"/>
    </row>
    <row r="200" spans="2:2" x14ac:dyDescent="0.5">
      <c r="B200" s="18"/>
    </row>
    <row r="201" spans="2:2" x14ac:dyDescent="0.5">
      <c r="B201" s="18"/>
    </row>
    <row r="202" spans="2:2" x14ac:dyDescent="0.5">
      <c r="B202" s="18"/>
    </row>
    <row r="203" spans="2:2" x14ac:dyDescent="0.5">
      <c r="B203" s="18"/>
    </row>
    <row r="204" spans="2:2" x14ac:dyDescent="0.5">
      <c r="B204" s="18"/>
    </row>
    <row r="205" spans="2:2" x14ac:dyDescent="0.5">
      <c r="B205" s="18"/>
    </row>
    <row r="206" spans="2:2" x14ac:dyDescent="0.5">
      <c r="B206" s="18"/>
    </row>
    <row r="207" spans="2:2" x14ac:dyDescent="0.5">
      <c r="B207" s="18"/>
    </row>
    <row r="208" spans="2:2" x14ac:dyDescent="0.5">
      <c r="B208" s="18"/>
    </row>
    <row r="209" spans="2:2" x14ac:dyDescent="0.5">
      <c r="B209" s="18"/>
    </row>
    <row r="210" spans="2:2" x14ac:dyDescent="0.5">
      <c r="B210" s="18"/>
    </row>
    <row r="211" spans="2:2" x14ac:dyDescent="0.5">
      <c r="B211" s="18"/>
    </row>
    <row r="212" spans="2:2" x14ac:dyDescent="0.5">
      <c r="B212" s="18"/>
    </row>
    <row r="213" spans="2:2" x14ac:dyDescent="0.5">
      <c r="B213" s="18"/>
    </row>
    <row r="214" spans="2:2" x14ac:dyDescent="0.5">
      <c r="B214" s="18"/>
    </row>
    <row r="215" spans="2:2" x14ac:dyDescent="0.5">
      <c r="B215" s="18"/>
    </row>
    <row r="216" spans="2:2" x14ac:dyDescent="0.5">
      <c r="B216" s="18"/>
    </row>
    <row r="217" spans="2:2" x14ac:dyDescent="0.5">
      <c r="B217" s="18"/>
    </row>
    <row r="218" spans="2:2" x14ac:dyDescent="0.5">
      <c r="B218" s="18"/>
    </row>
    <row r="219" spans="2:2" x14ac:dyDescent="0.5">
      <c r="B219" s="18"/>
    </row>
    <row r="220" spans="2:2" x14ac:dyDescent="0.5">
      <c r="B220" s="18"/>
    </row>
    <row r="221" spans="2:2" x14ac:dyDescent="0.5">
      <c r="B221" s="18"/>
    </row>
    <row r="222" spans="2:2" x14ac:dyDescent="0.5">
      <c r="B222" s="18"/>
    </row>
    <row r="223" spans="2:2" x14ac:dyDescent="0.5">
      <c r="B223" s="18"/>
    </row>
    <row r="224" spans="2:2" x14ac:dyDescent="0.5">
      <c r="B224" s="18"/>
    </row>
    <row r="225" spans="2:2" x14ac:dyDescent="0.5">
      <c r="B225" s="18"/>
    </row>
    <row r="226" spans="2:2" x14ac:dyDescent="0.5">
      <c r="B226" s="18"/>
    </row>
    <row r="227" spans="2:2" x14ac:dyDescent="0.5">
      <c r="B227" s="18"/>
    </row>
    <row r="228" spans="2:2" x14ac:dyDescent="0.5">
      <c r="B228" s="18"/>
    </row>
    <row r="229" spans="2:2" x14ac:dyDescent="0.5">
      <c r="B229" s="18"/>
    </row>
    <row r="230" spans="2:2" x14ac:dyDescent="0.5">
      <c r="B230" s="18"/>
    </row>
    <row r="231" spans="2:2" x14ac:dyDescent="0.5">
      <c r="B231" s="18"/>
    </row>
    <row r="232" spans="2:2" x14ac:dyDescent="0.5">
      <c r="B232" s="18"/>
    </row>
    <row r="233" spans="2:2" x14ac:dyDescent="0.5">
      <c r="B233" s="18"/>
    </row>
    <row r="234" spans="2:2" x14ac:dyDescent="0.5">
      <c r="B234" s="18"/>
    </row>
    <row r="235" spans="2:2" x14ac:dyDescent="0.5">
      <c r="B235" s="18"/>
    </row>
    <row r="236" spans="2:2" x14ac:dyDescent="0.5">
      <c r="B236" s="18"/>
    </row>
    <row r="237" spans="2:2" x14ac:dyDescent="0.5">
      <c r="B237" s="18"/>
    </row>
    <row r="238" spans="2:2" x14ac:dyDescent="0.5">
      <c r="B238" s="18"/>
    </row>
    <row r="239" spans="2:2" x14ac:dyDescent="0.5">
      <c r="B239" s="18"/>
    </row>
    <row r="240" spans="2:2" x14ac:dyDescent="0.5">
      <c r="B240" s="18"/>
    </row>
    <row r="241" spans="2:2" x14ac:dyDescent="0.5">
      <c r="B241" s="18"/>
    </row>
    <row r="242" spans="2:2" x14ac:dyDescent="0.5">
      <c r="B242" s="18"/>
    </row>
    <row r="243" spans="2:2" x14ac:dyDescent="0.5">
      <c r="B243" s="18"/>
    </row>
    <row r="244" spans="2:2" x14ac:dyDescent="0.5">
      <c r="B244" s="18"/>
    </row>
    <row r="245" spans="2:2" x14ac:dyDescent="0.5">
      <c r="B245" s="18"/>
    </row>
    <row r="246" spans="2:2" x14ac:dyDescent="0.5">
      <c r="B246" s="18"/>
    </row>
    <row r="247" spans="2:2" x14ac:dyDescent="0.5">
      <c r="B247" s="18"/>
    </row>
    <row r="248" spans="2:2" x14ac:dyDescent="0.5">
      <c r="B248" s="18"/>
    </row>
    <row r="249" spans="2:2" x14ac:dyDescent="0.5">
      <c r="B249" s="18"/>
    </row>
    <row r="250" spans="2:2" x14ac:dyDescent="0.5">
      <c r="B250" s="18"/>
    </row>
    <row r="251" spans="2:2" x14ac:dyDescent="0.5">
      <c r="B251" s="18"/>
    </row>
    <row r="252" spans="2:2" x14ac:dyDescent="0.5">
      <c r="B252" s="18"/>
    </row>
    <row r="253" spans="2:2" x14ac:dyDescent="0.5">
      <c r="B253" s="18"/>
    </row>
    <row r="254" spans="2:2" x14ac:dyDescent="0.5">
      <c r="B254" s="18"/>
    </row>
    <row r="255" spans="2:2" x14ac:dyDescent="0.5">
      <c r="B255" s="18"/>
    </row>
    <row r="256" spans="2:2" x14ac:dyDescent="0.5">
      <c r="B256" s="18"/>
    </row>
    <row r="257" spans="2:2" x14ac:dyDescent="0.5">
      <c r="B257" s="18"/>
    </row>
    <row r="258" spans="2:2" x14ac:dyDescent="0.5">
      <c r="B258" s="18"/>
    </row>
    <row r="259" spans="2:2" x14ac:dyDescent="0.5">
      <c r="B259" s="18"/>
    </row>
    <row r="260" spans="2:2" x14ac:dyDescent="0.5">
      <c r="B260" s="18"/>
    </row>
    <row r="261" spans="2:2" x14ac:dyDescent="0.5">
      <c r="B261" s="18"/>
    </row>
    <row r="262" spans="2:2" x14ac:dyDescent="0.5">
      <c r="B262" s="18"/>
    </row>
    <row r="263" spans="2:2" x14ac:dyDescent="0.5">
      <c r="B263" s="18"/>
    </row>
    <row r="264" spans="2:2" x14ac:dyDescent="0.5">
      <c r="B264" s="18"/>
    </row>
    <row r="265" spans="2:2" x14ac:dyDescent="0.5">
      <c r="B265" s="18"/>
    </row>
    <row r="266" spans="2:2" x14ac:dyDescent="0.5">
      <c r="B266" s="18"/>
    </row>
    <row r="267" spans="2:2" x14ac:dyDescent="0.5">
      <c r="B267" s="18"/>
    </row>
    <row r="268" spans="2:2" x14ac:dyDescent="0.5">
      <c r="B268" s="18"/>
    </row>
    <row r="269" spans="2:2" x14ac:dyDescent="0.5">
      <c r="B269" s="18"/>
    </row>
    <row r="270" spans="2:2" x14ac:dyDescent="0.5">
      <c r="B270" s="18"/>
    </row>
    <row r="271" spans="2:2" x14ac:dyDescent="0.5">
      <c r="B271" s="18"/>
    </row>
    <row r="272" spans="2:2" x14ac:dyDescent="0.5">
      <c r="B272" s="18"/>
    </row>
    <row r="273" spans="2:2" x14ac:dyDescent="0.5">
      <c r="B273" s="18"/>
    </row>
    <row r="274" spans="2:2" x14ac:dyDescent="0.5">
      <c r="B274" s="18"/>
    </row>
    <row r="275" spans="2:2" x14ac:dyDescent="0.5">
      <c r="B275" s="18"/>
    </row>
    <row r="276" spans="2:2" x14ac:dyDescent="0.5">
      <c r="B276" s="18"/>
    </row>
    <row r="277" spans="2:2" x14ac:dyDescent="0.5">
      <c r="B277" s="18"/>
    </row>
    <row r="278" spans="2:2" x14ac:dyDescent="0.5">
      <c r="B278" s="18"/>
    </row>
    <row r="279" spans="2:2" x14ac:dyDescent="0.5">
      <c r="B279" s="18"/>
    </row>
    <row r="280" spans="2:2" x14ac:dyDescent="0.5">
      <c r="B280" s="18"/>
    </row>
    <row r="281" spans="2:2" x14ac:dyDescent="0.5">
      <c r="B281" s="18"/>
    </row>
    <row r="282" spans="2:2" x14ac:dyDescent="0.5">
      <c r="B282" s="18"/>
    </row>
    <row r="283" spans="2:2" x14ac:dyDescent="0.5">
      <c r="B283" s="18"/>
    </row>
    <row r="284" spans="2:2" x14ac:dyDescent="0.5">
      <c r="B284" s="18"/>
    </row>
    <row r="285" spans="2:2" x14ac:dyDescent="0.5">
      <c r="B285" s="18"/>
    </row>
    <row r="286" spans="2:2" x14ac:dyDescent="0.5">
      <c r="B286" s="18"/>
    </row>
    <row r="287" spans="2:2" x14ac:dyDescent="0.5">
      <c r="B287" s="18"/>
    </row>
    <row r="288" spans="2:2" x14ac:dyDescent="0.5">
      <c r="B288" s="18"/>
    </row>
    <row r="289" spans="2:2" x14ac:dyDescent="0.5">
      <c r="B289" s="18"/>
    </row>
    <row r="290" spans="2:2" x14ac:dyDescent="0.5">
      <c r="B290" s="18"/>
    </row>
    <row r="291" spans="2:2" x14ac:dyDescent="0.5">
      <c r="B291" s="18"/>
    </row>
    <row r="292" spans="2:2" x14ac:dyDescent="0.5">
      <c r="B292" s="18"/>
    </row>
    <row r="293" spans="2:2" x14ac:dyDescent="0.5">
      <c r="B293" s="18"/>
    </row>
    <row r="294" spans="2:2" x14ac:dyDescent="0.5">
      <c r="B294" s="18"/>
    </row>
    <row r="295" spans="2:2" x14ac:dyDescent="0.5">
      <c r="B295" s="18"/>
    </row>
    <row r="296" spans="2:2" x14ac:dyDescent="0.5">
      <c r="B296" s="18"/>
    </row>
    <row r="297" spans="2:2" x14ac:dyDescent="0.5">
      <c r="B297" s="18"/>
    </row>
    <row r="298" spans="2:2" x14ac:dyDescent="0.5">
      <c r="B298" s="18"/>
    </row>
    <row r="299" spans="2:2" x14ac:dyDescent="0.5">
      <c r="B299" s="18"/>
    </row>
    <row r="300" spans="2:2" x14ac:dyDescent="0.5">
      <c r="B300" s="18"/>
    </row>
    <row r="301" spans="2:2" x14ac:dyDescent="0.5">
      <c r="B301" s="18"/>
    </row>
    <row r="302" spans="2:2" x14ac:dyDescent="0.5">
      <c r="B302" s="18"/>
    </row>
    <row r="303" spans="2:2" x14ac:dyDescent="0.5">
      <c r="B303" s="18"/>
    </row>
    <row r="304" spans="2:2" x14ac:dyDescent="0.5">
      <c r="B304" s="18"/>
    </row>
    <row r="305" spans="2:2" x14ac:dyDescent="0.5">
      <c r="B305" s="18"/>
    </row>
    <row r="306" spans="2:2" x14ac:dyDescent="0.5">
      <c r="B306" s="18"/>
    </row>
    <row r="307" spans="2:2" x14ac:dyDescent="0.5">
      <c r="B307" s="18"/>
    </row>
    <row r="308" spans="2:2" x14ac:dyDescent="0.5">
      <c r="B308" s="18"/>
    </row>
    <row r="309" spans="2:2" x14ac:dyDescent="0.5">
      <c r="B309" s="18"/>
    </row>
    <row r="310" spans="2:2" x14ac:dyDescent="0.5">
      <c r="B310" s="18"/>
    </row>
    <row r="311" spans="2:2" x14ac:dyDescent="0.5">
      <c r="B311" s="18"/>
    </row>
    <row r="312" spans="2:2" x14ac:dyDescent="0.5">
      <c r="B312" s="18"/>
    </row>
    <row r="313" spans="2:2" x14ac:dyDescent="0.5">
      <c r="B313" s="18"/>
    </row>
    <row r="314" spans="2:2" x14ac:dyDescent="0.5">
      <c r="B314" s="18"/>
    </row>
    <row r="315" spans="2:2" x14ac:dyDescent="0.5">
      <c r="B315" s="18"/>
    </row>
    <row r="316" spans="2:2" x14ac:dyDescent="0.5">
      <c r="B316" s="18"/>
    </row>
    <row r="317" spans="2:2" x14ac:dyDescent="0.5">
      <c r="B317" s="18"/>
    </row>
    <row r="318" spans="2:2" x14ac:dyDescent="0.5">
      <c r="B318" s="18"/>
    </row>
    <row r="319" spans="2:2" x14ac:dyDescent="0.5">
      <c r="B319" s="18"/>
    </row>
    <row r="320" spans="2:2" x14ac:dyDescent="0.5">
      <c r="B320" s="18"/>
    </row>
    <row r="321" spans="2:2" x14ac:dyDescent="0.5">
      <c r="B321" s="18"/>
    </row>
    <row r="322" spans="2:2" x14ac:dyDescent="0.5">
      <c r="B322" s="18"/>
    </row>
    <row r="323" spans="2:2" x14ac:dyDescent="0.5">
      <c r="B323" s="18"/>
    </row>
    <row r="324" spans="2:2" x14ac:dyDescent="0.5">
      <c r="B324" s="18"/>
    </row>
    <row r="325" spans="2:2" x14ac:dyDescent="0.5">
      <c r="B325" s="18"/>
    </row>
    <row r="326" spans="2:2" x14ac:dyDescent="0.5">
      <c r="B326" s="18"/>
    </row>
    <row r="327" spans="2:2" x14ac:dyDescent="0.5">
      <c r="B327" s="18"/>
    </row>
    <row r="328" spans="2:2" x14ac:dyDescent="0.5">
      <c r="B328" s="18"/>
    </row>
    <row r="329" spans="2:2" x14ac:dyDescent="0.5">
      <c r="B329" s="18"/>
    </row>
    <row r="330" spans="2:2" x14ac:dyDescent="0.5">
      <c r="B330" s="18"/>
    </row>
    <row r="331" spans="2:2" x14ac:dyDescent="0.5">
      <c r="B331" s="18"/>
    </row>
    <row r="332" spans="2:2" x14ac:dyDescent="0.5">
      <c r="B332" s="18"/>
    </row>
    <row r="333" spans="2:2" x14ac:dyDescent="0.5">
      <c r="B333" s="18"/>
    </row>
    <row r="334" spans="2:2" x14ac:dyDescent="0.5">
      <c r="B334" s="18"/>
    </row>
    <row r="335" spans="2:2" x14ac:dyDescent="0.5">
      <c r="B335" s="18"/>
    </row>
    <row r="336" spans="2:2" x14ac:dyDescent="0.5">
      <c r="B336" s="18"/>
    </row>
    <row r="337" spans="2:2" x14ac:dyDescent="0.5">
      <c r="B337" s="18"/>
    </row>
    <row r="338" spans="2:2" x14ac:dyDescent="0.5">
      <c r="B338" s="18"/>
    </row>
    <row r="339" spans="2:2" x14ac:dyDescent="0.5">
      <c r="B339" s="18"/>
    </row>
    <row r="340" spans="2:2" x14ac:dyDescent="0.5">
      <c r="B340" s="18"/>
    </row>
    <row r="341" spans="2:2" x14ac:dyDescent="0.5">
      <c r="B341" s="18"/>
    </row>
    <row r="342" spans="2:2" x14ac:dyDescent="0.5">
      <c r="B342" s="18"/>
    </row>
    <row r="343" spans="2:2" x14ac:dyDescent="0.5">
      <c r="B343" s="18"/>
    </row>
    <row r="344" spans="2:2" x14ac:dyDescent="0.5">
      <c r="B344" s="18"/>
    </row>
    <row r="345" spans="2:2" x14ac:dyDescent="0.5">
      <c r="B345" s="18"/>
    </row>
    <row r="346" spans="2:2" x14ac:dyDescent="0.5">
      <c r="B346" s="18"/>
    </row>
    <row r="347" spans="2:2" x14ac:dyDescent="0.5">
      <c r="B347" s="18"/>
    </row>
    <row r="348" spans="2:2" x14ac:dyDescent="0.5">
      <c r="B348" s="18"/>
    </row>
    <row r="349" spans="2:2" x14ac:dyDescent="0.5">
      <c r="B349" s="18"/>
    </row>
    <row r="350" spans="2:2" x14ac:dyDescent="0.5">
      <c r="B350" s="18"/>
    </row>
    <row r="351" spans="2:2" x14ac:dyDescent="0.5">
      <c r="B351" s="18"/>
    </row>
    <row r="352" spans="2:2" x14ac:dyDescent="0.5">
      <c r="B352" s="18"/>
    </row>
    <row r="353" spans="2:2" x14ac:dyDescent="0.5">
      <c r="B353" s="18"/>
    </row>
    <row r="354" spans="2:2" x14ac:dyDescent="0.5">
      <c r="B354" s="18"/>
    </row>
    <row r="355" spans="2:2" x14ac:dyDescent="0.5">
      <c r="B355" s="18"/>
    </row>
    <row r="356" spans="2:2" x14ac:dyDescent="0.5">
      <c r="B356" s="18"/>
    </row>
    <row r="357" spans="2:2" x14ac:dyDescent="0.5">
      <c r="B357" s="18"/>
    </row>
    <row r="358" spans="2:2" x14ac:dyDescent="0.5">
      <c r="B358" s="18"/>
    </row>
    <row r="359" spans="2:2" x14ac:dyDescent="0.5">
      <c r="B359" s="18"/>
    </row>
    <row r="360" spans="2:2" x14ac:dyDescent="0.5">
      <c r="B360" s="18"/>
    </row>
    <row r="361" spans="2:2" x14ac:dyDescent="0.5">
      <c r="B361" s="18"/>
    </row>
    <row r="362" spans="2:2" x14ac:dyDescent="0.5">
      <c r="B362" s="18"/>
    </row>
    <row r="363" spans="2:2" x14ac:dyDescent="0.5">
      <c r="B363" s="18"/>
    </row>
    <row r="364" spans="2:2" x14ac:dyDescent="0.5">
      <c r="B364" s="18"/>
    </row>
    <row r="365" spans="2:2" x14ac:dyDescent="0.5">
      <c r="B365" s="18"/>
    </row>
    <row r="366" spans="2:2" x14ac:dyDescent="0.5">
      <c r="B366" s="18"/>
    </row>
    <row r="367" spans="2:2" x14ac:dyDescent="0.5">
      <c r="B367" s="18"/>
    </row>
    <row r="368" spans="2:2" x14ac:dyDescent="0.5">
      <c r="B368" s="18"/>
    </row>
    <row r="369" spans="2:2" x14ac:dyDescent="0.5">
      <c r="B369" s="18"/>
    </row>
    <row r="370" spans="2:2" x14ac:dyDescent="0.5">
      <c r="B370" s="18"/>
    </row>
    <row r="371" spans="2:2" x14ac:dyDescent="0.5">
      <c r="B371" s="18"/>
    </row>
    <row r="372" spans="2:2" x14ac:dyDescent="0.5">
      <c r="B372" s="18"/>
    </row>
    <row r="373" spans="2:2" x14ac:dyDescent="0.5">
      <c r="B373" s="18"/>
    </row>
    <row r="374" spans="2:2" x14ac:dyDescent="0.5">
      <c r="B374" s="18"/>
    </row>
    <row r="375" spans="2:2" x14ac:dyDescent="0.5">
      <c r="B375" s="18"/>
    </row>
    <row r="376" spans="2:2" x14ac:dyDescent="0.5">
      <c r="B376" s="18"/>
    </row>
    <row r="377" spans="2:2" x14ac:dyDescent="0.5">
      <c r="B377" s="18"/>
    </row>
    <row r="378" spans="2:2" x14ac:dyDescent="0.5">
      <c r="B378" s="18"/>
    </row>
    <row r="379" spans="2:2" x14ac:dyDescent="0.5">
      <c r="B379" s="18"/>
    </row>
    <row r="380" spans="2:2" x14ac:dyDescent="0.5">
      <c r="B380" s="18"/>
    </row>
    <row r="381" spans="2:2" x14ac:dyDescent="0.5">
      <c r="B381" s="18"/>
    </row>
    <row r="382" spans="2:2" x14ac:dyDescent="0.5">
      <c r="B382" s="18"/>
    </row>
    <row r="383" spans="2:2" x14ac:dyDescent="0.5">
      <c r="B383" s="18"/>
    </row>
    <row r="384" spans="2:2" x14ac:dyDescent="0.5">
      <c r="B384" s="18"/>
    </row>
    <row r="385" spans="2:2" x14ac:dyDescent="0.5">
      <c r="B385" s="18"/>
    </row>
    <row r="386" spans="2:2" x14ac:dyDescent="0.5">
      <c r="B386" s="18"/>
    </row>
    <row r="387" spans="2:2" x14ac:dyDescent="0.5">
      <c r="B387" s="18"/>
    </row>
    <row r="388" spans="2:2" x14ac:dyDescent="0.5">
      <c r="B388" s="18"/>
    </row>
    <row r="389" spans="2:2" x14ac:dyDescent="0.5">
      <c r="B389" s="18"/>
    </row>
    <row r="390" spans="2:2" x14ac:dyDescent="0.5">
      <c r="B390" s="18"/>
    </row>
    <row r="391" spans="2:2" x14ac:dyDescent="0.5">
      <c r="B391" s="18"/>
    </row>
    <row r="392" spans="2:2" x14ac:dyDescent="0.5">
      <c r="B392" s="18"/>
    </row>
    <row r="393" spans="2:2" x14ac:dyDescent="0.5">
      <c r="B393" s="18"/>
    </row>
    <row r="394" spans="2:2" x14ac:dyDescent="0.5">
      <c r="B394" s="18"/>
    </row>
    <row r="395" spans="2:2" x14ac:dyDescent="0.5">
      <c r="B395" s="18"/>
    </row>
    <row r="396" spans="2:2" x14ac:dyDescent="0.5">
      <c r="B396" s="18"/>
    </row>
    <row r="397" spans="2:2" x14ac:dyDescent="0.5">
      <c r="B397" s="18"/>
    </row>
    <row r="398" spans="2:2" x14ac:dyDescent="0.5">
      <c r="B398" s="18"/>
    </row>
    <row r="399" spans="2:2" x14ac:dyDescent="0.5">
      <c r="B399" s="18"/>
    </row>
    <row r="400" spans="2:2" x14ac:dyDescent="0.5">
      <c r="B400" s="18"/>
    </row>
    <row r="401" spans="2:2" x14ac:dyDescent="0.5">
      <c r="B401" s="18"/>
    </row>
    <row r="402" spans="2:2" x14ac:dyDescent="0.5">
      <c r="B402" s="18"/>
    </row>
    <row r="403" spans="2:2" x14ac:dyDescent="0.5">
      <c r="B403" s="18"/>
    </row>
    <row r="404" spans="2:2" x14ac:dyDescent="0.5">
      <c r="B404" s="18"/>
    </row>
    <row r="405" spans="2:2" x14ac:dyDescent="0.5">
      <c r="B405" s="18"/>
    </row>
    <row r="406" spans="2:2" x14ac:dyDescent="0.5">
      <c r="B406" s="18"/>
    </row>
    <row r="407" spans="2:2" x14ac:dyDescent="0.5">
      <c r="B407" s="18"/>
    </row>
    <row r="408" spans="2:2" x14ac:dyDescent="0.5">
      <c r="B408" s="18"/>
    </row>
    <row r="409" spans="2:2" x14ac:dyDescent="0.5">
      <c r="B409" s="18"/>
    </row>
    <row r="410" spans="2:2" x14ac:dyDescent="0.5">
      <c r="B410" s="18"/>
    </row>
    <row r="411" spans="2:2" x14ac:dyDescent="0.5">
      <c r="B411" s="18"/>
    </row>
    <row r="412" spans="2:2" x14ac:dyDescent="0.5">
      <c r="B412" s="18"/>
    </row>
    <row r="413" spans="2:2" x14ac:dyDescent="0.5">
      <c r="B413" s="18"/>
    </row>
    <row r="414" spans="2:2" x14ac:dyDescent="0.5">
      <c r="B414" s="18"/>
    </row>
    <row r="415" spans="2:2" x14ac:dyDescent="0.5">
      <c r="B415" s="18"/>
    </row>
    <row r="416" spans="2:2" x14ac:dyDescent="0.5">
      <c r="B416" s="18"/>
    </row>
    <row r="417" spans="2:2" x14ac:dyDescent="0.5">
      <c r="B417" s="18"/>
    </row>
    <row r="418" spans="2:2" x14ac:dyDescent="0.5">
      <c r="B418" s="18"/>
    </row>
    <row r="419" spans="2:2" x14ac:dyDescent="0.5">
      <c r="B419" s="18"/>
    </row>
    <row r="420" spans="2:2" x14ac:dyDescent="0.5">
      <c r="B420" s="18"/>
    </row>
    <row r="421" spans="2:2" x14ac:dyDescent="0.5">
      <c r="B421" s="18"/>
    </row>
    <row r="422" spans="2:2" x14ac:dyDescent="0.5">
      <c r="B422" s="18"/>
    </row>
    <row r="423" spans="2:2" x14ac:dyDescent="0.5">
      <c r="B423" s="18"/>
    </row>
    <row r="424" spans="2:2" x14ac:dyDescent="0.5">
      <c r="B424" s="18"/>
    </row>
    <row r="425" spans="2:2" x14ac:dyDescent="0.5">
      <c r="B425" s="18"/>
    </row>
    <row r="426" spans="2:2" x14ac:dyDescent="0.5">
      <c r="B426" s="18"/>
    </row>
    <row r="427" spans="2:2" x14ac:dyDescent="0.5">
      <c r="B427" s="18"/>
    </row>
    <row r="428" spans="2:2" x14ac:dyDescent="0.5">
      <c r="B428" s="18"/>
    </row>
    <row r="429" spans="2:2" x14ac:dyDescent="0.5">
      <c r="B429" s="18"/>
    </row>
    <row r="430" spans="2:2" x14ac:dyDescent="0.5">
      <c r="B430" s="18"/>
    </row>
    <row r="431" spans="2:2" x14ac:dyDescent="0.5">
      <c r="B431" s="18"/>
    </row>
    <row r="432" spans="2:2" x14ac:dyDescent="0.5">
      <c r="B432" s="18"/>
    </row>
    <row r="433" spans="2:2" x14ac:dyDescent="0.5">
      <c r="B433" s="18"/>
    </row>
    <row r="434" spans="2:2" x14ac:dyDescent="0.5">
      <c r="B434" s="18"/>
    </row>
    <row r="435" spans="2:2" x14ac:dyDescent="0.5">
      <c r="B435" s="18"/>
    </row>
    <row r="436" spans="2:2" x14ac:dyDescent="0.5">
      <c r="B436" s="18"/>
    </row>
    <row r="437" spans="2:2" x14ac:dyDescent="0.5">
      <c r="B437" s="18"/>
    </row>
    <row r="438" spans="2:2" x14ac:dyDescent="0.5">
      <c r="B438" s="18"/>
    </row>
    <row r="439" spans="2:2" x14ac:dyDescent="0.5">
      <c r="B439" s="18"/>
    </row>
    <row r="440" spans="2:2" x14ac:dyDescent="0.5">
      <c r="B440" s="18"/>
    </row>
    <row r="441" spans="2:2" x14ac:dyDescent="0.5">
      <c r="B441" s="18"/>
    </row>
    <row r="442" spans="2:2" x14ac:dyDescent="0.5">
      <c r="B442" s="18"/>
    </row>
    <row r="443" spans="2:2" x14ac:dyDescent="0.5">
      <c r="B443" s="18"/>
    </row>
    <row r="444" spans="2:2" x14ac:dyDescent="0.5">
      <c r="B444" s="18"/>
    </row>
    <row r="445" spans="2:2" x14ac:dyDescent="0.5">
      <c r="B445" s="18"/>
    </row>
    <row r="446" spans="2:2" x14ac:dyDescent="0.5">
      <c r="B446" s="18"/>
    </row>
    <row r="447" spans="2:2" x14ac:dyDescent="0.5">
      <c r="B447" s="18"/>
    </row>
    <row r="448" spans="2:2" x14ac:dyDescent="0.5">
      <c r="B448" s="18"/>
    </row>
    <row r="449" spans="2:2" x14ac:dyDescent="0.5">
      <c r="B449" s="18"/>
    </row>
    <row r="450" spans="2:2" x14ac:dyDescent="0.5">
      <c r="B450" s="18"/>
    </row>
    <row r="451" spans="2:2" x14ac:dyDescent="0.5">
      <c r="B451" s="18"/>
    </row>
    <row r="452" spans="2:2" x14ac:dyDescent="0.5">
      <c r="B452" s="18"/>
    </row>
    <row r="453" spans="2:2" x14ac:dyDescent="0.5">
      <c r="B453" s="18"/>
    </row>
    <row r="454" spans="2:2" x14ac:dyDescent="0.5">
      <c r="B454" s="18"/>
    </row>
    <row r="455" spans="2:2" x14ac:dyDescent="0.5">
      <c r="B455" s="18"/>
    </row>
    <row r="456" spans="2:2" x14ac:dyDescent="0.5">
      <c r="B456" s="18"/>
    </row>
    <row r="457" spans="2:2" x14ac:dyDescent="0.5">
      <c r="B457" s="18"/>
    </row>
    <row r="458" spans="2:2" x14ac:dyDescent="0.5">
      <c r="B458" s="18"/>
    </row>
    <row r="459" spans="2:2" x14ac:dyDescent="0.5">
      <c r="B459" s="18"/>
    </row>
    <row r="460" spans="2:2" x14ac:dyDescent="0.5">
      <c r="B460" s="18"/>
    </row>
    <row r="461" spans="2:2" x14ac:dyDescent="0.5">
      <c r="B461" s="18"/>
    </row>
    <row r="462" spans="2:2" x14ac:dyDescent="0.5">
      <c r="B462" s="18"/>
    </row>
    <row r="463" spans="2:2" x14ac:dyDescent="0.5">
      <c r="B463" s="18"/>
    </row>
    <row r="464" spans="2:2" x14ac:dyDescent="0.5">
      <c r="B464" s="18"/>
    </row>
    <row r="465" spans="2:2" x14ac:dyDescent="0.5">
      <c r="B465" s="18"/>
    </row>
    <row r="466" spans="2:2" x14ac:dyDescent="0.5">
      <c r="B466" s="18"/>
    </row>
    <row r="467" spans="2:2" x14ac:dyDescent="0.5">
      <c r="B467" s="18"/>
    </row>
    <row r="468" spans="2:2" x14ac:dyDescent="0.5">
      <c r="B468" s="18"/>
    </row>
    <row r="469" spans="2:2" x14ac:dyDescent="0.5">
      <c r="B469" s="18"/>
    </row>
    <row r="470" spans="2:2" x14ac:dyDescent="0.5">
      <c r="B470" s="18"/>
    </row>
    <row r="471" spans="2:2" x14ac:dyDescent="0.5">
      <c r="B471" s="18"/>
    </row>
    <row r="472" spans="2:2" x14ac:dyDescent="0.5">
      <c r="B472" s="18"/>
    </row>
    <row r="473" spans="2:2" x14ac:dyDescent="0.5">
      <c r="B473" s="18"/>
    </row>
    <row r="474" spans="2:2" x14ac:dyDescent="0.5">
      <c r="B474" s="18"/>
    </row>
    <row r="475" spans="2:2" x14ac:dyDescent="0.5">
      <c r="B475" s="18"/>
    </row>
    <row r="476" spans="2:2" x14ac:dyDescent="0.5">
      <c r="B476" s="18"/>
    </row>
    <row r="477" spans="2:2" x14ac:dyDescent="0.5">
      <c r="B477" s="18"/>
    </row>
    <row r="478" spans="2:2" x14ac:dyDescent="0.5">
      <c r="B478" s="18"/>
    </row>
    <row r="479" spans="2:2" x14ac:dyDescent="0.5">
      <c r="B479" s="18"/>
    </row>
    <row r="480" spans="2:2" x14ac:dyDescent="0.5">
      <c r="B480" s="18"/>
    </row>
    <row r="481" spans="2:2" x14ac:dyDescent="0.5">
      <c r="B481" s="18"/>
    </row>
    <row r="482" spans="2:2" x14ac:dyDescent="0.5">
      <c r="B482" s="18"/>
    </row>
    <row r="483" spans="2:2" x14ac:dyDescent="0.5">
      <c r="B483" s="18"/>
    </row>
    <row r="484" spans="2:2" x14ac:dyDescent="0.5">
      <c r="B484" s="18"/>
    </row>
    <row r="485" spans="2:2" x14ac:dyDescent="0.5">
      <c r="B485" s="18"/>
    </row>
    <row r="486" spans="2:2" x14ac:dyDescent="0.5">
      <c r="B486" s="18"/>
    </row>
    <row r="487" spans="2:2" x14ac:dyDescent="0.5">
      <c r="B487" s="18"/>
    </row>
    <row r="488" spans="2:2" x14ac:dyDescent="0.5">
      <c r="B488" s="18"/>
    </row>
    <row r="489" spans="2:2" x14ac:dyDescent="0.5">
      <c r="B489" s="18"/>
    </row>
    <row r="490" spans="2:2" x14ac:dyDescent="0.5">
      <c r="B490" s="18"/>
    </row>
    <row r="491" spans="2:2" x14ac:dyDescent="0.5">
      <c r="B491" s="18"/>
    </row>
    <row r="492" spans="2:2" x14ac:dyDescent="0.5">
      <c r="B492" s="18"/>
    </row>
    <row r="493" spans="2:2" x14ac:dyDescent="0.5">
      <c r="B493" s="18"/>
    </row>
    <row r="494" spans="2:2" x14ac:dyDescent="0.5">
      <c r="B494" s="18"/>
    </row>
    <row r="495" spans="2:2" x14ac:dyDescent="0.5">
      <c r="B495" s="18"/>
    </row>
    <row r="496" spans="2:2" x14ac:dyDescent="0.5">
      <c r="B496" s="18"/>
    </row>
    <row r="497" spans="2:2" x14ac:dyDescent="0.5">
      <c r="B497" s="18"/>
    </row>
    <row r="498" spans="2:2" x14ac:dyDescent="0.5">
      <c r="B498" s="18"/>
    </row>
    <row r="499" spans="2:2" x14ac:dyDescent="0.5">
      <c r="B499" s="18"/>
    </row>
    <row r="500" spans="2:2" x14ac:dyDescent="0.5">
      <c r="B500" s="18"/>
    </row>
    <row r="501" spans="2:2" x14ac:dyDescent="0.5">
      <c r="B501" s="18"/>
    </row>
    <row r="502" spans="2:2" x14ac:dyDescent="0.5">
      <c r="B502" s="18"/>
    </row>
    <row r="503" spans="2:2" x14ac:dyDescent="0.5">
      <c r="B503" s="18"/>
    </row>
    <row r="504" spans="2:2" x14ac:dyDescent="0.5">
      <c r="B504" s="18"/>
    </row>
    <row r="505" spans="2:2" x14ac:dyDescent="0.5">
      <c r="B505" s="18"/>
    </row>
    <row r="506" spans="2:2" x14ac:dyDescent="0.5">
      <c r="B506" s="18"/>
    </row>
    <row r="507" spans="2:2" x14ac:dyDescent="0.5">
      <c r="B507" s="18"/>
    </row>
    <row r="508" spans="2:2" x14ac:dyDescent="0.5">
      <c r="B508" s="18"/>
    </row>
    <row r="509" spans="2:2" x14ac:dyDescent="0.5">
      <c r="B509" s="18"/>
    </row>
    <row r="510" spans="2:2" x14ac:dyDescent="0.5">
      <c r="B510" s="18"/>
    </row>
    <row r="511" spans="2:2" x14ac:dyDescent="0.5">
      <c r="B511" s="18"/>
    </row>
    <row r="512" spans="2:2" x14ac:dyDescent="0.5">
      <c r="B512" s="18"/>
    </row>
    <row r="513" spans="2:2" x14ac:dyDescent="0.5">
      <c r="B513" s="18"/>
    </row>
  </sheetData>
  <conditionalFormatting sqref="P1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3238-4A8B-4DB3-93D9-8DF5BDDAC8D3}">
  <dimension ref="A1:G144"/>
  <sheetViews>
    <sheetView workbookViewId="0">
      <selection activeCell="I14" sqref="I14"/>
    </sheetView>
  </sheetViews>
  <sheetFormatPr defaultRowHeight="15.75" x14ac:dyDescent="0.5"/>
  <sheetData>
    <row r="1" spans="1:7" x14ac:dyDescent="0.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 spans="1:7" x14ac:dyDescent="0.5">
      <c r="A2" t="s">
        <v>444</v>
      </c>
      <c r="B2" t="s">
        <v>445</v>
      </c>
      <c r="C2" t="s">
        <v>36</v>
      </c>
      <c r="D2" t="s">
        <v>446</v>
      </c>
      <c r="E2" t="s">
        <v>447</v>
      </c>
      <c r="F2" t="s">
        <v>36</v>
      </c>
      <c r="G2">
        <v>50</v>
      </c>
    </row>
    <row r="3" spans="1:7" x14ac:dyDescent="0.5">
      <c r="A3" t="s">
        <v>444</v>
      </c>
      <c r="B3" t="s">
        <v>445</v>
      </c>
      <c r="C3" t="s">
        <v>74</v>
      </c>
      <c r="D3" t="s">
        <v>448</v>
      </c>
      <c r="E3" t="s">
        <v>447</v>
      </c>
      <c r="F3" t="s">
        <v>36</v>
      </c>
      <c r="G3">
        <v>50</v>
      </c>
    </row>
    <row r="4" spans="1:7" x14ac:dyDescent="0.5">
      <c r="A4" t="s">
        <v>444</v>
      </c>
      <c r="B4" t="s">
        <v>445</v>
      </c>
      <c r="C4" t="s">
        <v>98</v>
      </c>
      <c r="D4" t="s">
        <v>449</v>
      </c>
      <c r="E4" t="s">
        <v>447</v>
      </c>
      <c r="F4" t="s">
        <v>36</v>
      </c>
      <c r="G4">
        <v>50</v>
      </c>
    </row>
    <row r="5" spans="1:7" x14ac:dyDescent="0.5">
      <c r="A5" t="s">
        <v>444</v>
      </c>
      <c r="B5" t="s">
        <v>445</v>
      </c>
      <c r="C5" t="s">
        <v>122</v>
      </c>
      <c r="D5" t="s">
        <v>450</v>
      </c>
      <c r="E5" t="s">
        <v>447</v>
      </c>
      <c r="F5" t="s">
        <v>36</v>
      </c>
      <c r="G5">
        <v>50</v>
      </c>
    </row>
    <row r="6" spans="1:7" x14ac:dyDescent="0.5">
      <c r="A6" t="s">
        <v>444</v>
      </c>
      <c r="B6" t="s">
        <v>445</v>
      </c>
      <c r="C6" t="s">
        <v>146</v>
      </c>
      <c r="D6" t="s">
        <v>451</v>
      </c>
      <c r="E6" t="s">
        <v>447</v>
      </c>
      <c r="F6" t="s">
        <v>36</v>
      </c>
      <c r="G6">
        <v>50</v>
      </c>
    </row>
    <row r="7" spans="1:7" x14ac:dyDescent="0.5">
      <c r="A7" t="s">
        <v>444</v>
      </c>
      <c r="B7" t="s">
        <v>445</v>
      </c>
      <c r="C7" t="s">
        <v>170</v>
      </c>
      <c r="D7" t="s">
        <v>452</v>
      </c>
      <c r="E7" t="s">
        <v>447</v>
      </c>
      <c r="F7" t="s">
        <v>36</v>
      </c>
      <c r="G7">
        <v>50</v>
      </c>
    </row>
    <row r="8" spans="1:7" x14ac:dyDescent="0.5">
      <c r="A8" t="s">
        <v>444</v>
      </c>
      <c r="B8" t="s">
        <v>445</v>
      </c>
      <c r="C8" t="s">
        <v>453</v>
      </c>
      <c r="D8" t="s">
        <v>454</v>
      </c>
      <c r="E8" t="s">
        <v>447</v>
      </c>
      <c r="F8" t="s">
        <v>36</v>
      </c>
      <c r="G8">
        <v>50</v>
      </c>
    </row>
    <row r="9" spans="1:7" x14ac:dyDescent="0.5">
      <c r="A9" t="s">
        <v>444</v>
      </c>
      <c r="B9" t="s">
        <v>445</v>
      </c>
      <c r="C9" t="s">
        <v>455</v>
      </c>
      <c r="D9" t="s">
        <v>456</v>
      </c>
      <c r="E9" t="s">
        <v>447</v>
      </c>
      <c r="F9" t="s">
        <v>36</v>
      </c>
      <c r="G9">
        <v>50</v>
      </c>
    </row>
    <row r="10" spans="1:7" x14ac:dyDescent="0.5">
      <c r="A10" t="s">
        <v>444</v>
      </c>
      <c r="B10" t="s">
        <v>445</v>
      </c>
      <c r="C10" t="s">
        <v>457</v>
      </c>
      <c r="D10" t="s">
        <v>458</v>
      </c>
      <c r="E10" t="s">
        <v>447</v>
      </c>
      <c r="F10" t="s">
        <v>36</v>
      </c>
      <c r="G10">
        <v>50</v>
      </c>
    </row>
    <row r="11" spans="1:7" x14ac:dyDescent="0.5">
      <c r="A11" t="s">
        <v>444</v>
      </c>
      <c r="B11" t="s">
        <v>445</v>
      </c>
      <c r="C11" t="s">
        <v>459</v>
      </c>
      <c r="D11" t="s">
        <v>460</v>
      </c>
      <c r="E11" t="s">
        <v>447</v>
      </c>
      <c r="F11" t="s">
        <v>36</v>
      </c>
      <c r="G11">
        <v>50</v>
      </c>
    </row>
    <row r="12" spans="1:7" x14ac:dyDescent="0.5">
      <c r="A12" t="s">
        <v>444</v>
      </c>
      <c r="B12" t="s">
        <v>445</v>
      </c>
      <c r="C12" t="s">
        <v>461</v>
      </c>
      <c r="D12" t="s">
        <v>462</v>
      </c>
      <c r="E12" t="s">
        <v>447</v>
      </c>
      <c r="F12" t="s">
        <v>36</v>
      </c>
      <c r="G12">
        <v>50</v>
      </c>
    </row>
    <row r="13" spans="1:7" x14ac:dyDescent="0.5">
      <c r="A13" t="s">
        <v>444</v>
      </c>
      <c r="B13" t="s">
        <v>445</v>
      </c>
      <c r="C13" t="s">
        <v>463</v>
      </c>
      <c r="D13" t="s">
        <v>464</v>
      </c>
      <c r="E13" t="s">
        <v>447</v>
      </c>
      <c r="F13" t="s">
        <v>36</v>
      </c>
      <c r="G13">
        <v>50</v>
      </c>
    </row>
    <row r="14" spans="1:7" x14ac:dyDescent="0.5">
      <c r="A14" t="s">
        <v>444</v>
      </c>
      <c r="B14" t="s">
        <v>445</v>
      </c>
      <c r="C14" t="s">
        <v>465</v>
      </c>
      <c r="D14" t="s">
        <v>466</v>
      </c>
      <c r="E14" t="s">
        <v>447</v>
      </c>
      <c r="F14" t="s">
        <v>36</v>
      </c>
      <c r="G14">
        <v>50</v>
      </c>
    </row>
    <row r="15" spans="1:7" x14ac:dyDescent="0.5">
      <c r="A15" t="s">
        <v>444</v>
      </c>
      <c r="B15" t="s">
        <v>445</v>
      </c>
      <c r="C15" t="s">
        <v>41</v>
      </c>
      <c r="D15" t="s">
        <v>467</v>
      </c>
      <c r="E15" t="s">
        <v>447</v>
      </c>
      <c r="F15" t="s">
        <v>36</v>
      </c>
      <c r="G15">
        <v>50</v>
      </c>
    </row>
    <row r="16" spans="1:7" x14ac:dyDescent="0.5">
      <c r="A16" t="s">
        <v>444</v>
      </c>
      <c r="B16" t="s">
        <v>445</v>
      </c>
      <c r="C16" t="s">
        <v>75</v>
      </c>
      <c r="D16" t="s">
        <v>468</v>
      </c>
      <c r="E16" t="s">
        <v>447</v>
      </c>
      <c r="F16" t="s">
        <v>36</v>
      </c>
      <c r="G16">
        <v>50</v>
      </c>
    </row>
    <row r="17" spans="1:7" x14ac:dyDescent="0.5">
      <c r="A17" t="s">
        <v>444</v>
      </c>
      <c r="B17" t="s">
        <v>445</v>
      </c>
      <c r="C17" t="s">
        <v>123</v>
      </c>
      <c r="D17" t="s">
        <v>469</v>
      </c>
      <c r="E17" t="s">
        <v>447</v>
      </c>
      <c r="F17" t="s">
        <v>36</v>
      </c>
      <c r="G17">
        <v>50</v>
      </c>
    </row>
    <row r="18" spans="1:7" x14ac:dyDescent="0.5">
      <c r="A18" t="s">
        <v>444</v>
      </c>
      <c r="B18" t="s">
        <v>445</v>
      </c>
      <c r="C18" t="s">
        <v>147</v>
      </c>
      <c r="D18" t="s">
        <v>470</v>
      </c>
      <c r="E18" t="s">
        <v>447</v>
      </c>
      <c r="F18" t="s">
        <v>36</v>
      </c>
      <c r="G18">
        <v>50</v>
      </c>
    </row>
    <row r="19" spans="1:7" x14ac:dyDescent="0.5">
      <c r="A19" t="s">
        <v>444</v>
      </c>
      <c r="B19" t="s">
        <v>445</v>
      </c>
      <c r="C19" t="s">
        <v>195</v>
      </c>
      <c r="D19" t="s">
        <v>471</v>
      </c>
      <c r="E19" t="s">
        <v>447</v>
      </c>
      <c r="F19" t="s">
        <v>36</v>
      </c>
      <c r="G19">
        <v>50</v>
      </c>
    </row>
    <row r="20" spans="1:7" x14ac:dyDescent="0.5">
      <c r="A20" t="s">
        <v>444</v>
      </c>
      <c r="B20" t="s">
        <v>445</v>
      </c>
      <c r="C20" t="s">
        <v>219</v>
      </c>
      <c r="D20" t="s">
        <v>472</v>
      </c>
      <c r="E20" t="s">
        <v>447</v>
      </c>
      <c r="F20" t="s">
        <v>36</v>
      </c>
      <c r="G20">
        <v>50</v>
      </c>
    </row>
    <row r="21" spans="1:7" x14ac:dyDescent="0.5">
      <c r="A21" t="s">
        <v>444</v>
      </c>
      <c r="B21" t="s">
        <v>445</v>
      </c>
      <c r="C21" t="s">
        <v>473</v>
      </c>
      <c r="D21" t="s">
        <v>474</v>
      </c>
      <c r="E21" t="s">
        <v>447</v>
      </c>
      <c r="F21" t="s">
        <v>36</v>
      </c>
      <c r="G21">
        <v>50</v>
      </c>
    </row>
    <row r="22" spans="1:7" x14ac:dyDescent="0.5">
      <c r="A22" t="s">
        <v>444</v>
      </c>
      <c r="B22" t="s">
        <v>445</v>
      </c>
      <c r="C22" t="s">
        <v>475</v>
      </c>
      <c r="D22" t="s">
        <v>476</v>
      </c>
      <c r="E22" t="s">
        <v>447</v>
      </c>
      <c r="F22" t="s">
        <v>36</v>
      </c>
      <c r="G22">
        <v>50</v>
      </c>
    </row>
    <row r="23" spans="1:7" x14ac:dyDescent="0.5">
      <c r="A23" t="s">
        <v>444</v>
      </c>
      <c r="B23" t="s">
        <v>445</v>
      </c>
      <c r="C23" t="s">
        <v>226</v>
      </c>
      <c r="D23" t="s">
        <v>477</v>
      </c>
      <c r="E23" t="s">
        <v>447</v>
      </c>
      <c r="F23" t="s">
        <v>36</v>
      </c>
      <c r="G23">
        <v>50</v>
      </c>
    </row>
    <row r="24" spans="1:7" x14ac:dyDescent="0.5">
      <c r="A24" t="s">
        <v>444</v>
      </c>
      <c r="B24" t="s">
        <v>445</v>
      </c>
      <c r="C24" t="s">
        <v>478</v>
      </c>
      <c r="D24" t="s">
        <v>479</v>
      </c>
      <c r="E24" t="s">
        <v>447</v>
      </c>
      <c r="F24" t="s">
        <v>36</v>
      </c>
      <c r="G24">
        <v>50</v>
      </c>
    </row>
    <row r="25" spans="1:7" x14ac:dyDescent="0.5">
      <c r="A25" t="s">
        <v>444</v>
      </c>
      <c r="B25" t="s">
        <v>445</v>
      </c>
      <c r="C25" t="s">
        <v>480</v>
      </c>
      <c r="D25" t="s">
        <v>481</v>
      </c>
      <c r="E25" t="s">
        <v>447</v>
      </c>
      <c r="F25" t="s">
        <v>36</v>
      </c>
      <c r="G25">
        <v>50</v>
      </c>
    </row>
    <row r="26" spans="1:7" x14ac:dyDescent="0.5">
      <c r="A26" t="s">
        <v>444</v>
      </c>
      <c r="B26" t="s">
        <v>445</v>
      </c>
      <c r="C26" t="s">
        <v>45</v>
      </c>
      <c r="D26" t="s">
        <v>482</v>
      </c>
      <c r="E26" t="s">
        <v>447</v>
      </c>
      <c r="F26" t="s">
        <v>36</v>
      </c>
      <c r="G26">
        <v>50</v>
      </c>
    </row>
    <row r="27" spans="1:7" x14ac:dyDescent="0.5">
      <c r="A27" t="s">
        <v>444</v>
      </c>
      <c r="B27" t="s">
        <v>445</v>
      </c>
      <c r="C27" t="s">
        <v>76</v>
      </c>
      <c r="D27" t="s">
        <v>483</v>
      </c>
      <c r="E27" t="s">
        <v>447</v>
      </c>
      <c r="F27" t="s">
        <v>36</v>
      </c>
      <c r="G27">
        <v>50</v>
      </c>
    </row>
    <row r="28" spans="1:7" x14ac:dyDescent="0.5">
      <c r="A28" t="s">
        <v>444</v>
      </c>
      <c r="B28" t="s">
        <v>445</v>
      </c>
      <c r="C28" t="s">
        <v>100</v>
      </c>
      <c r="D28" t="s">
        <v>484</v>
      </c>
      <c r="E28" t="s">
        <v>447</v>
      </c>
      <c r="F28" t="s">
        <v>36</v>
      </c>
      <c r="G28">
        <v>50</v>
      </c>
    </row>
    <row r="29" spans="1:7" x14ac:dyDescent="0.5">
      <c r="A29" t="s">
        <v>444</v>
      </c>
      <c r="B29" t="s">
        <v>445</v>
      </c>
      <c r="C29" t="s">
        <v>148</v>
      </c>
      <c r="D29" t="s">
        <v>485</v>
      </c>
      <c r="E29" t="s">
        <v>447</v>
      </c>
      <c r="F29" t="s">
        <v>36</v>
      </c>
      <c r="G29">
        <v>50</v>
      </c>
    </row>
    <row r="30" spans="1:7" x14ac:dyDescent="0.5">
      <c r="A30" t="s">
        <v>444</v>
      </c>
      <c r="B30" t="s">
        <v>445</v>
      </c>
      <c r="C30" t="s">
        <v>172</v>
      </c>
      <c r="D30" t="s">
        <v>486</v>
      </c>
      <c r="E30" t="s">
        <v>447</v>
      </c>
      <c r="F30" t="s">
        <v>36</v>
      </c>
      <c r="G30">
        <v>50</v>
      </c>
    </row>
    <row r="31" spans="1:7" x14ac:dyDescent="0.5">
      <c r="A31" t="s">
        <v>444</v>
      </c>
      <c r="B31" t="s">
        <v>445</v>
      </c>
      <c r="C31" t="s">
        <v>220</v>
      </c>
      <c r="D31" t="s">
        <v>487</v>
      </c>
      <c r="E31" t="s">
        <v>447</v>
      </c>
      <c r="F31" t="s">
        <v>36</v>
      </c>
      <c r="G31">
        <v>50</v>
      </c>
    </row>
    <row r="32" spans="1:7" x14ac:dyDescent="0.5">
      <c r="A32" t="s">
        <v>444</v>
      </c>
      <c r="B32" t="s">
        <v>445</v>
      </c>
      <c r="C32" t="s">
        <v>227</v>
      </c>
      <c r="D32" t="s">
        <v>488</v>
      </c>
      <c r="E32" t="s">
        <v>447</v>
      </c>
      <c r="F32" t="s">
        <v>36</v>
      </c>
      <c r="G32">
        <v>50</v>
      </c>
    </row>
    <row r="33" spans="1:7" x14ac:dyDescent="0.5">
      <c r="A33" t="s">
        <v>444</v>
      </c>
      <c r="B33" t="s">
        <v>445</v>
      </c>
      <c r="C33" t="s">
        <v>489</v>
      </c>
      <c r="D33" t="s">
        <v>490</v>
      </c>
      <c r="E33" t="s">
        <v>447</v>
      </c>
      <c r="F33" t="s">
        <v>36</v>
      </c>
      <c r="G33">
        <v>50</v>
      </c>
    </row>
    <row r="34" spans="1:7" x14ac:dyDescent="0.5">
      <c r="A34" t="s">
        <v>444</v>
      </c>
      <c r="B34" t="s">
        <v>445</v>
      </c>
      <c r="C34" t="s">
        <v>491</v>
      </c>
      <c r="D34" t="s">
        <v>492</v>
      </c>
      <c r="E34" t="s">
        <v>447</v>
      </c>
      <c r="F34" t="s">
        <v>36</v>
      </c>
      <c r="G34">
        <v>50</v>
      </c>
    </row>
    <row r="35" spans="1:7" x14ac:dyDescent="0.5">
      <c r="A35" t="s">
        <v>444</v>
      </c>
      <c r="B35" t="s">
        <v>445</v>
      </c>
      <c r="C35" t="s">
        <v>493</v>
      </c>
      <c r="D35" t="s">
        <v>494</v>
      </c>
      <c r="E35" t="s">
        <v>447</v>
      </c>
      <c r="F35" t="s">
        <v>36</v>
      </c>
      <c r="G35">
        <v>50</v>
      </c>
    </row>
    <row r="36" spans="1:7" x14ac:dyDescent="0.5">
      <c r="A36" t="s">
        <v>444</v>
      </c>
      <c r="B36" t="s">
        <v>445</v>
      </c>
      <c r="C36" t="s">
        <v>495</v>
      </c>
      <c r="D36" t="s">
        <v>496</v>
      </c>
      <c r="E36" t="s">
        <v>447</v>
      </c>
      <c r="F36" t="s">
        <v>36</v>
      </c>
      <c r="G36">
        <v>50</v>
      </c>
    </row>
    <row r="37" spans="1:7" x14ac:dyDescent="0.5">
      <c r="A37" t="s">
        <v>444</v>
      </c>
      <c r="B37" t="s">
        <v>445</v>
      </c>
      <c r="C37" t="s">
        <v>77</v>
      </c>
      <c r="D37" t="s">
        <v>497</v>
      </c>
      <c r="E37" t="s">
        <v>447</v>
      </c>
      <c r="F37" t="s">
        <v>36</v>
      </c>
      <c r="G37">
        <v>50</v>
      </c>
    </row>
    <row r="38" spans="1:7" x14ac:dyDescent="0.5">
      <c r="A38" t="s">
        <v>444</v>
      </c>
      <c r="B38" t="s">
        <v>445</v>
      </c>
      <c r="C38" t="s">
        <v>101</v>
      </c>
      <c r="D38" t="s">
        <v>498</v>
      </c>
      <c r="E38" t="s">
        <v>447</v>
      </c>
      <c r="F38" t="s">
        <v>36</v>
      </c>
      <c r="G38">
        <v>50</v>
      </c>
    </row>
    <row r="39" spans="1:7" x14ac:dyDescent="0.5">
      <c r="A39" t="s">
        <v>444</v>
      </c>
      <c r="B39" t="s">
        <v>445</v>
      </c>
      <c r="C39" t="s">
        <v>125</v>
      </c>
      <c r="D39" t="s">
        <v>499</v>
      </c>
      <c r="E39" t="s">
        <v>447</v>
      </c>
      <c r="F39" t="s">
        <v>36</v>
      </c>
      <c r="G39">
        <v>50</v>
      </c>
    </row>
    <row r="40" spans="1:7" x14ac:dyDescent="0.5">
      <c r="A40" t="s">
        <v>444</v>
      </c>
      <c r="B40" t="s">
        <v>445</v>
      </c>
      <c r="C40" t="s">
        <v>149</v>
      </c>
      <c r="D40" t="s">
        <v>500</v>
      </c>
      <c r="E40" t="s">
        <v>447</v>
      </c>
      <c r="F40" t="s">
        <v>36</v>
      </c>
      <c r="G40">
        <v>50</v>
      </c>
    </row>
    <row r="41" spans="1:7" x14ac:dyDescent="0.5">
      <c r="A41" t="s">
        <v>444</v>
      </c>
      <c r="B41" t="s">
        <v>445</v>
      </c>
      <c r="C41" t="s">
        <v>173</v>
      </c>
      <c r="D41" t="s">
        <v>501</v>
      </c>
      <c r="E41" t="s">
        <v>447</v>
      </c>
      <c r="F41" t="s">
        <v>36</v>
      </c>
      <c r="G41">
        <v>50</v>
      </c>
    </row>
    <row r="42" spans="1:7" x14ac:dyDescent="0.5">
      <c r="A42" t="s">
        <v>444</v>
      </c>
      <c r="B42" t="s">
        <v>445</v>
      </c>
      <c r="C42" t="s">
        <v>197</v>
      </c>
      <c r="D42" t="s">
        <v>502</v>
      </c>
      <c r="E42" t="s">
        <v>447</v>
      </c>
      <c r="F42" t="s">
        <v>36</v>
      </c>
      <c r="G42">
        <v>50</v>
      </c>
    </row>
    <row r="43" spans="1:7" x14ac:dyDescent="0.5">
      <c r="A43" t="s">
        <v>444</v>
      </c>
      <c r="B43" t="s">
        <v>445</v>
      </c>
      <c r="C43" t="s">
        <v>221</v>
      </c>
      <c r="D43" t="s">
        <v>503</v>
      </c>
      <c r="E43" t="s">
        <v>447</v>
      </c>
      <c r="F43" t="s">
        <v>36</v>
      </c>
      <c r="G43">
        <v>50</v>
      </c>
    </row>
    <row r="44" spans="1:7" x14ac:dyDescent="0.5">
      <c r="A44" t="s">
        <v>444</v>
      </c>
      <c r="B44" t="s">
        <v>445</v>
      </c>
      <c r="C44" t="s">
        <v>504</v>
      </c>
      <c r="D44" t="s">
        <v>505</v>
      </c>
      <c r="E44" t="s">
        <v>447</v>
      </c>
      <c r="F44" t="s">
        <v>36</v>
      </c>
      <c r="G44">
        <v>50</v>
      </c>
    </row>
    <row r="45" spans="1:7" x14ac:dyDescent="0.5">
      <c r="A45" t="s">
        <v>444</v>
      </c>
      <c r="B45" t="s">
        <v>445</v>
      </c>
      <c r="C45" t="s">
        <v>506</v>
      </c>
      <c r="D45" t="s">
        <v>507</v>
      </c>
      <c r="E45" t="s">
        <v>447</v>
      </c>
      <c r="F45" t="s">
        <v>36</v>
      </c>
      <c r="G45">
        <v>50</v>
      </c>
    </row>
    <row r="46" spans="1:7" x14ac:dyDescent="0.5">
      <c r="A46" t="s">
        <v>444</v>
      </c>
      <c r="B46" t="s">
        <v>445</v>
      </c>
      <c r="C46" t="s">
        <v>508</v>
      </c>
      <c r="D46" t="s">
        <v>509</v>
      </c>
      <c r="E46" t="s">
        <v>447</v>
      </c>
      <c r="F46" t="s">
        <v>36</v>
      </c>
      <c r="G46">
        <v>50</v>
      </c>
    </row>
    <row r="47" spans="1:7" x14ac:dyDescent="0.5">
      <c r="A47" t="s">
        <v>444</v>
      </c>
      <c r="B47" t="s">
        <v>445</v>
      </c>
      <c r="C47" t="s">
        <v>510</v>
      </c>
      <c r="D47" t="s">
        <v>511</v>
      </c>
      <c r="E47" t="s">
        <v>447</v>
      </c>
      <c r="F47" t="s">
        <v>36</v>
      </c>
      <c r="G47">
        <v>50</v>
      </c>
    </row>
    <row r="48" spans="1:7" x14ac:dyDescent="0.5">
      <c r="A48" t="s">
        <v>444</v>
      </c>
      <c r="B48" t="s">
        <v>445</v>
      </c>
      <c r="C48" t="s">
        <v>512</v>
      </c>
      <c r="D48" t="s">
        <v>513</v>
      </c>
      <c r="E48" t="s">
        <v>447</v>
      </c>
      <c r="F48" t="s">
        <v>36</v>
      </c>
      <c r="G48">
        <v>50</v>
      </c>
    </row>
    <row r="49" spans="1:7" x14ac:dyDescent="0.5">
      <c r="A49" t="s">
        <v>444</v>
      </c>
      <c r="B49" t="s">
        <v>445</v>
      </c>
      <c r="C49" t="s">
        <v>514</v>
      </c>
      <c r="D49" t="s">
        <v>515</v>
      </c>
      <c r="E49" t="s">
        <v>447</v>
      </c>
      <c r="F49" t="s">
        <v>36</v>
      </c>
      <c r="G49">
        <v>50</v>
      </c>
    </row>
    <row r="50" spans="1:7" x14ac:dyDescent="0.5">
      <c r="A50" t="s">
        <v>444</v>
      </c>
      <c r="B50" t="s">
        <v>445</v>
      </c>
      <c r="C50" t="s">
        <v>48</v>
      </c>
      <c r="D50" t="s">
        <v>516</v>
      </c>
      <c r="E50" t="s">
        <v>447</v>
      </c>
      <c r="F50" t="s">
        <v>36</v>
      </c>
      <c r="G50">
        <v>50</v>
      </c>
    </row>
    <row r="51" spans="1:7" x14ac:dyDescent="0.5">
      <c r="A51" t="s">
        <v>444</v>
      </c>
      <c r="B51" t="s">
        <v>445</v>
      </c>
      <c r="C51" t="s">
        <v>78</v>
      </c>
      <c r="D51" t="s">
        <v>517</v>
      </c>
      <c r="E51" t="s">
        <v>447</v>
      </c>
      <c r="F51" t="s">
        <v>36</v>
      </c>
      <c r="G51">
        <v>50</v>
      </c>
    </row>
    <row r="52" spans="1:7" x14ac:dyDescent="0.5">
      <c r="A52" t="s">
        <v>444</v>
      </c>
      <c r="B52" t="s">
        <v>445</v>
      </c>
      <c r="C52" t="s">
        <v>102</v>
      </c>
      <c r="D52" t="s">
        <v>518</v>
      </c>
      <c r="E52" t="s">
        <v>447</v>
      </c>
      <c r="F52" t="s">
        <v>36</v>
      </c>
      <c r="G52">
        <v>50</v>
      </c>
    </row>
    <row r="53" spans="1:7" x14ac:dyDescent="0.5">
      <c r="A53" t="s">
        <v>444</v>
      </c>
      <c r="B53" t="s">
        <v>445</v>
      </c>
      <c r="C53" t="s">
        <v>126</v>
      </c>
      <c r="D53" t="s">
        <v>519</v>
      </c>
      <c r="E53" t="s">
        <v>447</v>
      </c>
      <c r="F53" t="s">
        <v>36</v>
      </c>
      <c r="G53">
        <v>50</v>
      </c>
    </row>
    <row r="54" spans="1:7" x14ac:dyDescent="0.5">
      <c r="A54" t="s">
        <v>444</v>
      </c>
      <c r="B54" t="s">
        <v>445</v>
      </c>
      <c r="C54" t="s">
        <v>150</v>
      </c>
      <c r="D54" t="s">
        <v>520</v>
      </c>
      <c r="E54" t="s">
        <v>447</v>
      </c>
      <c r="F54" t="s">
        <v>36</v>
      </c>
      <c r="G54">
        <v>50</v>
      </c>
    </row>
    <row r="55" spans="1:7" x14ac:dyDescent="0.5">
      <c r="A55" t="s">
        <v>444</v>
      </c>
      <c r="B55" t="s">
        <v>445</v>
      </c>
      <c r="C55" t="s">
        <v>198</v>
      </c>
      <c r="D55" t="s">
        <v>521</v>
      </c>
      <c r="E55" t="s">
        <v>447</v>
      </c>
      <c r="F55" t="s">
        <v>36</v>
      </c>
      <c r="G55">
        <v>50</v>
      </c>
    </row>
    <row r="56" spans="1:7" x14ac:dyDescent="0.5">
      <c r="A56" t="s">
        <v>444</v>
      </c>
      <c r="B56" t="s">
        <v>445</v>
      </c>
      <c r="C56" t="s">
        <v>222</v>
      </c>
      <c r="D56" t="s">
        <v>522</v>
      </c>
      <c r="E56" t="s">
        <v>447</v>
      </c>
      <c r="F56" t="s">
        <v>36</v>
      </c>
      <c r="G56">
        <v>50</v>
      </c>
    </row>
    <row r="57" spans="1:7" x14ac:dyDescent="0.5">
      <c r="A57" t="s">
        <v>444</v>
      </c>
      <c r="B57" t="s">
        <v>445</v>
      </c>
      <c r="C57" t="s">
        <v>523</v>
      </c>
      <c r="D57" t="s">
        <v>524</v>
      </c>
      <c r="E57" t="s">
        <v>447</v>
      </c>
      <c r="F57" t="s">
        <v>36</v>
      </c>
      <c r="G57">
        <v>50</v>
      </c>
    </row>
    <row r="58" spans="1:7" x14ac:dyDescent="0.5">
      <c r="A58" t="s">
        <v>444</v>
      </c>
      <c r="B58" t="s">
        <v>445</v>
      </c>
      <c r="C58" t="s">
        <v>525</v>
      </c>
      <c r="D58" t="s">
        <v>526</v>
      </c>
      <c r="E58" t="s">
        <v>447</v>
      </c>
      <c r="F58" t="s">
        <v>36</v>
      </c>
      <c r="G58">
        <v>50</v>
      </c>
    </row>
    <row r="59" spans="1:7" x14ac:dyDescent="0.5">
      <c r="A59" t="s">
        <v>444</v>
      </c>
      <c r="B59" t="s">
        <v>445</v>
      </c>
      <c r="C59" t="s">
        <v>229</v>
      </c>
      <c r="D59" t="s">
        <v>527</v>
      </c>
      <c r="E59" t="s">
        <v>447</v>
      </c>
      <c r="F59" t="s">
        <v>36</v>
      </c>
      <c r="G59">
        <v>50</v>
      </c>
    </row>
    <row r="60" spans="1:7" x14ac:dyDescent="0.5">
      <c r="A60" t="s">
        <v>444</v>
      </c>
      <c r="B60" t="s">
        <v>445</v>
      </c>
      <c r="C60" t="s">
        <v>528</v>
      </c>
      <c r="D60" t="s">
        <v>529</v>
      </c>
      <c r="E60" t="s">
        <v>447</v>
      </c>
      <c r="F60" t="s">
        <v>36</v>
      </c>
      <c r="G60">
        <v>50</v>
      </c>
    </row>
    <row r="61" spans="1:7" x14ac:dyDescent="0.5">
      <c r="A61" t="s">
        <v>444</v>
      </c>
      <c r="B61" t="s">
        <v>445</v>
      </c>
      <c r="C61" t="s">
        <v>530</v>
      </c>
      <c r="D61" t="s">
        <v>531</v>
      </c>
      <c r="E61" t="s">
        <v>447</v>
      </c>
      <c r="F61" t="s">
        <v>36</v>
      </c>
      <c r="G61">
        <v>50</v>
      </c>
    </row>
    <row r="62" spans="1:7" x14ac:dyDescent="0.5">
      <c r="A62" t="s">
        <v>444</v>
      </c>
      <c r="B62" t="s">
        <v>445</v>
      </c>
      <c r="C62" t="s">
        <v>532</v>
      </c>
      <c r="D62" t="s">
        <v>533</v>
      </c>
      <c r="E62" t="s">
        <v>447</v>
      </c>
      <c r="F62" t="s">
        <v>36</v>
      </c>
      <c r="G62">
        <v>50</v>
      </c>
    </row>
    <row r="63" spans="1:7" x14ac:dyDescent="0.5">
      <c r="A63" t="s">
        <v>444</v>
      </c>
      <c r="B63" t="s">
        <v>445</v>
      </c>
      <c r="C63" t="s">
        <v>49</v>
      </c>
      <c r="D63" t="s">
        <v>534</v>
      </c>
      <c r="E63" t="s">
        <v>447</v>
      </c>
      <c r="F63" t="s">
        <v>36</v>
      </c>
      <c r="G63">
        <v>50</v>
      </c>
    </row>
    <row r="64" spans="1:7" x14ac:dyDescent="0.5">
      <c r="A64" t="s">
        <v>444</v>
      </c>
      <c r="B64" t="s">
        <v>445</v>
      </c>
      <c r="C64" t="s">
        <v>79</v>
      </c>
      <c r="D64" t="s">
        <v>535</v>
      </c>
      <c r="E64" t="s">
        <v>447</v>
      </c>
      <c r="F64" t="s">
        <v>36</v>
      </c>
      <c r="G64">
        <v>50</v>
      </c>
    </row>
    <row r="65" spans="1:7" x14ac:dyDescent="0.5">
      <c r="A65" t="s">
        <v>444</v>
      </c>
      <c r="B65" t="s">
        <v>445</v>
      </c>
      <c r="C65" t="s">
        <v>103</v>
      </c>
      <c r="D65" t="s">
        <v>536</v>
      </c>
      <c r="E65" t="s">
        <v>447</v>
      </c>
      <c r="F65" t="s">
        <v>36</v>
      </c>
      <c r="G65">
        <v>50</v>
      </c>
    </row>
    <row r="66" spans="1:7" x14ac:dyDescent="0.5">
      <c r="A66" t="s">
        <v>444</v>
      </c>
      <c r="B66" t="s">
        <v>445</v>
      </c>
      <c r="C66" t="s">
        <v>151</v>
      </c>
      <c r="D66" t="s">
        <v>537</v>
      </c>
      <c r="E66" t="s">
        <v>447</v>
      </c>
      <c r="F66" t="s">
        <v>36</v>
      </c>
      <c r="G66">
        <v>50</v>
      </c>
    </row>
    <row r="67" spans="1:7" x14ac:dyDescent="0.5">
      <c r="A67" t="s">
        <v>444</v>
      </c>
      <c r="B67" t="s">
        <v>445</v>
      </c>
      <c r="C67" t="s">
        <v>175</v>
      </c>
      <c r="D67" t="s">
        <v>538</v>
      </c>
      <c r="E67" t="s">
        <v>447</v>
      </c>
      <c r="F67" t="s">
        <v>36</v>
      </c>
      <c r="G67">
        <v>50</v>
      </c>
    </row>
    <row r="68" spans="1:7" x14ac:dyDescent="0.5">
      <c r="A68" t="s">
        <v>444</v>
      </c>
      <c r="B68" t="s">
        <v>445</v>
      </c>
      <c r="C68" t="s">
        <v>199</v>
      </c>
      <c r="D68" t="s">
        <v>539</v>
      </c>
      <c r="E68" t="s">
        <v>447</v>
      </c>
      <c r="F68" t="s">
        <v>36</v>
      </c>
      <c r="G68">
        <v>50</v>
      </c>
    </row>
    <row r="69" spans="1:7" x14ac:dyDescent="0.5">
      <c r="A69" t="s">
        <v>444</v>
      </c>
      <c r="B69" t="s">
        <v>445</v>
      </c>
      <c r="C69" t="s">
        <v>223</v>
      </c>
      <c r="D69" t="s">
        <v>540</v>
      </c>
      <c r="E69" t="s">
        <v>447</v>
      </c>
      <c r="F69" t="s">
        <v>36</v>
      </c>
      <c r="G69">
        <v>50</v>
      </c>
    </row>
    <row r="70" spans="1:7" x14ac:dyDescent="0.5">
      <c r="A70" t="s">
        <v>444</v>
      </c>
      <c r="B70" t="s">
        <v>445</v>
      </c>
      <c r="C70" t="s">
        <v>541</v>
      </c>
      <c r="D70" t="s">
        <v>542</v>
      </c>
      <c r="E70" t="s">
        <v>447</v>
      </c>
      <c r="F70" t="s">
        <v>36</v>
      </c>
      <c r="G70">
        <v>50</v>
      </c>
    </row>
    <row r="71" spans="1:7" x14ac:dyDescent="0.5">
      <c r="A71" t="s">
        <v>444</v>
      </c>
      <c r="B71" t="s">
        <v>445</v>
      </c>
      <c r="C71" t="s">
        <v>543</v>
      </c>
      <c r="D71" t="s">
        <v>544</v>
      </c>
      <c r="E71" t="s">
        <v>447</v>
      </c>
      <c r="F71" t="s">
        <v>36</v>
      </c>
      <c r="G71">
        <v>50</v>
      </c>
    </row>
    <row r="72" spans="1:7" x14ac:dyDescent="0.5">
      <c r="A72" t="s">
        <v>444</v>
      </c>
      <c r="B72" t="s">
        <v>445</v>
      </c>
      <c r="C72" t="s">
        <v>230</v>
      </c>
      <c r="D72" t="s">
        <v>545</v>
      </c>
      <c r="E72" t="s">
        <v>447</v>
      </c>
      <c r="F72" t="s">
        <v>36</v>
      </c>
      <c r="G72">
        <v>50</v>
      </c>
    </row>
    <row r="73" spans="1:7" x14ac:dyDescent="0.5">
      <c r="A73" t="s">
        <v>444</v>
      </c>
      <c r="B73" t="s">
        <v>445</v>
      </c>
      <c r="C73" t="s">
        <v>546</v>
      </c>
      <c r="D73" t="s">
        <v>547</v>
      </c>
      <c r="E73" t="s">
        <v>447</v>
      </c>
      <c r="F73" t="s">
        <v>36</v>
      </c>
      <c r="G73">
        <v>50</v>
      </c>
    </row>
    <row r="74" spans="1:7" x14ac:dyDescent="0.5">
      <c r="A74" t="s">
        <v>444</v>
      </c>
      <c r="B74" t="s">
        <v>445</v>
      </c>
      <c r="C74" t="s">
        <v>548</v>
      </c>
      <c r="D74" t="s">
        <v>549</v>
      </c>
      <c r="E74" t="s">
        <v>447</v>
      </c>
      <c r="F74" t="s">
        <v>36</v>
      </c>
      <c r="G74">
        <v>50</v>
      </c>
    </row>
    <row r="75" spans="1:7" x14ac:dyDescent="0.5">
      <c r="A75" t="s">
        <v>444</v>
      </c>
      <c r="B75" t="s">
        <v>445</v>
      </c>
      <c r="C75" t="s">
        <v>550</v>
      </c>
      <c r="D75" t="s">
        <v>551</v>
      </c>
      <c r="E75" t="s">
        <v>447</v>
      </c>
      <c r="F75" t="s">
        <v>36</v>
      </c>
      <c r="G75">
        <v>50</v>
      </c>
    </row>
    <row r="76" spans="1:7" x14ac:dyDescent="0.5">
      <c r="A76" t="s">
        <v>444</v>
      </c>
      <c r="B76" t="s">
        <v>445</v>
      </c>
      <c r="C76" t="s">
        <v>552</v>
      </c>
      <c r="D76" t="s">
        <v>553</v>
      </c>
      <c r="E76" t="s">
        <v>447</v>
      </c>
      <c r="F76" t="s">
        <v>36</v>
      </c>
      <c r="G76">
        <v>50</v>
      </c>
    </row>
    <row r="77" spans="1:7" x14ac:dyDescent="0.5">
      <c r="A77" t="s">
        <v>444</v>
      </c>
      <c r="B77" t="s">
        <v>445</v>
      </c>
      <c r="C77" t="s">
        <v>554</v>
      </c>
      <c r="D77" t="s">
        <v>555</v>
      </c>
      <c r="E77" t="s">
        <v>447</v>
      </c>
      <c r="F77" t="s">
        <v>36</v>
      </c>
      <c r="G77">
        <v>50</v>
      </c>
    </row>
    <row r="78" spans="1:7" x14ac:dyDescent="0.5">
      <c r="A78" t="s">
        <v>444</v>
      </c>
      <c r="B78" t="s">
        <v>445</v>
      </c>
      <c r="C78" t="s">
        <v>51</v>
      </c>
      <c r="D78" t="s">
        <v>556</v>
      </c>
      <c r="E78" t="s">
        <v>447</v>
      </c>
      <c r="F78" t="s">
        <v>36</v>
      </c>
      <c r="G78">
        <v>50</v>
      </c>
    </row>
    <row r="79" spans="1:7" x14ac:dyDescent="0.5">
      <c r="A79" t="s">
        <v>444</v>
      </c>
      <c r="B79" t="s">
        <v>445</v>
      </c>
      <c r="C79" t="s">
        <v>80</v>
      </c>
      <c r="D79" t="s">
        <v>557</v>
      </c>
      <c r="E79" t="s">
        <v>447</v>
      </c>
      <c r="F79" t="s">
        <v>36</v>
      </c>
      <c r="G79">
        <v>50</v>
      </c>
    </row>
    <row r="80" spans="1:7" x14ac:dyDescent="0.5">
      <c r="A80" t="s">
        <v>444</v>
      </c>
      <c r="B80" t="s">
        <v>445</v>
      </c>
      <c r="C80" t="s">
        <v>104</v>
      </c>
      <c r="D80" t="s">
        <v>558</v>
      </c>
      <c r="E80" t="s">
        <v>447</v>
      </c>
      <c r="F80" t="s">
        <v>36</v>
      </c>
      <c r="G80">
        <v>50</v>
      </c>
    </row>
    <row r="81" spans="1:7" x14ac:dyDescent="0.5">
      <c r="A81" t="s">
        <v>444</v>
      </c>
      <c r="B81" t="s">
        <v>445</v>
      </c>
      <c r="C81" t="s">
        <v>128</v>
      </c>
      <c r="D81" t="s">
        <v>559</v>
      </c>
      <c r="E81" t="s">
        <v>447</v>
      </c>
      <c r="F81" t="s">
        <v>36</v>
      </c>
      <c r="G81">
        <v>50</v>
      </c>
    </row>
    <row r="82" spans="1:7" x14ac:dyDescent="0.5">
      <c r="A82" t="s">
        <v>444</v>
      </c>
      <c r="B82" t="s">
        <v>445</v>
      </c>
      <c r="C82" t="s">
        <v>152</v>
      </c>
      <c r="D82" t="s">
        <v>560</v>
      </c>
      <c r="E82" t="s">
        <v>447</v>
      </c>
      <c r="F82" t="s">
        <v>36</v>
      </c>
      <c r="G82">
        <v>50</v>
      </c>
    </row>
    <row r="83" spans="1:7" x14ac:dyDescent="0.5">
      <c r="A83" t="s">
        <v>444</v>
      </c>
      <c r="B83" t="s">
        <v>445</v>
      </c>
      <c r="C83" t="s">
        <v>176</v>
      </c>
      <c r="D83" t="s">
        <v>561</v>
      </c>
      <c r="E83" t="s">
        <v>447</v>
      </c>
      <c r="F83" t="s">
        <v>36</v>
      </c>
      <c r="G83">
        <v>50</v>
      </c>
    </row>
    <row r="84" spans="1:7" x14ac:dyDescent="0.5">
      <c r="A84" t="s">
        <v>444</v>
      </c>
      <c r="B84" t="s">
        <v>445</v>
      </c>
      <c r="C84" t="s">
        <v>200</v>
      </c>
      <c r="D84" t="s">
        <v>562</v>
      </c>
      <c r="E84" t="s">
        <v>447</v>
      </c>
      <c r="F84" t="s">
        <v>36</v>
      </c>
      <c r="G84">
        <v>50</v>
      </c>
    </row>
    <row r="85" spans="1:7" x14ac:dyDescent="0.5">
      <c r="A85" t="s">
        <v>444</v>
      </c>
      <c r="B85" t="s">
        <v>445</v>
      </c>
      <c r="C85" t="s">
        <v>563</v>
      </c>
      <c r="D85" t="s">
        <v>564</v>
      </c>
      <c r="E85" t="s">
        <v>447</v>
      </c>
      <c r="F85" t="s">
        <v>36</v>
      </c>
      <c r="G85">
        <v>50</v>
      </c>
    </row>
    <row r="86" spans="1:7" x14ac:dyDescent="0.5">
      <c r="A86" t="s">
        <v>444</v>
      </c>
      <c r="B86" t="s">
        <v>445</v>
      </c>
      <c r="C86" t="s">
        <v>565</v>
      </c>
      <c r="D86" t="s">
        <v>566</v>
      </c>
      <c r="E86" t="s">
        <v>447</v>
      </c>
      <c r="F86" t="s">
        <v>36</v>
      </c>
      <c r="G86">
        <v>50</v>
      </c>
    </row>
    <row r="87" spans="1:7" x14ac:dyDescent="0.5">
      <c r="A87" t="s">
        <v>444</v>
      </c>
      <c r="B87" t="s">
        <v>445</v>
      </c>
      <c r="C87" t="s">
        <v>231</v>
      </c>
      <c r="D87" t="s">
        <v>567</v>
      </c>
      <c r="E87" t="s">
        <v>447</v>
      </c>
      <c r="F87" t="s">
        <v>36</v>
      </c>
      <c r="G87">
        <v>50</v>
      </c>
    </row>
    <row r="88" spans="1:7" x14ac:dyDescent="0.5">
      <c r="A88" t="s">
        <v>444</v>
      </c>
      <c r="B88" t="s">
        <v>445</v>
      </c>
      <c r="C88" t="s">
        <v>568</v>
      </c>
      <c r="D88" t="s">
        <v>569</v>
      </c>
      <c r="E88" t="s">
        <v>447</v>
      </c>
      <c r="F88" t="s">
        <v>36</v>
      </c>
      <c r="G88">
        <v>50</v>
      </c>
    </row>
    <row r="89" spans="1:7" x14ac:dyDescent="0.5">
      <c r="A89" t="s">
        <v>444</v>
      </c>
      <c r="B89" t="s">
        <v>445</v>
      </c>
      <c r="C89" t="s">
        <v>570</v>
      </c>
      <c r="D89" t="s">
        <v>571</v>
      </c>
      <c r="E89" t="s">
        <v>447</v>
      </c>
      <c r="F89" t="s">
        <v>36</v>
      </c>
      <c r="G89">
        <v>50</v>
      </c>
    </row>
    <row r="90" spans="1:7" x14ac:dyDescent="0.5">
      <c r="A90" t="s">
        <v>444</v>
      </c>
      <c r="B90" t="s">
        <v>445</v>
      </c>
      <c r="C90" t="s">
        <v>572</v>
      </c>
      <c r="D90" t="s">
        <v>573</v>
      </c>
      <c r="E90" t="s">
        <v>447</v>
      </c>
      <c r="F90" t="s">
        <v>36</v>
      </c>
      <c r="G90">
        <v>50</v>
      </c>
    </row>
    <row r="91" spans="1:7" x14ac:dyDescent="0.5">
      <c r="A91" t="s">
        <v>444</v>
      </c>
      <c r="B91" t="s">
        <v>445</v>
      </c>
      <c r="C91" t="s">
        <v>574</v>
      </c>
      <c r="D91" t="s">
        <v>575</v>
      </c>
      <c r="E91" t="s">
        <v>447</v>
      </c>
      <c r="F91" t="s">
        <v>36</v>
      </c>
      <c r="G91">
        <v>50</v>
      </c>
    </row>
    <row r="92" spans="1:7" x14ac:dyDescent="0.5">
      <c r="A92" t="s">
        <v>444</v>
      </c>
      <c r="B92" t="s">
        <v>445</v>
      </c>
      <c r="C92" t="s">
        <v>576</v>
      </c>
      <c r="D92" t="s">
        <v>577</v>
      </c>
      <c r="E92" t="s">
        <v>447</v>
      </c>
      <c r="F92" t="s">
        <v>36</v>
      </c>
      <c r="G92">
        <v>50</v>
      </c>
    </row>
    <row r="93" spans="1:7" x14ac:dyDescent="0.5">
      <c r="A93" t="s">
        <v>444</v>
      </c>
      <c r="B93" t="s">
        <v>445</v>
      </c>
      <c r="C93" t="s">
        <v>52</v>
      </c>
      <c r="D93" t="s">
        <v>578</v>
      </c>
      <c r="E93" t="s">
        <v>447</v>
      </c>
      <c r="F93" t="s">
        <v>36</v>
      </c>
      <c r="G93">
        <v>50</v>
      </c>
    </row>
    <row r="94" spans="1:7" x14ac:dyDescent="0.5">
      <c r="A94" t="s">
        <v>444</v>
      </c>
      <c r="B94" t="s">
        <v>445</v>
      </c>
      <c r="C94" t="s">
        <v>81</v>
      </c>
      <c r="D94" t="s">
        <v>579</v>
      </c>
      <c r="E94" t="s">
        <v>447</v>
      </c>
      <c r="F94" t="s">
        <v>36</v>
      </c>
      <c r="G94">
        <v>50</v>
      </c>
    </row>
    <row r="95" spans="1:7" x14ac:dyDescent="0.5">
      <c r="A95" t="s">
        <v>444</v>
      </c>
      <c r="B95" t="s">
        <v>445</v>
      </c>
      <c r="C95" t="s">
        <v>105</v>
      </c>
      <c r="D95" t="s">
        <v>580</v>
      </c>
      <c r="E95" t="s">
        <v>447</v>
      </c>
      <c r="F95" t="s">
        <v>36</v>
      </c>
      <c r="G95">
        <v>50</v>
      </c>
    </row>
    <row r="96" spans="1:7" x14ac:dyDescent="0.5">
      <c r="A96" t="s">
        <v>444</v>
      </c>
      <c r="B96" t="s">
        <v>445</v>
      </c>
      <c r="C96" t="s">
        <v>129</v>
      </c>
      <c r="D96" t="s">
        <v>581</v>
      </c>
      <c r="E96" t="s">
        <v>447</v>
      </c>
      <c r="F96" t="s">
        <v>36</v>
      </c>
      <c r="G96">
        <v>50</v>
      </c>
    </row>
    <row r="97" spans="1:7" x14ac:dyDescent="0.5">
      <c r="A97" t="s">
        <v>444</v>
      </c>
      <c r="B97" t="s">
        <v>445</v>
      </c>
      <c r="C97" t="s">
        <v>177</v>
      </c>
      <c r="D97" t="s">
        <v>582</v>
      </c>
      <c r="E97" t="s">
        <v>447</v>
      </c>
      <c r="F97" t="s">
        <v>36</v>
      </c>
      <c r="G97">
        <v>50</v>
      </c>
    </row>
    <row r="98" spans="1:7" x14ac:dyDescent="0.5">
      <c r="A98" t="s">
        <v>444</v>
      </c>
      <c r="B98" t="s">
        <v>445</v>
      </c>
      <c r="C98" t="s">
        <v>201</v>
      </c>
      <c r="D98" t="s">
        <v>583</v>
      </c>
      <c r="E98" t="s">
        <v>447</v>
      </c>
      <c r="F98" t="s">
        <v>36</v>
      </c>
      <c r="G98">
        <v>50</v>
      </c>
    </row>
    <row r="99" spans="1:7" x14ac:dyDescent="0.5">
      <c r="A99" t="s">
        <v>444</v>
      </c>
      <c r="B99" t="s">
        <v>445</v>
      </c>
      <c r="C99" t="s">
        <v>584</v>
      </c>
      <c r="D99" t="s">
        <v>585</v>
      </c>
      <c r="E99" t="s">
        <v>447</v>
      </c>
      <c r="F99" t="s">
        <v>36</v>
      </c>
      <c r="G99">
        <v>50</v>
      </c>
    </row>
    <row r="100" spans="1:7" x14ac:dyDescent="0.5">
      <c r="A100" t="s">
        <v>444</v>
      </c>
      <c r="B100" t="s">
        <v>445</v>
      </c>
      <c r="C100" t="s">
        <v>586</v>
      </c>
      <c r="D100" t="s">
        <v>587</v>
      </c>
      <c r="E100" t="s">
        <v>447</v>
      </c>
      <c r="F100" t="s">
        <v>36</v>
      </c>
      <c r="G100">
        <v>50</v>
      </c>
    </row>
    <row r="101" spans="1:7" x14ac:dyDescent="0.5">
      <c r="A101" t="s">
        <v>444</v>
      </c>
      <c r="B101" t="s">
        <v>445</v>
      </c>
      <c r="C101" t="s">
        <v>588</v>
      </c>
      <c r="D101" t="s">
        <v>589</v>
      </c>
      <c r="E101" t="s">
        <v>447</v>
      </c>
      <c r="F101" t="s">
        <v>36</v>
      </c>
      <c r="G101">
        <v>50</v>
      </c>
    </row>
    <row r="102" spans="1:7" x14ac:dyDescent="0.5">
      <c r="A102" t="s">
        <v>444</v>
      </c>
      <c r="B102" t="s">
        <v>445</v>
      </c>
      <c r="C102" t="s">
        <v>232</v>
      </c>
      <c r="D102" t="s">
        <v>590</v>
      </c>
      <c r="E102" t="s">
        <v>447</v>
      </c>
      <c r="F102" t="s">
        <v>36</v>
      </c>
      <c r="G102">
        <v>50</v>
      </c>
    </row>
    <row r="103" spans="1:7" x14ac:dyDescent="0.5">
      <c r="A103" t="s">
        <v>444</v>
      </c>
      <c r="B103" t="s">
        <v>445</v>
      </c>
      <c r="C103" t="s">
        <v>591</v>
      </c>
      <c r="D103" t="s">
        <v>592</v>
      </c>
      <c r="E103" t="s">
        <v>447</v>
      </c>
      <c r="F103" t="s">
        <v>36</v>
      </c>
      <c r="G103">
        <v>50</v>
      </c>
    </row>
    <row r="104" spans="1:7" x14ac:dyDescent="0.5">
      <c r="A104" t="s">
        <v>444</v>
      </c>
      <c r="B104" t="s">
        <v>445</v>
      </c>
      <c r="C104" t="s">
        <v>593</v>
      </c>
      <c r="D104" t="s">
        <v>594</v>
      </c>
      <c r="E104" t="s">
        <v>447</v>
      </c>
      <c r="F104" t="s">
        <v>36</v>
      </c>
      <c r="G104">
        <v>50</v>
      </c>
    </row>
    <row r="105" spans="1:7" x14ac:dyDescent="0.5">
      <c r="A105" t="s">
        <v>444</v>
      </c>
      <c r="B105" t="s">
        <v>445</v>
      </c>
      <c r="C105" t="s">
        <v>595</v>
      </c>
      <c r="D105" t="s">
        <v>596</v>
      </c>
      <c r="E105" t="s">
        <v>447</v>
      </c>
      <c r="F105" t="s">
        <v>36</v>
      </c>
      <c r="G105">
        <v>50</v>
      </c>
    </row>
    <row r="106" spans="1:7" x14ac:dyDescent="0.5">
      <c r="A106" t="s">
        <v>444</v>
      </c>
      <c r="B106" t="s">
        <v>445</v>
      </c>
      <c r="C106" t="s">
        <v>597</v>
      </c>
      <c r="D106" t="s">
        <v>598</v>
      </c>
      <c r="E106" t="s">
        <v>447</v>
      </c>
      <c r="F106" t="s">
        <v>36</v>
      </c>
      <c r="G106">
        <v>50</v>
      </c>
    </row>
    <row r="107" spans="1:7" x14ac:dyDescent="0.5">
      <c r="A107" t="s">
        <v>444</v>
      </c>
      <c r="B107" t="s">
        <v>445</v>
      </c>
      <c r="C107" t="s">
        <v>599</v>
      </c>
      <c r="D107" t="s">
        <v>600</v>
      </c>
      <c r="E107" t="s">
        <v>447</v>
      </c>
      <c r="F107" t="s">
        <v>36</v>
      </c>
      <c r="G107">
        <v>50</v>
      </c>
    </row>
    <row r="108" spans="1:7" x14ac:dyDescent="0.5">
      <c r="A108" t="s">
        <v>444</v>
      </c>
      <c r="B108" t="s">
        <v>445</v>
      </c>
      <c r="C108" t="s">
        <v>53</v>
      </c>
      <c r="D108" t="s">
        <v>601</v>
      </c>
      <c r="E108" t="s">
        <v>447</v>
      </c>
      <c r="F108" t="s">
        <v>36</v>
      </c>
      <c r="G108">
        <v>50</v>
      </c>
    </row>
    <row r="109" spans="1:7" x14ac:dyDescent="0.5">
      <c r="A109" t="s">
        <v>444</v>
      </c>
      <c r="B109" t="s">
        <v>445</v>
      </c>
      <c r="C109" t="s">
        <v>82</v>
      </c>
      <c r="D109" t="s">
        <v>602</v>
      </c>
      <c r="E109" t="s">
        <v>447</v>
      </c>
      <c r="F109" t="s">
        <v>36</v>
      </c>
      <c r="G109">
        <v>50</v>
      </c>
    </row>
    <row r="110" spans="1:7" x14ac:dyDescent="0.5">
      <c r="A110" t="s">
        <v>444</v>
      </c>
      <c r="B110" t="s">
        <v>445</v>
      </c>
      <c r="C110" t="s">
        <v>106</v>
      </c>
      <c r="D110" t="s">
        <v>603</v>
      </c>
      <c r="E110" t="s">
        <v>447</v>
      </c>
      <c r="F110" t="s">
        <v>36</v>
      </c>
      <c r="G110">
        <v>50</v>
      </c>
    </row>
    <row r="111" spans="1:7" x14ac:dyDescent="0.5">
      <c r="A111" t="s">
        <v>444</v>
      </c>
      <c r="B111" t="s">
        <v>445</v>
      </c>
      <c r="C111" t="s">
        <v>130</v>
      </c>
      <c r="D111" t="s">
        <v>604</v>
      </c>
      <c r="E111" t="s">
        <v>447</v>
      </c>
      <c r="F111" t="s">
        <v>36</v>
      </c>
      <c r="G111">
        <v>50</v>
      </c>
    </row>
    <row r="112" spans="1:7" x14ac:dyDescent="0.5">
      <c r="A112" t="s">
        <v>444</v>
      </c>
      <c r="B112" t="s">
        <v>445</v>
      </c>
      <c r="C112" t="s">
        <v>154</v>
      </c>
      <c r="D112" t="s">
        <v>605</v>
      </c>
      <c r="E112" t="s">
        <v>447</v>
      </c>
      <c r="F112" t="s">
        <v>36</v>
      </c>
      <c r="G112">
        <v>50</v>
      </c>
    </row>
    <row r="113" spans="1:7" x14ac:dyDescent="0.5">
      <c r="A113" t="s">
        <v>444</v>
      </c>
      <c r="B113" t="s">
        <v>445</v>
      </c>
      <c r="C113" t="s">
        <v>178</v>
      </c>
      <c r="D113" t="s">
        <v>606</v>
      </c>
      <c r="E113" t="s">
        <v>447</v>
      </c>
      <c r="F113" t="s">
        <v>36</v>
      </c>
      <c r="G113">
        <v>50</v>
      </c>
    </row>
    <row r="114" spans="1:7" x14ac:dyDescent="0.5">
      <c r="A114" t="s">
        <v>444</v>
      </c>
      <c r="B114" t="s">
        <v>445</v>
      </c>
      <c r="C114" t="s">
        <v>607</v>
      </c>
      <c r="D114" t="s">
        <v>608</v>
      </c>
      <c r="E114" t="s">
        <v>447</v>
      </c>
      <c r="F114" t="s">
        <v>36</v>
      </c>
      <c r="G114">
        <v>50</v>
      </c>
    </row>
    <row r="115" spans="1:7" x14ac:dyDescent="0.5">
      <c r="A115" t="s">
        <v>444</v>
      </c>
      <c r="B115" t="s">
        <v>445</v>
      </c>
      <c r="C115" t="s">
        <v>609</v>
      </c>
      <c r="D115" t="s">
        <v>610</v>
      </c>
      <c r="E115" t="s">
        <v>447</v>
      </c>
      <c r="F115" t="s">
        <v>36</v>
      </c>
      <c r="G115">
        <v>50</v>
      </c>
    </row>
    <row r="116" spans="1:7" x14ac:dyDescent="0.5">
      <c r="A116" t="s">
        <v>444</v>
      </c>
      <c r="B116" t="s">
        <v>445</v>
      </c>
      <c r="C116" t="s">
        <v>611</v>
      </c>
      <c r="D116" t="s">
        <v>612</v>
      </c>
      <c r="E116" t="s">
        <v>447</v>
      </c>
      <c r="F116" t="s">
        <v>36</v>
      </c>
      <c r="G116">
        <v>50</v>
      </c>
    </row>
    <row r="117" spans="1:7" x14ac:dyDescent="0.5">
      <c r="A117" t="s">
        <v>444</v>
      </c>
      <c r="B117" t="s">
        <v>445</v>
      </c>
      <c r="C117" t="s">
        <v>233</v>
      </c>
      <c r="D117" t="s">
        <v>613</v>
      </c>
      <c r="E117" t="s">
        <v>447</v>
      </c>
      <c r="F117" t="s">
        <v>36</v>
      </c>
      <c r="G117">
        <v>50</v>
      </c>
    </row>
    <row r="118" spans="1:7" x14ac:dyDescent="0.5">
      <c r="A118" t="s">
        <v>444</v>
      </c>
      <c r="B118" t="s">
        <v>445</v>
      </c>
      <c r="C118" t="s">
        <v>614</v>
      </c>
      <c r="D118" t="s">
        <v>615</v>
      </c>
      <c r="E118" t="s">
        <v>447</v>
      </c>
      <c r="F118" t="s">
        <v>36</v>
      </c>
      <c r="G118">
        <v>50</v>
      </c>
    </row>
    <row r="119" spans="1:7" x14ac:dyDescent="0.5">
      <c r="A119" t="s">
        <v>444</v>
      </c>
      <c r="B119" t="s">
        <v>445</v>
      </c>
      <c r="C119" t="s">
        <v>616</v>
      </c>
      <c r="D119" t="s">
        <v>617</v>
      </c>
      <c r="E119" t="s">
        <v>447</v>
      </c>
      <c r="F119" t="s">
        <v>36</v>
      </c>
      <c r="G119">
        <v>50</v>
      </c>
    </row>
    <row r="120" spans="1:7" x14ac:dyDescent="0.5">
      <c r="A120" t="s">
        <v>444</v>
      </c>
      <c r="B120" t="s">
        <v>445</v>
      </c>
      <c r="C120" t="s">
        <v>618</v>
      </c>
      <c r="D120" t="s">
        <v>619</v>
      </c>
      <c r="E120" t="s">
        <v>447</v>
      </c>
      <c r="F120" t="s">
        <v>36</v>
      </c>
      <c r="G120">
        <v>50</v>
      </c>
    </row>
    <row r="121" spans="1:7" x14ac:dyDescent="0.5">
      <c r="A121" t="s">
        <v>444</v>
      </c>
      <c r="B121" t="s">
        <v>445</v>
      </c>
      <c r="C121" t="s">
        <v>620</v>
      </c>
      <c r="D121" t="s">
        <v>621</v>
      </c>
      <c r="E121" t="s">
        <v>447</v>
      </c>
      <c r="F121" t="s">
        <v>36</v>
      </c>
      <c r="G121">
        <v>50</v>
      </c>
    </row>
    <row r="122" spans="1:7" x14ac:dyDescent="0.5">
      <c r="A122" t="s">
        <v>444</v>
      </c>
      <c r="B122" t="s">
        <v>445</v>
      </c>
      <c r="C122" t="s">
        <v>54</v>
      </c>
      <c r="D122" t="s">
        <v>622</v>
      </c>
      <c r="E122" t="s">
        <v>447</v>
      </c>
      <c r="F122" t="s">
        <v>36</v>
      </c>
      <c r="G122">
        <v>50</v>
      </c>
    </row>
    <row r="123" spans="1:7" x14ac:dyDescent="0.5">
      <c r="A123" t="s">
        <v>444</v>
      </c>
      <c r="B123" t="s">
        <v>445</v>
      </c>
      <c r="C123" t="s">
        <v>83</v>
      </c>
      <c r="D123" t="s">
        <v>623</v>
      </c>
      <c r="E123" t="s">
        <v>447</v>
      </c>
      <c r="F123" t="s">
        <v>36</v>
      </c>
      <c r="G123">
        <v>50</v>
      </c>
    </row>
    <row r="124" spans="1:7" x14ac:dyDescent="0.5">
      <c r="A124" t="s">
        <v>444</v>
      </c>
      <c r="B124" t="s">
        <v>445</v>
      </c>
      <c r="C124" t="s">
        <v>131</v>
      </c>
      <c r="D124" t="s">
        <v>624</v>
      </c>
      <c r="E124" t="s">
        <v>447</v>
      </c>
      <c r="F124" t="s">
        <v>36</v>
      </c>
      <c r="G124">
        <v>50</v>
      </c>
    </row>
    <row r="125" spans="1:7" x14ac:dyDescent="0.5">
      <c r="A125" t="s">
        <v>444</v>
      </c>
      <c r="B125" t="s">
        <v>445</v>
      </c>
      <c r="C125" t="s">
        <v>155</v>
      </c>
      <c r="D125" t="s">
        <v>625</v>
      </c>
      <c r="E125" t="s">
        <v>447</v>
      </c>
      <c r="F125" t="s">
        <v>36</v>
      </c>
      <c r="G125">
        <v>50</v>
      </c>
    </row>
    <row r="126" spans="1:7" x14ac:dyDescent="0.5">
      <c r="A126" t="s">
        <v>444</v>
      </c>
      <c r="B126" t="s">
        <v>445</v>
      </c>
      <c r="C126" t="s">
        <v>179</v>
      </c>
      <c r="D126" t="s">
        <v>626</v>
      </c>
      <c r="E126" t="s">
        <v>447</v>
      </c>
      <c r="F126" t="s">
        <v>36</v>
      </c>
      <c r="G126">
        <v>50</v>
      </c>
    </row>
    <row r="127" spans="1:7" x14ac:dyDescent="0.5">
      <c r="A127" t="s">
        <v>444</v>
      </c>
      <c r="B127" t="s">
        <v>445</v>
      </c>
      <c r="C127" t="s">
        <v>203</v>
      </c>
      <c r="D127" t="s">
        <v>627</v>
      </c>
      <c r="E127" t="s">
        <v>447</v>
      </c>
      <c r="F127" t="s">
        <v>36</v>
      </c>
      <c r="G127">
        <v>50</v>
      </c>
    </row>
    <row r="128" spans="1:7" x14ac:dyDescent="0.5">
      <c r="A128" t="s">
        <v>444</v>
      </c>
      <c r="B128" t="s">
        <v>445</v>
      </c>
      <c r="C128" t="s">
        <v>628</v>
      </c>
      <c r="D128" t="s">
        <v>629</v>
      </c>
      <c r="E128" t="s">
        <v>447</v>
      </c>
      <c r="F128" t="s">
        <v>36</v>
      </c>
      <c r="G128">
        <v>50</v>
      </c>
    </row>
    <row r="129" spans="1:7" x14ac:dyDescent="0.5">
      <c r="A129" t="s">
        <v>444</v>
      </c>
      <c r="B129" t="s">
        <v>445</v>
      </c>
      <c r="C129" t="s">
        <v>630</v>
      </c>
      <c r="D129" t="s">
        <v>631</v>
      </c>
      <c r="E129" t="s">
        <v>447</v>
      </c>
      <c r="F129" t="s">
        <v>36</v>
      </c>
      <c r="G129">
        <v>50</v>
      </c>
    </row>
    <row r="130" spans="1:7" x14ac:dyDescent="0.5">
      <c r="A130" t="s">
        <v>444</v>
      </c>
      <c r="B130" t="s">
        <v>445</v>
      </c>
      <c r="C130" t="s">
        <v>632</v>
      </c>
      <c r="D130" t="s">
        <v>633</v>
      </c>
      <c r="E130" t="s">
        <v>447</v>
      </c>
      <c r="F130" t="s">
        <v>36</v>
      </c>
      <c r="G130">
        <v>50</v>
      </c>
    </row>
    <row r="131" spans="1:7" x14ac:dyDescent="0.5">
      <c r="A131" t="s">
        <v>444</v>
      </c>
      <c r="B131" t="s">
        <v>445</v>
      </c>
      <c r="C131" t="s">
        <v>234</v>
      </c>
      <c r="D131" t="s">
        <v>634</v>
      </c>
      <c r="E131" t="s">
        <v>447</v>
      </c>
      <c r="F131" t="s">
        <v>36</v>
      </c>
      <c r="G131">
        <v>50</v>
      </c>
    </row>
    <row r="132" spans="1:7" x14ac:dyDescent="0.5">
      <c r="A132" t="s">
        <v>444</v>
      </c>
      <c r="B132" t="s">
        <v>445</v>
      </c>
      <c r="C132" t="s">
        <v>635</v>
      </c>
      <c r="D132" t="s">
        <v>636</v>
      </c>
      <c r="E132" t="s">
        <v>447</v>
      </c>
      <c r="F132" t="s">
        <v>36</v>
      </c>
      <c r="G132">
        <v>50</v>
      </c>
    </row>
    <row r="133" spans="1:7" x14ac:dyDescent="0.5">
      <c r="A133" t="s">
        <v>444</v>
      </c>
      <c r="B133" t="s">
        <v>445</v>
      </c>
      <c r="C133" t="s">
        <v>637</v>
      </c>
      <c r="D133" t="s">
        <v>638</v>
      </c>
      <c r="E133" t="s">
        <v>447</v>
      </c>
      <c r="F133" t="s">
        <v>36</v>
      </c>
      <c r="G133">
        <v>50</v>
      </c>
    </row>
    <row r="134" spans="1:7" x14ac:dyDescent="0.5">
      <c r="A134" t="s">
        <v>444</v>
      </c>
      <c r="B134" t="s">
        <v>445</v>
      </c>
      <c r="C134" t="s">
        <v>639</v>
      </c>
      <c r="D134" t="s">
        <v>640</v>
      </c>
      <c r="E134" t="s">
        <v>447</v>
      </c>
      <c r="F134" t="s">
        <v>36</v>
      </c>
      <c r="G134">
        <v>50</v>
      </c>
    </row>
    <row r="135" spans="1:7" x14ac:dyDescent="0.5">
      <c r="A135" t="s">
        <v>444</v>
      </c>
      <c r="B135" t="s">
        <v>445</v>
      </c>
      <c r="C135" t="s">
        <v>641</v>
      </c>
      <c r="D135" t="s">
        <v>642</v>
      </c>
      <c r="E135" t="s">
        <v>447</v>
      </c>
      <c r="F135" t="s">
        <v>36</v>
      </c>
      <c r="G135">
        <v>50</v>
      </c>
    </row>
    <row r="136" spans="1:7" x14ac:dyDescent="0.5">
      <c r="A136" t="s">
        <v>444</v>
      </c>
      <c r="B136" t="s">
        <v>445</v>
      </c>
      <c r="C136" t="s">
        <v>643</v>
      </c>
      <c r="D136" t="s">
        <v>644</v>
      </c>
      <c r="E136" t="s">
        <v>447</v>
      </c>
      <c r="F136" t="s">
        <v>36</v>
      </c>
      <c r="G136">
        <v>50</v>
      </c>
    </row>
    <row r="137" spans="1:7" x14ac:dyDescent="0.5">
      <c r="A137" t="s">
        <v>444</v>
      </c>
      <c r="B137" t="s">
        <v>445</v>
      </c>
      <c r="C137" t="s">
        <v>55</v>
      </c>
      <c r="D137" t="s">
        <v>645</v>
      </c>
      <c r="E137" t="s">
        <v>447</v>
      </c>
      <c r="F137" t="s">
        <v>36</v>
      </c>
      <c r="G137">
        <v>50</v>
      </c>
    </row>
    <row r="138" spans="1:7" x14ac:dyDescent="0.5">
      <c r="A138" t="s">
        <v>444</v>
      </c>
      <c r="B138" t="s">
        <v>445</v>
      </c>
      <c r="C138" t="s">
        <v>84</v>
      </c>
      <c r="D138" t="s">
        <v>646</v>
      </c>
      <c r="E138" t="s">
        <v>447</v>
      </c>
      <c r="F138" t="s">
        <v>36</v>
      </c>
      <c r="G138">
        <v>50</v>
      </c>
    </row>
    <row r="139" spans="1:7" x14ac:dyDescent="0.5">
      <c r="A139" t="s">
        <v>444</v>
      </c>
      <c r="B139" t="s">
        <v>445</v>
      </c>
      <c r="C139" t="s">
        <v>647</v>
      </c>
      <c r="D139" t="s">
        <v>648</v>
      </c>
      <c r="E139" t="s">
        <v>447</v>
      </c>
      <c r="F139" t="s">
        <v>36</v>
      </c>
      <c r="G139">
        <v>50</v>
      </c>
    </row>
    <row r="140" spans="1:7" x14ac:dyDescent="0.5">
      <c r="A140" t="s">
        <v>444</v>
      </c>
      <c r="B140" t="s">
        <v>445</v>
      </c>
      <c r="C140" t="s">
        <v>182</v>
      </c>
      <c r="D140" t="s">
        <v>649</v>
      </c>
      <c r="E140" t="s">
        <v>447</v>
      </c>
      <c r="F140" t="s">
        <v>36</v>
      </c>
      <c r="G140">
        <v>50</v>
      </c>
    </row>
    <row r="141" spans="1:7" x14ac:dyDescent="0.5">
      <c r="A141" t="s">
        <v>444</v>
      </c>
      <c r="B141" t="s">
        <v>445</v>
      </c>
      <c r="C141" t="s">
        <v>206</v>
      </c>
      <c r="D141" t="s">
        <v>650</v>
      </c>
      <c r="E141" t="s">
        <v>447</v>
      </c>
      <c r="F141" t="s">
        <v>36</v>
      </c>
      <c r="G141">
        <v>50</v>
      </c>
    </row>
    <row r="142" spans="1:7" x14ac:dyDescent="0.5">
      <c r="A142" t="s">
        <v>444</v>
      </c>
      <c r="B142" t="s">
        <v>445</v>
      </c>
      <c r="C142" t="s">
        <v>651</v>
      </c>
      <c r="D142" t="s">
        <v>652</v>
      </c>
      <c r="E142" t="s">
        <v>447</v>
      </c>
      <c r="F142" t="s">
        <v>36</v>
      </c>
      <c r="G142">
        <v>50</v>
      </c>
    </row>
    <row r="143" spans="1:7" x14ac:dyDescent="0.5">
      <c r="A143" t="s">
        <v>444</v>
      </c>
      <c r="B143" t="s">
        <v>445</v>
      </c>
      <c r="C143" t="s">
        <v>237</v>
      </c>
      <c r="D143" t="s">
        <v>653</v>
      </c>
      <c r="E143" t="s">
        <v>447</v>
      </c>
      <c r="F143" t="s">
        <v>36</v>
      </c>
      <c r="G143">
        <v>50</v>
      </c>
    </row>
    <row r="144" spans="1:7" x14ac:dyDescent="0.5">
      <c r="A144" t="s">
        <v>444</v>
      </c>
      <c r="B144" t="s">
        <v>445</v>
      </c>
      <c r="C144" t="s">
        <v>110</v>
      </c>
      <c r="D144" t="s">
        <v>654</v>
      </c>
      <c r="E144" t="s">
        <v>447</v>
      </c>
      <c r="F144" t="s">
        <v>36</v>
      </c>
      <c r="G14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D0FA-791F-4B2D-B628-8559FD0EA694}">
  <dimension ref="C8:E13"/>
  <sheetViews>
    <sheetView workbookViewId="0">
      <selection activeCell="D13" sqref="D13"/>
    </sheetView>
  </sheetViews>
  <sheetFormatPr defaultRowHeight="15.75" x14ac:dyDescent="0.5"/>
  <sheetData>
    <row r="8" spans="3:5" x14ac:dyDescent="0.5">
      <c r="C8" t="s">
        <v>25</v>
      </c>
      <c r="D8" t="s">
        <v>31</v>
      </c>
      <c r="E8" t="s">
        <v>32</v>
      </c>
    </row>
    <row r="9" spans="3:5" x14ac:dyDescent="0.5">
      <c r="C9" t="s">
        <v>26</v>
      </c>
      <c r="D9" s="27" t="s">
        <v>30</v>
      </c>
      <c r="E9">
        <v>63</v>
      </c>
    </row>
    <row r="10" spans="3:5" x14ac:dyDescent="0.5">
      <c r="C10" t="s">
        <v>27</v>
      </c>
      <c r="D10" s="28">
        <v>19414.599999999999</v>
      </c>
      <c r="E10">
        <v>63</v>
      </c>
    </row>
    <row r="11" spans="3:5" x14ac:dyDescent="0.5">
      <c r="C11" t="s">
        <v>28</v>
      </c>
      <c r="D11" s="28">
        <v>19513.7</v>
      </c>
      <c r="E11">
        <v>63</v>
      </c>
    </row>
    <row r="12" spans="3:5" x14ac:dyDescent="0.5">
      <c r="C12" t="s">
        <v>29</v>
      </c>
      <c r="D12" s="28">
        <v>19390.5</v>
      </c>
      <c r="E12">
        <v>63</v>
      </c>
    </row>
    <row r="13" spans="3:5" x14ac:dyDescent="0.5">
      <c r="D13">
        <f>SUM(D9:D12)</f>
        <v>58318.8</v>
      </c>
      <c r="E13">
        <f>SUM(E9:E12)</f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D122-3780-4FDD-AD5F-263BA592EB89}">
  <dimension ref="A1:K197"/>
  <sheetViews>
    <sheetView topLeftCell="A184" workbookViewId="0">
      <selection activeCell="D198" sqref="D198"/>
    </sheetView>
  </sheetViews>
  <sheetFormatPr defaultRowHeight="15.75" x14ac:dyDescent="0.5"/>
  <cols>
    <col min="2" max="2" width="77.25" bestFit="1" customWidth="1"/>
    <col min="5" max="5" width="41.875" bestFit="1" customWidth="1"/>
    <col min="6" max="6" width="65.4375" bestFit="1" customWidth="1"/>
  </cols>
  <sheetData>
    <row r="1" spans="1:11" x14ac:dyDescent="0.5">
      <c r="A1" t="s">
        <v>33</v>
      </c>
      <c r="B1" t="s">
        <v>34</v>
      </c>
      <c r="C1" t="s">
        <v>31</v>
      </c>
      <c r="D1" t="s">
        <v>436</v>
      </c>
      <c r="E1" t="s">
        <v>35</v>
      </c>
      <c r="F1" t="s">
        <v>34</v>
      </c>
      <c r="G1" t="s">
        <v>31</v>
      </c>
      <c r="H1" t="s">
        <v>436</v>
      </c>
      <c r="J1" t="s">
        <v>31</v>
      </c>
    </row>
    <row r="2" spans="1:11" x14ac:dyDescent="0.5">
      <c r="A2" t="s">
        <v>36</v>
      </c>
      <c r="B2" t="s">
        <v>243</v>
      </c>
      <c r="C2">
        <v>9913.6</v>
      </c>
      <c r="D2">
        <f>LEN(B2)</f>
        <v>32</v>
      </c>
      <c r="E2" t="s">
        <v>37</v>
      </c>
      <c r="F2" t="s">
        <v>38</v>
      </c>
      <c r="G2">
        <v>17645.400000000001</v>
      </c>
      <c r="H2">
        <f>LEN(F2)</f>
        <v>57</v>
      </c>
      <c r="I2" t="s">
        <v>39</v>
      </c>
      <c r="J2">
        <v>2236440</v>
      </c>
      <c r="K2" t="s">
        <v>40</v>
      </c>
    </row>
    <row r="3" spans="1:11" x14ac:dyDescent="0.5">
      <c r="A3" t="s">
        <v>41</v>
      </c>
      <c r="B3" t="s">
        <v>244</v>
      </c>
      <c r="C3">
        <v>12169.7</v>
      </c>
      <c r="D3">
        <f t="shared" ref="D3:D66" si="0">LEN(B3)</f>
        <v>40</v>
      </c>
      <c r="E3" t="s">
        <v>42</v>
      </c>
      <c r="F3" t="s">
        <v>43</v>
      </c>
      <c r="G3">
        <v>12401</v>
      </c>
      <c r="H3">
        <f>LEN(F3)</f>
        <v>40</v>
      </c>
      <c r="I3" t="s">
        <v>44</v>
      </c>
      <c r="J3">
        <v>2067999.7</v>
      </c>
      <c r="K3" t="s">
        <v>40</v>
      </c>
    </row>
    <row r="4" spans="1:11" x14ac:dyDescent="0.5">
      <c r="A4" t="s">
        <v>45</v>
      </c>
      <c r="B4" t="s">
        <v>245</v>
      </c>
      <c r="C4">
        <v>9197.4</v>
      </c>
      <c r="D4">
        <f t="shared" si="0"/>
        <v>30</v>
      </c>
      <c r="I4" t="s">
        <v>46</v>
      </c>
      <c r="J4">
        <v>17645.400000000001</v>
      </c>
      <c r="K4" t="s">
        <v>40</v>
      </c>
    </row>
    <row r="5" spans="1:11" x14ac:dyDescent="0.5">
      <c r="A5" t="s">
        <v>47</v>
      </c>
      <c r="B5" t="s">
        <v>246</v>
      </c>
      <c r="C5">
        <v>9317.2999999999993</v>
      </c>
      <c r="D5">
        <f t="shared" si="0"/>
        <v>30</v>
      </c>
      <c r="I5" t="s">
        <v>42</v>
      </c>
      <c r="J5">
        <v>12401</v>
      </c>
      <c r="K5" t="s">
        <v>40</v>
      </c>
    </row>
    <row r="6" spans="1:11" x14ac:dyDescent="0.5">
      <c r="A6" t="s">
        <v>48</v>
      </c>
      <c r="B6" t="s">
        <v>247</v>
      </c>
      <c r="C6">
        <v>9150</v>
      </c>
      <c r="D6">
        <f t="shared" si="0"/>
        <v>30</v>
      </c>
    </row>
    <row r="7" spans="1:11" x14ac:dyDescent="0.5">
      <c r="A7" t="s">
        <v>49</v>
      </c>
      <c r="B7" t="s">
        <v>248</v>
      </c>
      <c r="C7">
        <v>9101</v>
      </c>
      <c r="D7">
        <f t="shared" si="0"/>
        <v>30</v>
      </c>
      <c r="I7" t="s">
        <v>50</v>
      </c>
      <c r="J7">
        <v>4334486.1000000006</v>
      </c>
      <c r="K7" t="s">
        <v>40</v>
      </c>
    </row>
    <row r="8" spans="1:11" x14ac:dyDescent="0.5">
      <c r="A8" t="s">
        <v>51</v>
      </c>
      <c r="B8" t="s">
        <v>249</v>
      </c>
      <c r="C8">
        <v>9324.7000000000007</v>
      </c>
      <c r="D8">
        <f t="shared" si="0"/>
        <v>30</v>
      </c>
    </row>
    <row r="9" spans="1:11" x14ac:dyDescent="0.5">
      <c r="A9" t="s">
        <v>52</v>
      </c>
      <c r="B9" t="s">
        <v>250</v>
      </c>
      <c r="C9">
        <v>9105.4</v>
      </c>
      <c r="D9">
        <f t="shared" si="0"/>
        <v>30</v>
      </c>
    </row>
    <row r="10" spans="1:11" x14ac:dyDescent="0.5">
      <c r="A10" t="s">
        <v>53</v>
      </c>
      <c r="B10" t="s">
        <v>251</v>
      </c>
      <c r="C10">
        <v>9224.2000000000007</v>
      </c>
      <c r="D10">
        <f t="shared" si="0"/>
        <v>30</v>
      </c>
    </row>
    <row r="11" spans="1:11" x14ac:dyDescent="0.5">
      <c r="A11" t="s">
        <v>54</v>
      </c>
      <c r="B11" t="s">
        <v>252</v>
      </c>
      <c r="C11">
        <v>9206.1</v>
      </c>
      <c r="D11">
        <f t="shared" si="0"/>
        <v>30</v>
      </c>
    </row>
    <row r="12" spans="1:11" x14ac:dyDescent="0.5">
      <c r="A12" t="s">
        <v>55</v>
      </c>
      <c r="B12" t="s">
        <v>253</v>
      </c>
      <c r="C12">
        <v>9180.2999999999993</v>
      </c>
      <c r="D12">
        <f t="shared" si="0"/>
        <v>30</v>
      </c>
      <c r="E12" t="s">
        <v>56</v>
      </c>
      <c r="F12" t="s">
        <v>57</v>
      </c>
      <c r="G12" t="s">
        <v>58</v>
      </c>
      <c r="H12" t="s">
        <v>59</v>
      </c>
    </row>
    <row r="13" spans="1:11" x14ac:dyDescent="0.5">
      <c r="A13" t="s">
        <v>60</v>
      </c>
      <c r="B13" t="s">
        <v>254</v>
      </c>
      <c r="C13">
        <v>9849.7999999999993</v>
      </c>
      <c r="D13">
        <f t="shared" si="0"/>
        <v>32</v>
      </c>
      <c r="E13" t="s">
        <v>61</v>
      </c>
      <c r="F13">
        <v>9849.7999999999993</v>
      </c>
      <c r="G13">
        <v>9990.4</v>
      </c>
      <c r="H13">
        <v>140.6</v>
      </c>
    </row>
    <row r="14" spans="1:11" x14ac:dyDescent="0.5">
      <c r="A14" t="s">
        <v>62</v>
      </c>
      <c r="B14" t="s">
        <v>255</v>
      </c>
      <c r="C14">
        <v>9879.5</v>
      </c>
      <c r="D14">
        <f t="shared" si="0"/>
        <v>32</v>
      </c>
    </row>
    <row r="15" spans="1:11" x14ac:dyDescent="0.5">
      <c r="A15" t="s">
        <v>63</v>
      </c>
      <c r="B15" t="s">
        <v>256</v>
      </c>
      <c r="C15">
        <v>9826.6</v>
      </c>
      <c r="D15">
        <f t="shared" si="0"/>
        <v>32</v>
      </c>
    </row>
    <row r="16" spans="1:11" x14ac:dyDescent="0.5">
      <c r="A16" t="s">
        <v>64</v>
      </c>
      <c r="B16" t="s">
        <v>257</v>
      </c>
      <c r="C16">
        <v>9758.2000000000007</v>
      </c>
      <c r="D16">
        <f t="shared" si="0"/>
        <v>32</v>
      </c>
    </row>
    <row r="17" spans="1:4" x14ac:dyDescent="0.5">
      <c r="A17" t="s">
        <v>65</v>
      </c>
      <c r="B17" t="s">
        <v>258</v>
      </c>
      <c r="C17">
        <v>9835.5</v>
      </c>
      <c r="D17">
        <f t="shared" si="0"/>
        <v>32</v>
      </c>
    </row>
    <row r="18" spans="1:4" x14ac:dyDescent="0.5">
      <c r="A18" t="s">
        <v>66</v>
      </c>
      <c r="B18" t="s">
        <v>259</v>
      </c>
      <c r="C18">
        <v>9719.5</v>
      </c>
      <c r="D18">
        <f t="shared" si="0"/>
        <v>32</v>
      </c>
    </row>
    <row r="19" spans="1:4" x14ac:dyDescent="0.5">
      <c r="A19" t="s">
        <v>67</v>
      </c>
      <c r="B19" t="s">
        <v>260</v>
      </c>
      <c r="C19">
        <v>9825.9</v>
      </c>
      <c r="D19">
        <f t="shared" si="0"/>
        <v>32</v>
      </c>
    </row>
    <row r="20" spans="1:4" x14ac:dyDescent="0.5">
      <c r="A20" t="s">
        <v>68</v>
      </c>
      <c r="B20" t="s">
        <v>261</v>
      </c>
      <c r="C20">
        <v>9817</v>
      </c>
      <c r="D20">
        <f t="shared" si="0"/>
        <v>32</v>
      </c>
    </row>
    <row r="21" spans="1:4" x14ac:dyDescent="0.5">
      <c r="A21" t="s">
        <v>69</v>
      </c>
      <c r="B21" t="s">
        <v>262</v>
      </c>
      <c r="C21">
        <v>9841.7999999999993</v>
      </c>
      <c r="D21">
        <f t="shared" si="0"/>
        <v>32</v>
      </c>
    </row>
    <row r="22" spans="1:4" x14ac:dyDescent="0.5">
      <c r="A22" t="s">
        <v>70</v>
      </c>
      <c r="B22" t="s">
        <v>263</v>
      </c>
      <c r="C22">
        <v>9781.7000000000007</v>
      </c>
      <c r="D22">
        <f t="shared" si="0"/>
        <v>32</v>
      </c>
    </row>
    <row r="23" spans="1:4" x14ac:dyDescent="0.5">
      <c r="A23" t="s">
        <v>71</v>
      </c>
      <c r="B23" t="s">
        <v>264</v>
      </c>
      <c r="C23">
        <v>9820.2999999999993</v>
      </c>
      <c r="D23">
        <f t="shared" si="0"/>
        <v>32</v>
      </c>
    </row>
    <row r="24" spans="1:4" x14ac:dyDescent="0.5">
      <c r="A24" t="s">
        <v>72</v>
      </c>
      <c r="B24" t="s">
        <v>265</v>
      </c>
      <c r="C24">
        <v>9868.4</v>
      </c>
      <c r="D24">
        <f t="shared" si="0"/>
        <v>32</v>
      </c>
    </row>
    <row r="25" spans="1:4" x14ac:dyDescent="0.5">
      <c r="A25" t="s">
        <v>73</v>
      </c>
      <c r="B25" t="s">
        <v>266</v>
      </c>
      <c r="C25">
        <v>9807.2000000000007</v>
      </c>
      <c r="D25">
        <f t="shared" si="0"/>
        <v>32</v>
      </c>
    </row>
    <row r="26" spans="1:4" x14ac:dyDescent="0.5">
      <c r="A26" t="s">
        <v>74</v>
      </c>
      <c r="B26" t="s">
        <v>267</v>
      </c>
      <c r="C26">
        <v>9320.2999999999993</v>
      </c>
      <c r="D26">
        <f t="shared" si="0"/>
        <v>30</v>
      </c>
    </row>
    <row r="27" spans="1:4" x14ac:dyDescent="0.5">
      <c r="A27" t="s">
        <v>75</v>
      </c>
      <c r="B27" t="s">
        <v>268</v>
      </c>
      <c r="C27">
        <v>9169.5</v>
      </c>
      <c r="D27">
        <f t="shared" si="0"/>
        <v>30</v>
      </c>
    </row>
    <row r="28" spans="1:4" x14ac:dyDescent="0.5">
      <c r="A28" t="s">
        <v>76</v>
      </c>
      <c r="B28" t="s">
        <v>269</v>
      </c>
      <c r="C28">
        <v>9278.7000000000007</v>
      </c>
      <c r="D28">
        <f t="shared" si="0"/>
        <v>30</v>
      </c>
    </row>
    <row r="29" spans="1:4" x14ac:dyDescent="0.5">
      <c r="A29" t="s">
        <v>77</v>
      </c>
      <c r="B29" t="s">
        <v>270</v>
      </c>
      <c r="C29">
        <v>9229.4</v>
      </c>
      <c r="D29">
        <f t="shared" si="0"/>
        <v>30</v>
      </c>
    </row>
    <row r="30" spans="1:4" x14ac:dyDescent="0.5">
      <c r="A30" t="s">
        <v>78</v>
      </c>
      <c r="B30" t="s">
        <v>271</v>
      </c>
      <c r="C30">
        <v>9320.5</v>
      </c>
      <c r="D30">
        <f t="shared" si="0"/>
        <v>30</v>
      </c>
    </row>
    <row r="31" spans="1:4" x14ac:dyDescent="0.5">
      <c r="A31" t="s">
        <v>79</v>
      </c>
      <c r="B31" t="s">
        <v>272</v>
      </c>
      <c r="C31">
        <v>9857.1</v>
      </c>
      <c r="D31">
        <f t="shared" si="0"/>
        <v>32</v>
      </c>
    </row>
    <row r="32" spans="1:4" x14ac:dyDescent="0.5">
      <c r="A32" t="s">
        <v>80</v>
      </c>
      <c r="B32" t="s">
        <v>273</v>
      </c>
      <c r="C32">
        <v>9771.4</v>
      </c>
      <c r="D32">
        <f t="shared" si="0"/>
        <v>32</v>
      </c>
    </row>
    <row r="33" spans="1:4" x14ac:dyDescent="0.5">
      <c r="A33" t="s">
        <v>81</v>
      </c>
      <c r="B33" t="s">
        <v>274</v>
      </c>
      <c r="C33">
        <v>7374.2</v>
      </c>
      <c r="D33">
        <f t="shared" si="0"/>
        <v>24</v>
      </c>
    </row>
    <row r="34" spans="1:4" x14ac:dyDescent="0.5">
      <c r="A34" t="s">
        <v>82</v>
      </c>
      <c r="B34" t="s">
        <v>275</v>
      </c>
      <c r="C34">
        <v>7442.2</v>
      </c>
      <c r="D34">
        <f t="shared" si="0"/>
        <v>24</v>
      </c>
    </row>
    <row r="35" spans="1:4" x14ac:dyDescent="0.5">
      <c r="A35" t="s">
        <v>83</v>
      </c>
      <c r="B35" t="s">
        <v>276</v>
      </c>
      <c r="C35">
        <v>7356.8</v>
      </c>
      <c r="D35">
        <f t="shared" si="0"/>
        <v>24</v>
      </c>
    </row>
    <row r="36" spans="1:4" x14ac:dyDescent="0.5">
      <c r="A36" t="s">
        <v>84</v>
      </c>
      <c r="B36" t="s">
        <v>277</v>
      </c>
      <c r="C36">
        <v>9842</v>
      </c>
      <c r="D36">
        <f t="shared" si="0"/>
        <v>32</v>
      </c>
    </row>
    <row r="37" spans="1:4" x14ac:dyDescent="0.5">
      <c r="A37" t="s">
        <v>85</v>
      </c>
      <c r="B37" t="s">
        <v>278</v>
      </c>
      <c r="C37">
        <v>12296.5</v>
      </c>
      <c r="D37">
        <f t="shared" si="0"/>
        <v>40</v>
      </c>
    </row>
    <row r="38" spans="1:4" x14ac:dyDescent="0.5">
      <c r="A38" t="s">
        <v>86</v>
      </c>
      <c r="B38" t="s">
        <v>279</v>
      </c>
      <c r="C38">
        <v>9210.6</v>
      </c>
      <c r="D38">
        <f t="shared" si="0"/>
        <v>30</v>
      </c>
    </row>
    <row r="39" spans="1:4" x14ac:dyDescent="0.5">
      <c r="A39" t="s">
        <v>87</v>
      </c>
      <c r="B39" t="s">
        <v>280</v>
      </c>
      <c r="C39">
        <v>8996.2000000000007</v>
      </c>
      <c r="D39">
        <f t="shared" si="0"/>
        <v>30</v>
      </c>
    </row>
    <row r="40" spans="1:4" x14ac:dyDescent="0.5">
      <c r="A40" t="s">
        <v>88</v>
      </c>
      <c r="B40" t="s">
        <v>281</v>
      </c>
      <c r="C40">
        <v>9216.1</v>
      </c>
      <c r="D40">
        <f t="shared" si="0"/>
        <v>30</v>
      </c>
    </row>
    <row r="41" spans="1:4" x14ac:dyDescent="0.5">
      <c r="A41" t="s">
        <v>89</v>
      </c>
      <c r="B41" t="s">
        <v>282</v>
      </c>
      <c r="C41">
        <v>9189.1</v>
      </c>
      <c r="D41">
        <f t="shared" si="0"/>
        <v>30</v>
      </c>
    </row>
    <row r="42" spans="1:4" x14ac:dyDescent="0.5">
      <c r="A42" t="s">
        <v>90</v>
      </c>
      <c r="B42" t="s">
        <v>283</v>
      </c>
      <c r="C42">
        <v>9226.5</v>
      </c>
      <c r="D42">
        <f t="shared" si="0"/>
        <v>30</v>
      </c>
    </row>
    <row r="43" spans="1:4" x14ac:dyDescent="0.5">
      <c r="A43" t="s">
        <v>91</v>
      </c>
      <c r="B43" t="s">
        <v>284</v>
      </c>
      <c r="C43">
        <v>9297</v>
      </c>
      <c r="D43">
        <f t="shared" si="0"/>
        <v>30</v>
      </c>
    </row>
    <row r="44" spans="1:4" x14ac:dyDescent="0.5">
      <c r="A44" t="s">
        <v>92</v>
      </c>
      <c r="B44" t="s">
        <v>285</v>
      </c>
      <c r="C44">
        <v>9235.5</v>
      </c>
      <c r="D44">
        <f t="shared" si="0"/>
        <v>30</v>
      </c>
    </row>
    <row r="45" spans="1:4" x14ac:dyDescent="0.5">
      <c r="A45" t="s">
        <v>93</v>
      </c>
      <c r="B45" t="s">
        <v>286</v>
      </c>
      <c r="C45">
        <v>9275.7999999999993</v>
      </c>
      <c r="D45">
        <f t="shared" si="0"/>
        <v>30</v>
      </c>
    </row>
    <row r="46" spans="1:4" x14ac:dyDescent="0.5">
      <c r="A46" t="s">
        <v>94</v>
      </c>
      <c r="B46" t="s">
        <v>287</v>
      </c>
      <c r="C46">
        <v>9150.2000000000007</v>
      </c>
      <c r="D46">
        <f t="shared" si="0"/>
        <v>30</v>
      </c>
    </row>
    <row r="47" spans="1:4" x14ac:dyDescent="0.5">
      <c r="A47" t="s">
        <v>95</v>
      </c>
      <c r="B47" t="s">
        <v>288</v>
      </c>
      <c r="C47">
        <v>9871.2999999999993</v>
      </c>
      <c r="D47">
        <f t="shared" si="0"/>
        <v>32</v>
      </c>
    </row>
    <row r="48" spans="1:4" x14ac:dyDescent="0.5">
      <c r="A48" t="s">
        <v>96</v>
      </c>
      <c r="B48" t="s">
        <v>289</v>
      </c>
      <c r="C48">
        <v>9844.4</v>
      </c>
      <c r="D48">
        <f t="shared" si="0"/>
        <v>32</v>
      </c>
    </row>
    <row r="49" spans="1:4" x14ac:dyDescent="0.5">
      <c r="A49" t="s">
        <v>97</v>
      </c>
      <c r="B49" t="s">
        <v>290</v>
      </c>
      <c r="C49">
        <v>9809.7000000000007</v>
      </c>
      <c r="D49">
        <f t="shared" si="0"/>
        <v>32</v>
      </c>
    </row>
    <row r="50" spans="1:4" x14ac:dyDescent="0.5">
      <c r="A50" t="s">
        <v>98</v>
      </c>
      <c r="B50" t="s">
        <v>291</v>
      </c>
      <c r="C50">
        <v>9927.7000000000007</v>
      </c>
      <c r="D50">
        <f t="shared" si="0"/>
        <v>32</v>
      </c>
    </row>
    <row r="51" spans="1:4" x14ac:dyDescent="0.5">
      <c r="A51" t="s">
        <v>99</v>
      </c>
      <c r="B51" t="s">
        <v>292</v>
      </c>
      <c r="C51">
        <v>9928.6</v>
      </c>
      <c r="D51">
        <f t="shared" si="0"/>
        <v>32</v>
      </c>
    </row>
    <row r="52" spans="1:4" x14ac:dyDescent="0.5">
      <c r="A52" t="s">
        <v>100</v>
      </c>
      <c r="B52" t="s">
        <v>293</v>
      </c>
      <c r="C52">
        <v>9572.1</v>
      </c>
      <c r="D52">
        <f t="shared" si="0"/>
        <v>32</v>
      </c>
    </row>
    <row r="53" spans="1:4" x14ac:dyDescent="0.5">
      <c r="A53" t="s">
        <v>101</v>
      </c>
      <c r="B53" t="s">
        <v>294</v>
      </c>
      <c r="C53">
        <v>9835.6</v>
      </c>
      <c r="D53">
        <f t="shared" si="0"/>
        <v>32</v>
      </c>
    </row>
    <row r="54" spans="1:4" x14ac:dyDescent="0.5">
      <c r="A54" t="s">
        <v>102</v>
      </c>
      <c r="B54" t="s">
        <v>295</v>
      </c>
      <c r="C54">
        <v>9891.6</v>
      </c>
      <c r="D54">
        <f t="shared" si="0"/>
        <v>32</v>
      </c>
    </row>
    <row r="55" spans="1:4" x14ac:dyDescent="0.5">
      <c r="A55" t="s">
        <v>103</v>
      </c>
      <c r="B55" t="s">
        <v>296</v>
      </c>
      <c r="C55">
        <v>9654.9</v>
      </c>
      <c r="D55">
        <f t="shared" si="0"/>
        <v>32</v>
      </c>
    </row>
    <row r="56" spans="1:4" x14ac:dyDescent="0.5">
      <c r="A56" t="s">
        <v>104</v>
      </c>
      <c r="B56" t="s">
        <v>297</v>
      </c>
      <c r="C56">
        <v>9844</v>
      </c>
      <c r="D56">
        <f t="shared" si="0"/>
        <v>32</v>
      </c>
    </row>
    <row r="57" spans="1:4" x14ac:dyDescent="0.5">
      <c r="A57" t="s">
        <v>105</v>
      </c>
      <c r="B57" t="s">
        <v>298</v>
      </c>
      <c r="C57">
        <v>9973.7999999999993</v>
      </c>
      <c r="D57">
        <f t="shared" si="0"/>
        <v>32</v>
      </c>
    </row>
    <row r="58" spans="1:4" x14ac:dyDescent="0.5">
      <c r="A58" t="s">
        <v>106</v>
      </c>
      <c r="B58" t="s">
        <v>299</v>
      </c>
      <c r="C58">
        <v>9866.7000000000007</v>
      </c>
      <c r="D58">
        <f t="shared" si="0"/>
        <v>32</v>
      </c>
    </row>
    <row r="59" spans="1:4" x14ac:dyDescent="0.5">
      <c r="A59" t="s">
        <v>107</v>
      </c>
      <c r="B59" t="s">
        <v>300</v>
      </c>
      <c r="C59">
        <v>9718.9</v>
      </c>
      <c r="D59">
        <f t="shared" si="0"/>
        <v>32</v>
      </c>
    </row>
    <row r="60" spans="1:4" x14ac:dyDescent="0.5">
      <c r="A60" t="s">
        <v>108</v>
      </c>
      <c r="B60" t="s">
        <v>301</v>
      </c>
      <c r="C60">
        <v>9215.1</v>
      </c>
      <c r="D60">
        <f t="shared" si="0"/>
        <v>30</v>
      </c>
    </row>
    <row r="61" spans="1:4" x14ac:dyDescent="0.5">
      <c r="A61" t="s">
        <v>109</v>
      </c>
      <c r="B61" t="s">
        <v>302</v>
      </c>
      <c r="C61">
        <v>9226.5</v>
      </c>
      <c r="D61">
        <f t="shared" si="0"/>
        <v>30</v>
      </c>
    </row>
    <row r="62" spans="1:4" x14ac:dyDescent="0.5">
      <c r="A62" t="s">
        <v>110</v>
      </c>
      <c r="B62" t="s">
        <v>303</v>
      </c>
      <c r="C62">
        <v>9257.2000000000007</v>
      </c>
      <c r="D62">
        <f t="shared" si="0"/>
        <v>30</v>
      </c>
    </row>
    <row r="63" spans="1:4" x14ac:dyDescent="0.5">
      <c r="A63" t="s">
        <v>111</v>
      </c>
      <c r="B63" t="s">
        <v>304</v>
      </c>
      <c r="C63">
        <v>9143.1</v>
      </c>
      <c r="D63">
        <f t="shared" si="0"/>
        <v>30</v>
      </c>
    </row>
    <row r="64" spans="1:4" x14ac:dyDescent="0.5">
      <c r="A64" t="s">
        <v>112</v>
      </c>
      <c r="B64" t="s">
        <v>305</v>
      </c>
      <c r="C64">
        <v>9089.4</v>
      </c>
      <c r="D64">
        <f t="shared" si="0"/>
        <v>30</v>
      </c>
    </row>
    <row r="65" spans="1:4" x14ac:dyDescent="0.5">
      <c r="A65" t="s">
        <v>113</v>
      </c>
      <c r="B65" t="s">
        <v>306</v>
      </c>
      <c r="C65">
        <v>9817.7000000000007</v>
      </c>
      <c r="D65">
        <f t="shared" si="0"/>
        <v>32</v>
      </c>
    </row>
    <row r="66" spans="1:4" x14ac:dyDescent="0.5">
      <c r="A66" t="s">
        <v>114</v>
      </c>
      <c r="B66" t="s">
        <v>307</v>
      </c>
      <c r="C66">
        <v>9836</v>
      </c>
      <c r="D66">
        <f t="shared" si="0"/>
        <v>32</v>
      </c>
    </row>
    <row r="67" spans="1:4" x14ac:dyDescent="0.5">
      <c r="A67" t="s">
        <v>115</v>
      </c>
      <c r="B67" t="s">
        <v>308</v>
      </c>
      <c r="C67">
        <v>7327.6</v>
      </c>
      <c r="D67">
        <f t="shared" ref="D67:D130" si="1">LEN(B67)</f>
        <v>24</v>
      </c>
    </row>
    <row r="68" spans="1:4" x14ac:dyDescent="0.5">
      <c r="A68" t="s">
        <v>116</v>
      </c>
      <c r="B68" t="s">
        <v>309</v>
      </c>
      <c r="C68">
        <v>7473.1</v>
      </c>
      <c r="D68">
        <f t="shared" si="1"/>
        <v>24</v>
      </c>
    </row>
    <row r="69" spans="1:4" x14ac:dyDescent="0.5">
      <c r="A69" t="s">
        <v>117</v>
      </c>
      <c r="B69" t="s">
        <v>310</v>
      </c>
      <c r="C69">
        <v>7307</v>
      </c>
      <c r="D69">
        <f t="shared" si="1"/>
        <v>24</v>
      </c>
    </row>
    <row r="70" spans="1:4" x14ac:dyDescent="0.5">
      <c r="A70" t="s">
        <v>118</v>
      </c>
      <c r="B70" t="s">
        <v>311</v>
      </c>
      <c r="C70">
        <v>9834.6</v>
      </c>
      <c r="D70">
        <f t="shared" si="1"/>
        <v>32</v>
      </c>
    </row>
    <row r="71" spans="1:4" x14ac:dyDescent="0.5">
      <c r="A71" t="s">
        <v>119</v>
      </c>
      <c r="B71" t="s">
        <v>312</v>
      </c>
      <c r="C71">
        <v>12356.3</v>
      </c>
      <c r="D71">
        <f t="shared" si="1"/>
        <v>40</v>
      </c>
    </row>
    <row r="72" spans="1:4" x14ac:dyDescent="0.5">
      <c r="A72" t="s">
        <v>120</v>
      </c>
      <c r="B72" t="s">
        <v>313</v>
      </c>
      <c r="C72">
        <v>9212.7999999999993</v>
      </c>
      <c r="D72">
        <f t="shared" si="1"/>
        <v>30</v>
      </c>
    </row>
    <row r="73" spans="1:4" x14ac:dyDescent="0.5">
      <c r="A73" t="s">
        <v>121</v>
      </c>
      <c r="B73" t="s">
        <v>314</v>
      </c>
      <c r="C73">
        <v>9194.1</v>
      </c>
      <c r="D73">
        <f t="shared" si="1"/>
        <v>30</v>
      </c>
    </row>
    <row r="74" spans="1:4" x14ac:dyDescent="0.5">
      <c r="A74" t="s">
        <v>122</v>
      </c>
      <c r="B74" t="s">
        <v>315</v>
      </c>
      <c r="C74">
        <v>9242.9</v>
      </c>
      <c r="D74">
        <f t="shared" si="1"/>
        <v>30</v>
      </c>
    </row>
    <row r="75" spans="1:4" x14ac:dyDescent="0.5">
      <c r="A75" t="s">
        <v>123</v>
      </c>
      <c r="B75" t="s">
        <v>316</v>
      </c>
      <c r="C75">
        <v>9240.4</v>
      </c>
      <c r="D75">
        <f t="shared" si="1"/>
        <v>30</v>
      </c>
    </row>
    <row r="76" spans="1:4" x14ac:dyDescent="0.5">
      <c r="A76" t="s">
        <v>124</v>
      </c>
      <c r="B76" t="s">
        <v>317</v>
      </c>
      <c r="C76">
        <v>9251.5</v>
      </c>
      <c r="D76">
        <f t="shared" si="1"/>
        <v>30</v>
      </c>
    </row>
    <row r="77" spans="1:4" x14ac:dyDescent="0.5">
      <c r="A77" t="s">
        <v>125</v>
      </c>
      <c r="B77" t="s">
        <v>318</v>
      </c>
      <c r="C77">
        <v>9204.7999999999993</v>
      </c>
      <c r="D77">
        <f t="shared" si="1"/>
        <v>30</v>
      </c>
    </row>
    <row r="78" spans="1:4" x14ac:dyDescent="0.5">
      <c r="A78" t="s">
        <v>126</v>
      </c>
      <c r="B78" t="s">
        <v>319</v>
      </c>
      <c r="C78">
        <v>9162.7999999999993</v>
      </c>
      <c r="D78">
        <f t="shared" si="1"/>
        <v>30</v>
      </c>
    </row>
    <row r="79" spans="1:4" x14ac:dyDescent="0.5">
      <c r="A79" t="s">
        <v>127</v>
      </c>
      <c r="B79" t="s">
        <v>320</v>
      </c>
      <c r="C79">
        <v>9179.2000000000007</v>
      </c>
      <c r="D79">
        <f t="shared" si="1"/>
        <v>30</v>
      </c>
    </row>
    <row r="80" spans="1:4" x14ac:dyDescent="0.5">
      <c r="A80" t="s">
        <v>128</v>
      </c>
      <c r="B80" t="s">
        <v>321</v>
      </c>
      <c r="C80">
        <v>9157.4</v>
      </c>
      <c r="D80">
        <f t="shared" si="1"/>
        <v>30</v>
      </c>
    </row>
    <row r="81" spans="1:4" x14ac:dyDescent="0.5">
      <c r="A81" t="s">
        <v>129</v>
      </c>
      <c r="B81" t="s">
        <v>322</v>
      </c>
      <c r="C81">
        <v>9878.2000000000007</v>
      </c>
      <c r="D81">
        <f t="shared" si="1"/>
        <v>32</v>
      </c>
    </row>
    <row r="82" spans="1:4" x14ac:dyDescent="0.5">
      <c r="A82" t="s">
        <v>130</v>
      </c>
      <c r="B82" t="s">
        <v>323</v>
      </c>
      <c r="C82">
        <v>9812.7000000000007</v>
      </c>
      <c r="D82">
        <f t="shared" si="1"/>
        <v>32</v>
      </c>
    </row>
    <row r="83" spans="1:4" x14ac:dyDescent="0.5">
      <c r="A83" t="s">
        <v>131</v>
      </c>
      <c r="B83" t="s">
        <v>324</v>
      </c>
      <c r="C83">
        <v>9896.7999999999993</v>
      </c>
      <c r="D83">
        <f t="shared" si="1"/>
        <v>32</v>
      </c>
    </row>
    <row r="84" spans="1:4" x14ac:dyDescent="0.5">
      <c r="A84" t="s">
        <v>132</v>
      </c>
      <c r="B84" t="s">
        <v>325</v>
      </c>
      <c r="C84">
        <v>9946</v>
      </c>
      <c r="D84">
        <f t="shared" si="1"/>
        <v>32</v>
      </c>
    </row>
    <row r="85" spans="1:4" x14ac:dyDescent="0.5">
      <c r="A85" t="s">
        <v>133</v>
      </c>
      <c r="B85" t="s">
        <v>326</v>
      </c>
      <c r="C85">
        <v>9801.1</v>
      </c>
      <c r="D85">
        <f t="shared" si="1"/>
        <v>32</v>
      </c>
    </row>
    <row r="86" spans="1:4" x14ac:dyDescent="0.5">
      <c r="A86" t="s">
        <v>134</v>
      </c>
      <c r="B86" t="s">
        <v>327</v>
      </c>
      <c r="C86">
        <v>9777.7999999999993</v>
      </c>
      <c r="D86">
        <f t="shared" si="1"/>
        <v>32</v>
      </c>
    </row>
    <row r="87" spans="1:4" x14ac:dyDescent="0.5">
      <c r="A87" t="s">
        <v>135</v>
      </c>
      <c r="B87" t="s">
        <v>328</v>
      </c>
      <c r="C87">
        <v>9862.9</v>
      </c>
      <c r="D87">
        <f t="shared" si="1"/>
        <v>32</v>
      </c>
    </row>
    <row r="88" spans="1:4" x14ac:dyDescent="0.5">
      <c r="A88" t="s">
        <v>136</v>
      </c>
      <c r="B88" t="s">
        <v>329</v>
      </c>
      <c r="C88">
        <v>9695.1</v>
      </c>
      <c r="D88">
        <f t="shared" si="1"/>
        <v>32</v>
      </c>
    </row>
    <row r="89" spans="1:4" x14ac:dyDescent="0.5">
      <c r="A89" t="s">
        <v>137</v>
      </c>
      <c r="B89" t="s">
        <v>330</v>
      </c>
      <c r="C89">
        <v>9746</v>
      </c>
      <c r="D89">
        <f t="shared" si="1"/>
        <v>32</v>
      </c>
    </row>
    <row r="90" spans="1:4" x14ac:dyDescent="0.5">
      <c r="A90" t="s">
        <v>138</v>
      </c>
      <c r="B90" t="s">
        <v>331</v>
      </c>
      <c r="C90">
        <v>9792.1</v>
      </c>
      <c r="D90">
        <f t="shared" si="1"/>
        <v>32</v>
      </c>
    </row>
    <row r="91" spans="1:4" x14ac:dyDescent="0.5">
      <c r="A91" t="s">
        <v>139</v>
      </c>
      <c r="B91" t="s">
        <v>332</v>
      </c>
      <c r="C91">
        <v>9738.2999999999993</v>
      </c>
      <c r="D91">
        <f t="shared" si="1"/>
        <v>32</v>
      </c>
    </row>
    <row r="92" spans="1:4" x14ac:dyDescent="0.5">
      <c r="A92" t="s">
        <v>140</v>
      </c>
      <c r="B92" t="s">
        <v>333</v>
      </c>
      <c r="C92">
        <v>9939.4</v>
      </c>
      <c r="D92">
        <f t="shared" si="1"/>
        <v>32</v>
      </c>
    </row>
    <row r="93" spans="1:4" x14ac:dyDescent="0.5">
      <c r="A93" t="s">
        <v>141</v>
      </c>
      <c r="B93" t="s">
        <v>334</v>
      </c>
      <c r="C93">
        <v>9837.4</v>
      </c>
      <c r="D93">
        <f t="shared" si="1"/>
        <v>32</v>
      </c>
    </row>
    <row r="94" spans="1:4" x14ac:dyDescent="0.5">
      <c r="A94" t="s">
        <v>142</v>
      </c>
      <c r="B94" t="s">
        <v>335</v>
      </c>
      <c r="C94">
        <v>9184.4</v>
      </c>
      <c r="D94">
        <f t="shared" si="1"/>
        <v>30</v>
      </c>
    </row>
    <row r="95" spans="1:4" x14ac:dyDescent="0.5">
      <c r="A95" t="s">
        <v>143</v>
      </c>
      <c r="B95" t="s">
        <v>336</v>
      </c>
      <c r="C95">
        <v>9228.2000000000007</v>
      </c>
      <c r="D95">
        <f t="shared" si="1"/>
        <v>30</v>
      </c>
    </row>
    <row r="96" spans="1:4" x14ac:dyDescent="0.5">
      <c r="A96" t="s">
        <v>144</v>
      </c>
      <c r="B96" t="s">
        <v>337</v>
      </c>
      <c r="C96">
        <v>9219.7999999999993</v>
      </c>
      <c r="D96">
        <f t="shared" si="1"/>
        <v>30</v>
      </c>
    </row>
    <row r="97" spans="1:4" x14ac:dyDescent="0.5">
      <c r="A97" t="s">
        <v>145</v>
      </c>
      <c r="B97" t="s">
        <v>338</v>
      </c>
      <c r="C97">
        <v>9148.2000000000007</v>
      </c>
      <c r="D97">
        <f t="shared" si="1"/>
        <v>30</v>
      </c>
    </row>
    <row r="98" spans="1:4" x14ac:dyDescent="0.5">
      <c r="A98" t="s">
        <v>146</v>
      </c>
      <c r="B98" t="s">
        <v>339</v>
      </c>
      <c r="C98">
        <v>9203.2000000000007</v>
      </c>
      <c r="D98">
        <f t="shared" si="1"/>
        <v>30</v>
      </c>
    </row>
    <row r="99" spans="1:4" x14ac:dyDescent="0.5">
      <c r="A99" t="s">
        <v>147</v>
      </c>
      <c r="B99" t="s">
        <v>340</v>
      </c>
      <c r="C99">
        <v>9830.9</v>
      </c>
      <c r="D99">
        <f t="shared" si="1"/>
        <v>32</v>
      </c>
    </row>
    <row r="100" spans="1:4" x14ac:dyDescent="0.5">
      <c r="A100" t="s">
        <v>148</v>
      </c>
      <c r="B100" t="s">
        <v>341</v>
      </c>
      <c r="C100">
        <v>9813.6</v>
      </c>
      <c r="D100">
        <f t="shared" si="1"/>
        <v>32</v>
      </c>
    </row>
    <row r="101" spans="1:4" x14ac:dyDescent="0.5">
      <c r="A101" t="s">
        <v>149</v>
      </c>
      <c r="B101" t="s">
        <v>342</v>
      </c>
      <c r="C101">
        <v>7473.7</v>
      </c>
      <c r="D101">
        <f t="shared" si="1"/>
        <v>24</v>
      </c>
    </row>
    <row r="102" spans="1:4" x14ac:dyDescent="0.5">
      <c r="A102" t="s">
        <v>150</v>
      </c>
      <c r="B102" t="s">
        <v>343</v>
      </c>
      <c r="C102">
        <v>7367.1</v>
      </c>
      <c r="D102">
        <f t="shared" si="1"/>
        <v>24</v>
      </c>
    </row>
    <row r="103" spans="1:4" x14ac:dyDescent="0.5">
      <c r="A103" t="s">
        <v>151</v>
      </c>
      <c r="B103" t="s">
        <v>344</v>
      </c>
      <c r="C103">
        <v>7395.9</v>
      </c>
      <c r="D103">
        <f t="shared" si="1"/>
        <v>24</v>
      </c>
    </row>
    <row r="104" spans="1:4" x14ac:dyDescent="0.5">
      <c r="A104" t="s">
        <v>152</v>
      </c>
      <c r="B104" t="s">
        <v>345</v>
      </c>
      <c r="C104">
        <v>9752.4</v>
      </c>
      <c r="D104">
        <f t="shared" si="1"/>
        <v>32</v>
      </c>
    </row>
    <row r="105" spans="1:4" x14ac:dyDescent="0.5">
      <c r="A105" t="s">
        <v>153</v>
      </c>
      <c r="B105" t="s">
        <v>346</v>
      </c>
      <c r="C105">
        <v>12477.8</v>
      </c>
      <c r="D105">
        <f t="shared" si="1"/>
        <v>40</v>
      </c>
    </row>
    <row r="106" spans="1:4" x14ac:dyDescent="0.5">
      <c r="A106" t="s">
        <v>154</v>
      </c>
      <c r="B106" t="s">
        <v>347</v>
      </c>
      <c r="C106">
        <v>9442.1</v>
      </c>
      <c r="D106">
        <f t="shared" si="1"/>
        <v>30</v>
      </c>
    </row>
    <row r="107" spans="1:4" x14ac:dyDescent="0.5">
      <c r="A107" t="s">
        <v>155</v>
      </c>
      <c r="B107" t="s">
        <v>348</v>
      </c>
      <c r="C107">
        <v>9423.7000000000007</v>
      </c>
      <c r="D107">
        <f t="shared" si="1"/>
        <v>30</v>
      </c>
    </row>
    <row r="108" spans="1:4" x14ac:dyDescent="0.5">
      <c r="A108" t="s">
        <v>156</v>
      </c>
      <c r="B108" t="s">
        <v>349</v>
      </c>
      <c r="C108">
        <v>9187.9</v>
      </c>
      <c r="D108">
        <f t="shared" si="1"/>
        <v>30</v>
      </c>
    </row>
    <row r="109" spans="1:4" x14ac:dyDescent="0.5">
      <c r="A109" t="s">
        <v>157</v>
      </c>
      <c r="B109" t="s">
        <v>350</v>
      </c>
      <c r="C109">
        <v>9137.2000000000007</v>
      </c>
      <c r="D109">
        <f t="shared" si="1"/>
        <v>30</v>
      </c>
    </row>
    <row r="110" spans="1:4" x14ac:dyDescent="0.5">
      <c r="A110" t="s">
        <v>158</v>
      </c>
      <c r="B110" t="s">
        <v>351</v>
      </c>
      <c r="C110">
        <v>9239.2000000000007</v>
      </c>
      <c r="D110">
        <f t="shared" si="1"/>
        <v>30</v>
      </c>
    </row>
    <row r="111" spans="1:4" x14ac:dyDescent="0.5">
      <c r="A111" t="s">
        <v>159</v>
      </c>
      <c r="B111" t="s">
        <v>352</v>
      </c>
      <c r="C111">
        <v>9272.6</v>
      </c>
      <c r="D111">
        <f t="shared" si="1"/>
        <v>30</v>
      </c>
    </row>
    <row r="112" spans="1:4" x14ac:dyDescent="0.5">
      <c r="A112" t="s">
        <v>160</v>
      </c>
      <c r="B112" t="s">
        <v>353</v>
      </c>
      <c r="C112">
        <v>9318.6</v>
      </c>
      <c r="D112">
        <f t="shared" si="1"/>
        <v>30</v>
      </c>
    </row>
    <row r="113" spans="1:4" x14ac:dyDescent="0.5">
      <c r="A113" t="s">
        <v>161</v>
      </c>
      <c r="B113" t="s">
        <v>354</v>
      </c>
      <c r="C113">
        <v>9149.4</v>
      </c>
      <c r="D113">
        <f t="shared" si="1"/>
        <v>30</v>
      </c>
    </row>
    <row r="114" spans="1:4" x14ac:dyDescent="0.5">
      <c r="A114" t="s">
        <v>162</v>
      </c>
      <c r="B114" t="s">
        <v>355</v>
      </c>
      <c r="C114">
        <v>9144.2000000000007</v>
      </c>
      <c r="D114">
        <f t="shared" si="1"/>
        <v>30</v>
      </c>
    </row>
    <row r="115" spans="1:4" x14ac:dyDescent="0.5">
      <c r="A115" t="s">
        <v>163</v>
      </c>
      <c r="B115" t="s">
        <v>356</v>
      </c>
      <c r="C115">
        <v>9735.7000000000007</v>
      </c>
      <c r="D115">
        <f t="shared" si="1"/>
        <v>32</v>
      </c>
    </row>
    <row r="116" spans="1:4" x14ac:dyDescent="0.5">
      <c r="A116" t="s">
        <v>164</v>
      </c>
      <c r="B116" t="s">
        <v>357</v>
      </c>
      <c r="C116">
        <v>9873.1</v>
      </c>
      <c r="D116">
        <f t="shared" si="1"/>
        <v>32</v>
      </c>
    </row>
    <row r="117" spans="1:4" x14ac:dyDescent="0.5">
      <c r="A117" t="s">
        <v>165</v>
      </c>
      <c r="B117" t="s">
        <v>358</v>
      </c>
      <c r="C117">
        <v>9854.5</v>
      </c>
      <c r="D117">
        <f t="shared" si="1"/>
        <v>32</v>
      </c>
    </row>
    <row r="118" spans="1:4" x14ac:dyDescent="0.5">
      <c r="A118" t="s">
        <v>166</v>
      </c>
      <c r="B118" t="s">
        <v>359</v>
      </c>
      <c r="C118">
        <v>9781</v>
      </c>
      <c r="D118">
        <f t="shared" si="1"/>
        <v>32</v>
      </c>
    </row>
    <row r="119" spans="1:4" x14ac:dyDescent="0.5">
      <c r="A119" t="s">
        <v>167</v>
      </c>
      <c r="B119" t="s">
        <v>360</v>
      </c>
      <c r="C119">
        <v>9898.2999999999993</v>
      </c>
      <c r="D119">
        <f t="shared" si="1"/>
        <v>32</v>
      </c>
    </row>
    <row r="120" spans="1:4" x14ac:dyDescent="0.5">
      <c r="A120" t="s">
        <v>168</v>
      </c>
      <c r="B120" t="s">
        <v>361</v>
      </c>
      <c r="C120">
        <v>9873.5</v>
      </c>
      <c r="D120">
        <f t="shared" si="1"/>
        <v>32</v>
      </c>
    </row>
    <row r="121" spans="1:4" x14ac:dyDescent="0.5">
      <c r="A121" t="s">
        <v>169</v>
      </c>
      <c r="B121" t="s">
        <v>362</v>
      </c>
      <c r="C121">
        <v>9837.7000000000007</v>
      </c>
      <c r="D121">
        <f t="shared" si="1"/>
        <v>32</v>
      </c>
    </row>
    <row r="122" spans="1:4" x14ac:dyDescent="0.5">
      <c r="A122" t="s">
        <v>170</v>
      </c>
      <c r="B122" t="s">
        <v>363</v>
      </c>
      <c r="C122">
        <v>9892.5</v>
      </c>
      <c r="D122">
        <f t="shared" si="1"/>
        <v>32</v>
      </c>
    </row>
    <row r="123" spans="1:4" x14ac:dyDescent="0.5">
      <c r="A123" t="s">
        <v>171</v>
      </c>
      <c r="B123" t="s">
        <v>364</v>
      </c>
      <c r="C123">
        <v>9786.6</v>
      </c>
      <c r="D123">
        <f t="shared" si="1"/>
        <v>32</v>
      </c>
    </row>
    <row r="124" spans="1:4" x14ac:dyDescent="0.5">
      <c r="A124" t="s">
        <v>172</v>
      </c>
      <c r="B124" t="s">
        <v>365</v>
      </c>
      <c r="C124">
        <v>9800</v>
      </c>
      <c r="D124">
        <f t="shared" si="1"/>
        <v>32</v>
      </c>
    </row>
    <row r="125" spans="1:4" x14ac:dyDescent="0.5">
      <c r="A125" t="s">
        <v>173</v>
      </c>
      <c r="B125" t="s">
        <v>366</v>
      </c>
      <c r="C125">
        <v>9852.1</v>
      </c>
      <c r="D125">
        <f t="shared" si="1"/>
        <v>32</v>
      </c>
    </row>
    <row r="126" spans="1:4" x14ac:dyDescent="0.5">
      <c r="A126" t="s">
        <v>174</v>
      </c>
      <c r="B126" t="s">
        <v>367</v>
      </c>
      <c r="C126">
        <v>9776.7000000000007</v>
      </c>
      <c r="D126">
        <f t="shared" si="1"/>
        <v>32</v>
      </c>
    </row>
    <row r="127" spans="1:4" x14ac:dyDescent="0.5">
      <c r="A127" t="s">
        <v>175</v>
      </c>
      <c r="B127" t="s">
        <v>368</v>
      </c>
      <c r="C127">
        <v>9814.5</v>
      </c>
      <c r="D127">
        <f t="shared" si="1"/>
        <v>32</v>
      </c>
    </row>
    <row r="128" spans="1:4" x14ac:dyDescent="0.5">
      <c r="A128" t="s">
        <v>176</v>
      </c>
      <c r="B128" t="s">
        <v>369</v>
      </c>
      <c r="C128">
        <v>9266.4</v>
      </c>
      <c r="D128">
        <f t="shared" si="1"/>
        <v>30</v>
      </c>
    </row>
    <row r="129" spans="1:4" x14ac:dyDescent="0.5">
      <c r="A129" t="s">
        <v>177</v>
      </c>
      <c r="B129" t="s">
        <v>370</v>
      </c>
      <c r="C129">
        <v>9308.4</v>
      </c>
      <c r="D129">
        <f t="shared" si="1"/>
        <v>30</v>
      </c>
    </row>
    <row r="130" spans="1:4" x14ac:dyDescent="0.5">
      <c r="A130" t="s">
        <v>178</v>
      </c>
      <c r="B130" t="s">
        <v>371</v>
      </c>
      <c r="C130">
        <v>9240.4</v>
      </c>
      <c r="D130">
        <f t="shared" si="1"/>
        <v>30</v>
      </c>
    </row>
    <row r="131" spans="1:4" x14ac:dyDescent="0.5">
      <c r="A131" t="s">
        <v>179</v>
      </c>
      <c r="B131" t="s">
        <v>372</v>
      </c>
      <c r="C131">
        <v>9300.4</v>
      </c>
      <c r="D131">
        <f t="shared" ref="D131:D194" si="2">LEN(B131)</f>
        <v>30</v>
      </c>
    </row>
    <row r="132" spans="1:4" x14ac:dyDescent="0.5">
      <c r="A132" t="s">
        <v>180</v>
      </c>
      <c r="B132" t="s">
        <v>373</v>
      </c>
      <c r="C132">
        <v>9261</v>
      </c>
      <c r="D132">
        <f t="shared" si="2"/>
        <v>30</v>
      </c>
    </row>
    <row r="133" spans="1:4" x14ac:dyDescent="0.5">
      <c r="A133" t="s">
        <v>181</v>
      </c>
      <c r="B133" t="s">
        <v>374</v>
      </c>
      <c r="C133">
        <v>9827</v>
      </c>
      <c r="D133">
        <f t="shared" si="2"/>
        <v>32</v>
      </c>
    </row>
    <row r="134" spans="1:4" x14ac:dyDescent="0.5">
      <c r="A134" t="s">
        <v>182</v>
      </c>
      <c r="B134" t="s">
        <v>375</v>
      </c>
      <c r="C134">
        <v>9690.7999999999993</v>
      </c>
      <c r="D134">
        <f t="shared" si="2"/>
        <v>32</v>
      </c>
    </row>
    <row r="135" spans="1:4" x14ac:dyDescent="0.5">
      <c r="A135" t="s">
        <v>183</v>
      </c>
      <c r="B135" t="s">
        <v>376</v>
      </c>
      <c r="C135">
        <v>7374.9</v>
      </c>
      <c r="D135">
        <f t="shared" si="2"/>
        <v>24</v>
      </c>
    </row>
    <row r="136" spans="1:4" x14ac:dyDescent="0.5">
      <c r="A136" t="s">
        <v>184</v>
      </c>
      <c r="B136" t="s">
        <v>377</v>
      </c>
      <c r="C136">
        <v>7412.2</v>
      </c>
      <c r="D136">
        <f t="shared" si="2"/>
        <v>24</v>
      </c>
    </row>
    <row r="137" spans="1:4" x14ac:dyDescent="0.5">
      <c r="A137" t="s">
        <v>185</v>
      </c>
      <c r="B137" t="s">
        <v>378</v>
      </c>
      <c r="C137">
        <v>7295.2</v>
      </c>
      <c r="D137">
        <f t="shared" si="2"/>
        <v>24</v>
      </c>
    </row>
    <row r="138" spans="1:4" x14ac:dyDescent="0.5">
      <c r="A138" t="s">
        <v>186</v>
      </c>
      <c r="B138" t="s">
        <v>379</v>
      </c>
      <c r="C138">
        <v>13763.6</v>
      </c>
      <c r="D138">
        <f t="shared" si="2"/>
        <v>45</v>
      </c>
    </row>
    <row r="139" spans="1:4" x14ac:dyDescent="0.5">
      <c r="A139" t="s">
        <v>187</v>
      </c>
      <c r="B139" t="s">
        <v>380</v>
      </c>
      <c r="C139">
        <v>8823.7000000000007</v>
      </c>
      <c r="D139">
        <f t="shared" si="2"/>
        <v>29</v>
      </c>
    </row>
    <row r="140" spans="1:4" x14ac:dyDescent="0.5">
      <c r="A140" t="s">
        <v>188</v>
      </c>
      <c r="B140" t="s">
        <v>381</v>
      </c>
      <c r="C140">
        <v>11831.1</v>
      </c>
      <c r="D140">
        <f t="shared" si="2"/>
        <v>38</v>
      </c>
    </row>
    <row r="141" spans="1:4" x14ac:dyDescent="0.5">
      <c r="A141" t="s">
        <v>189</v>
      </c>
      <c r="B141" t="s">
        <v>382</v>
      </c>
      <c r="C141">
        <v>15831.6</v>
      </c>
      <c r="D141">
        <f t="shared" si="2"/>
        <v>51</v>
      </c>
    </row>
    <row r="142" spans="1:4" x14ac:dyDescent="0.5">
      <c r="A142" t="s">
        <v>190</v>
      </c>
      <c r="B142" t="s">
        <v>383</v>
      </c>
      <c r="C142">
        <v>10453.799999999999</v>
      </c>
      <c r="D142">
        <f t="shared" si="2"/>
        <v>34</v>
      </c>
    </row>
    <row r="143" spans="1:4" x14ac:dyDescent="0.5">
      <c r="A143" t="s">
        <v>191</v>
      </c>
      <c r="B143" t="s">
        <v>384</v>
      </c>
      <c r="C143">
        <v>11043.6</v>
      </c>
      <c r="D143">
        <f t="shared" si="2"/>
        <v>36</v>
      </c>
    </row>
    <row r="144" spans="1:4" x14ac:dyDescent="0.5">
      <c r="A144" t="s">
        <v>192</v>
      </c>
      <c r="B144" t="s">
        <v>385</v>
      </c>
      <c r="C144">
        <v>7644.1</v>
      </c>
      <c r="D144">
        <f t="shared" si="2"/>
        <v>25</v>
      </c>
    </row>
    <row r="145" spans="1:4" x14ac:dyDescent="0.5">
      <c r="A145" t="s">
        <v>193</v>
      </c>
      <c r="B145" t="s">
        <v>386</v>
      </c>
      <c r="C145">
        <v>9534.9</v>
      </c>
      <c r="D145">
        <f t="shared" si="2"/>
        <v>31</v>
      </c>
    </row>
    <row r="146" spans="1:4" x14ac:dyDescent="0.5">
      <c r="A146" t="s">
        <v>194</v>
      </c>
      <c r="B146" t="s">
        <v>387</v>
      </c>
      <c r="C146">
        <v>13125.7</v>
      </c>
      <c r="D146">
        <f t="shared" si="2"/>
        <v>43</v>
      </c>
    </row>
    <row r="147" spans="1:4" x14ac:dyDescent="0.5">
      <c r="A147" t="s">
        <v>195</v>
      </c>
      <c r="B147" t="s">
        <v>388</v>
      </c>
      <c r="C147">
        <v>18566.2</v>
      </c>
      <c r="D147">
        <f t="shared" si="2"/>
        <v>60</v>
      </c>
    </row>
    <row r="148" spans="1:4" x14ac:dyDescent="0.5">
      <c r="A148" t="s">
        <v>196</v>
      </c>
      <c r="B148" t="s">
        <v>389</v>
      </c>
      <c r="C148">
        <v>13630.7</v>
      </c>
      <c r="D148">
        <f t="shared" si="2"/>
        <v>45</v>
      </c>
    </row>
    <row r="149" spans="1:4" x14ac:dyDescent="0.5">
      <c r="A149" t="s">
        <v>197</v>
      </c>
      <c r="B149" t="s">
        <v>390</v>
      </c>
      <c r="C149">
        <v>8873.2999999999993</v>
      </c>
      <c r="D149">
        <f t="shared" si="2"/>
        <v>29</v>
      </c>
    </row>
    <row r="150" spans="1:4" x14ac:dyDescent="0.5">
      <c r="A150" t="s">
        <v>198</v>
      </c>
      <c r="B150" t="s">
        <v>391</v>
      </c>
      <c r="C150">
        <v>11825.3</v>
      </c>
      <c r="D150">
        <f t="shared" si="2"/>
        <v>38</v>
      </c>
    </row>
    <row r="151" spans="1:4" x14ac:dyDescent="0.5">
      <c r="A151" t="s">
        <v>199</v>
      </c>
      <c r="B151" t="s">
        <v>392</v>
      </c>
      <c r="C151">
        <v>15853.6</v>
      </c>
      <c r="D151">
        <f t="shared" si="2"/>
        <v>51</v>
      </c>
    </row>
    <row r="152" spans="1:4" x14ac:dyDescent="0.5">
      <c r="A152" t="s">
        <v>200</v>
      </c>
      <c r="B152" t="s">
        <v>393</v>
      </c>
      <c r="C152">
        <v>10351</v>
      </c>
      <c r="D152">
        <f t="shared" si="2"/>
        <v>34</v>
      </c>
    </row>
    <row r="153" spans="1:4" x14ac:dyDescent="0.5">
      <c r="A153" t="s">
        <v>201</v>
      </c>
      <c r="B153" t="s">
        <v>394</v>
      </c>
      <c r="C153">
        <v>11002.2</v>
      </c>
      <c r="D153">
        <f t="shared" si="2"/>
        <v>36</v>
      </c>
    </row>
    <row r="154" spans="1:4" x14ac:dyDescent="0.5">
      <c r="A154" t="s">
        <v>202</v>
      </c>
      <c r="B154" t="s">
        <v>395</v>
      </c>
      <c r="C154">
        <v>7470.1</v>
      </c>
      <c r="D154">
        <f t="shared" si="2"/>
        <v>25</v>
      </c>
    </row>
    <row r="155" spans="1:4" x14ac:dyDescent="0.5">
      <c r="A155" t="s">
        <v>203</v>
      </c>
      <c r="B155" t="s">
        <v>396</v>
      </c>
      <c r="C155">
        <v>9482.1</v>
      </c>
      <c r="D155">
        <f t="shared" si="2"/>
        <v>31</v>
      </c>
    </row>
    <row r="156" spans="1:4" x14ac:dyDescent="0.5">
      <c r="A156" t="s">
        <v>204</v>
      </c>
      <c r="B156" t="s">
        <v>397</v>
      </c>
      <c r="C156">
        <v>13186.2</v>
      </c>
      <c r="D156">
        <f t="shared" si="2"/>
        <v>43</v>
      </c>
    </row>
    <row r="157" spans="1:4" x14ac:dyDescent="0.5">
      <c r="A157" t="s">
        <v>205</v>
      </c>
      <c r="B157" t="s">
        <v>398</v>
      </c>
      <c r="C157">
        <v>13662.1</v>
      </c>
      <c r="D157">
        <f t="shared" si="2"/>
        <v>45</v>
      </c>
    </row>
    <row r="158" spans="1:4" x14ac:dyDescent="0.5">
      <c r="A158" t="s">
        <v>206</v>
      </c>
      <c r="B158" t="s">
        <v>399</v>
      </c>
      <c r="C158">
        <v>8858</v>
      </c>
      <c r="D158">
        <f t="shared" si="2"/>
        <v>29</v>
      </c>
    </row>
    <row r="159" spans="1:4" x14ac:dyDescent="0.5">
      <c r="A159" t="s">
        <v>207</v>
      </c>
      <c r="B159" t="s">
        <v>400</v>
      </c>
      <c r="C159">
        <v>11659.4</v>
      </c>
      <c r="D159">
        <f t="shared" si="2"/>
        <v>38</v>
      </c>
    </row>
    <row r="160" spans="1:4" x14ac:dyDescent="0.5">
      <c r="A160" t="s">
        <v>208</v>
      </c>
      <c r="B160" t="s">
        <v>401</v>
      </c>
      <c r="C160">
        <v>15682.3</v>
      </c>
      <c r="D160">
        <f t="shared" si="2"/>
        <v>51</v>
      </c>
    </row>
    <row r="161" spans="1:4" x14ac:dyDescent="0.5">
      <c r="A161" t="s">
        <v>209</v>
      </c>
      <c r="B161" t="s">
        <v>402</v>
      </c>
      <c r="C161">
        <v>10419.1</v>
      </c>
      <c r="D161">
        <f t="shared" si="2"/>
        <v>34</v>
      </c>
    </row>
    <row r="162" spans="1:4" x14ac:dyDescent="0.5">
      <c r="A162" t="s">
        <v>210</v>
      </c>
      <c r="B162" t="s">
        <v>403</v>
      </c>
      <c r="C162">
        <v>11045.9</v>
      </c>
      <c r="D162">
        <f t="shared" si="2"/>
        <v>36</v>
      </c>
    </row>
    <row r="163" spans="1:4" x14ac:dyDescent="0.5">
      <c r="A163" t="s">
        <v>211</v>
      </c>
      <c r="B163" t="s">
        <v>404</v>
      </c>
      <c r="C163">
        <v>7614.3</v>
      </c>
      <c r="D163">
        <f t="shared" si="2"/>
        <v>25</v>
      </c>
    </row>
    <row r="164" spans="1:4" x14ac:dyDescent="0.5">
      <c r="A164" t="s">
        <v>212</v>
      </c>
      <c r="B164" t="s">
        <v>405</v>
      </c>
      <c r="C164">
        <v>9606.5</v>
      </c>
      <c r="D164">
        <f t="shared" si="2"/>
        <v>31</v>
      </c>
    </row>
    <row r="165" spans="1:4" x14ac:dyDescent="0.5">
      <c r="A165" t="s">
        <v>213</v>
      </c>
      <c r="B165" t="s">
        <v>406</v>
      </c>
      <c r="C165">
        <v>13168.6</v>
      </c>
      <c r="D165">
        <f t="shared" si="2"/>
        <v>43</v>
      </c>
    </row>
    <row r="166" spans="1:4" x14ac:dyDescent="0.5">
      <c r="A166" t="s">
        <v>214</v>
      </c>
      <c r="B166" t="s">
        <v>407</v>
      </c>
      <c r="C166">
        <v>18387.8</v>
      </c>
      <c r="D166">
        <f t="shared" si="2"/>
        <v>60</v>
      </c>
    </row>
    <row r="167" spans="1:4" x14ac:dyDescent="0.5">
      <c r="A167" t="s">
        <v>215</v>
      </c>
      <c r="B167" t="s">
        <v>408</v>
      </c>
      <c r="C167">
        <v>13644.3</v>
      </c>
      <c r="D167">
        <f t="shared" si="2"/>
        <v>45</v>
      </c>
    </row>
    <row r="168" spans="1:4" x14ac:dyDescent="0.5">
      <c r="A168" t="s">
        <v>216</v>
      </c>
      <c r="B168" t="s">
        <v>409</v>
      </c>
      <c r="C168">
        <v>8925</v>
      </c>
      <c r="D168">
        <f t="shared" si="2"/>
        <v>29</v>
      </c>
    </row>
    <row r="169" spans="1:4" x14ac:dyDescent="0.5">
      <c r="A169" t="s">
        <v>217</v>
      </c>
      <c r="B169" t="s">
        <v>410</v>
      </c>
      <c r="C169">
        <v>11732</v>
      </c>
      <c r="D169">
        <f t="shared" si="2"/>
        <v>38</v>
      </c>
    </row>
    <row r="170" spans="1:4" x14ac:dyDescent="0.5">
      <c r="A170" t="s">
        <v>218</v>
      </c>
      <c r="B170" t="s">
        <v>411</v>
      </c>
      <c r="C170">
        <v>15602.4</v>
      </c>
      <c r="D170">
        <f t="shared" si="2"/>
        <v>51</v>
      </c>
    </row>
    <row r="171" spans="1:4" x14ac:dyDescent="0.5">
      <c r="A171" t="s">
        <v>219</v>
      </c>
      <c r="B171" t="s">
        <v>412</v>
      </c>
      <c r="C171">
        <v>10423.9</v>
      </c>
      <c r="D171">
        <f t="shared" si="2"/>
        <v>34</v>
      </c>
    </row>
    <row r="172" spans="1:4" x14ac:dyDescent="0.5">
      <c r="A172" t="s">
        <v>220</v>
      </c>
      <c r="B172" t="s">
        <v>413</v>
      </c>
      <c r="C172">
        <v>11026.4</v>
      </c>
      <c r="D172">
        <f t="shared" si="2"/>
        <v>36</v>
      </c>
    </row>
    <row r="173" spans="1:4" x14ac:dyDescent="0.5">
      <c r="A173" t="s">
        <v>221</v>
      </c>
      <c r="B173" t="s">
        <v>414</v>
      </c>
      <c r="C173">
        <v>7639</v>
      </c>
      <c r="D173">
        <f t="shared" si="2"/>
        <v>25</v>
      </c>
    </row>
    <row r="174" spans="1:4" x14ac:dyDescent="0.5">
      <c r="A174" t="s">
        <v>222</v>
      </c>
      <c r="B174" t="s">
        <v>415</v>
      </c>
      <c r="C174">
        <v>9591.4</v>
      </c>
      <c r="D174">
        <f t="shared" si="2"/>
        <v>31</v>
      </c>
    </row>
    <row r="175" spans="1:4" x14ac:dyDescent="0.5">
      <c r="A175" t="s">
        <v>223</v>
      </c>
      <c r="B175" t="s">
        <v>416</v>
      </c>
      <c r="C175">
        <v>13164.2</v>
      </c>
      <c r="D175">
        <f t="shared" si="2"/>
        <v>43</v>
      </c>
    </row>
    <row r="176" spans="1:4" x14ac:dyDescent="0.5">
      <c r="A176" t="s">
        <v>224</v>
      </c>
      <c r="B176" t="s">
        <v>417</v>
      </c>
      <c r="C176">
        <v>17801.3</v>
      </c>
      <c r="D176">
        <f t="shared" si="2"/>
        <v>58</v>
      </c>
    </row>
    <row r="177" spans="1:4" x14ac:dyDescent="0.5">
      <c r="A177" t="s">
        <v>225</v>
      </c>
      <c r="B177" t="s">
        <v>418</v>
      </c>
      <c r="C177">
        <v>17918.3</v>
      </c>
      <c r="D177">
        <f t="shared" si="2"/>
        <v>58</v>
      </c>
    </row>
    <row r="178" spans="1:4" x14ac:dyDescent="0.5">
      <c r="A178" t="s">
        <v>226</v>
      </c>
      <c r="B178" t="s">
        <v>419</v>
      </c>
      <c r="C178">
        <v>18024.5</v>
      </c>
      <c r="D178">
        <f t="shared" si="2"/>
        <v>58</v>
      </c>
    </row>
    <row r="179" spans="1:4" x14ac:dyDescent="0.5">
      <c r="A179" t="s">
        <v>227</v>
      </c>
      <c r="B179" t="s">
        <v>420</v>
      </c>
      <c r="C179">
        <v>17940.8</v>
      </c>
      <c r="D179">
        <f t="shared" si="2"/>
        <v>58</v>
      </c>
    </row>
    <row r="180" spans="1:4" x14ac:dyDescent="0.5">
      <c r="A180" t="s">
        <v>228</v>
      </c>
      <c r="B180" t="s">
        <v>421</v>
      </c>
      <c r="C180">
        <v>18066.5</v>
      </c>
      <c r="D180">
        <f t="shared" si="2"/>
        <v>58</v>
      </c>
    </row>
    <row r="181" spans="1:4" x14ac:dyDescent="0.5">
      <c r="A181" t="s">
        <v>229</v>
      </c>
      <c r="B181" t="s">
        <v>422</v>
      </c>
      <c r="C181">
        <v>18083.7</v>
      </c>
      <c r="D181">
        <f t="shared" si="2"/>
        <v>58</v>
      </c>
    </row>
    <row r="182" spans="1:4" x14ac:dyDescent="0.5">
      <c r="A182" t="s">
        <v>230</v>
      </c>
      <c r="B182" t="s">
        <v>423</v>
      </c>
      <c r="C182">
        <v>17899.2</v>
      </c>
      <c r="D182">
        <f t="shared" si="2"/>
        <v>58</v>
      </c>
    </row>
    <row r="183" spans="1:4" x14ac:dyDescent="0.5">
      <c r="A183" t="s">
        <v>231</v>
      </c>
      <c r="B183" t="s">
        <v>424</v>
      </c>
      <c r="C183">
        <v>17870.2</v>
      </c>
      <c r="D183">
        <f t="shared" si="2"/>
        <v>58</v>
      </c>
    </row>
    <row r="184" spans="1:4" x14ac:dyDescent="0.5">
      <c r="A184" t="s">
        <v>232</v>
      </c>
      <c r="B184" t="s">
        <v>425</v>
      </c>
      <c r="C184">
        <v>17883.8</v>
      </c>
      <c r="D184">
        <f t="shared" si="2"/>
        <v>58</v>
      </c>
    </row>
    <row r="185" spans="1:4" x14ac:dyDescent="0.5">
      <c r="A185" t="s">
        <v>233</v>
      </c>
      <c r="B185" t="s">
        <v>426</v>
      </c>
      <c r="C185">
        <v>17924.099999999999</v>
      </c>
      <c r="D185">
        <f t="shared" si="2"/>
        <v>58</v>
      </c>
    </row>
    <row r="186" spans="1:4" x14ac:dyDescent="0.5">
      <c r="A186" t="s">
        <v>234</v>
      </c>
      <c r="B186" t="s">
        <v>427</v>
      </c>
      <c r="C186">
        <v>18008.7</v>
      </c>
      <c r="D186">
        <f t="shared" si="2"/>
        <v>58</v>
      </c>
    </row>
    <row r="187" spans="1:4" x14ac:dyDescent="0.5">
      <c r="A187" t="s">
        <v>235</v>
      </c>
      <c r="B187" t="s">
        <v>428</v>
      </c>
      <c r="C187">
        <v>17895.099999999999</v>
      </c>
      <c r="D187">
        <f t="shared" si="2"/>
        <v>58</v>
      </c>
    </row>
    <row r="188" spans="1:4" x14ac:dyDescent="0.5">
      <c r="A188" t="s">
        <v>236</v>
      </c>
      <c r="B188" t="s">
        <v>429</v>
      </c>
      <c r="C188">
        <v>17836.599999999999</v>
      </c>
      <c r="D188">
        <f t="shared" si="2"/>
        <v>58</v>
      </c>
    </row>
    <row r="189" spans="1:4" x14ac:dyDescent="0.5">
      <c r="A189" t="s">
        <v>237</v>
      </c>
      <c r="B189" t="s">
        <v>430</v>
      </c>
      <c r="C189">
        <v>17885</v>
      </c>
      <c r="D189">
        <f t="shared" si="2"/>
        <v>58</v>
      </c>
    </row>
    <row r="190" spans="1:4" x14ac:dyDescent="0.5">
      <c r="A190" t="s">
        <v>238</v>
      </c>
      <c r="B190" t="s">
        <v>431</v>
      </c>
      <c r="C190">
        <v>18096.400000000001</v>
      </c>
      <c r="D190">
        <f t="shared" si="2"/>
        <v>58</v>
      </c>
    </row>
    <row r="191" spans="1:4" x14ac:dyDescent="0.5">
      <c r="A191" t="s">
        <v>239</v>
      </c>
      <c r="B191" t="s">
        <v>432</v>
      </c>
      <c r="C191">
        <v>17939.599999999999</v>
      </c>
      <c r="D191">
        <f t="shared" si="2"/>
        <v>58</v>
      </c>
    </row>
    <row r="192" spans="1:4" x14ac:dyDescent="0.5">
      <c r="A192" t="s">
        <v>240</v>
      </c>
      <c r="B192" t="s">
        <v>433</v>
      </c>
      <c r="C192">
        <v>18033.3</v>
      </c>
      <c r="D192">
        <f t="shared" si="2"/>
        <v>58</v>
      </c>
    </row>
    <row r="193" spans="1:4" x14ac:dyDescent="0.5">
      <c r="A193" t="s">
        <v>241</v>
      </c>
      <c r="B193" t="s">
        <v>434</v>
      </c>
      <c r="C193">
        <v>17941.8</v>
      </c>
      <c r="D193">
        <f t="shared" si="2"/>
        <v>58</v>
      </c>
    </row>
    <row r="194" spans="1:4" x14ac:dyDescent="0.5">
      <c r="A194" t="s">
        <v>242</v>
      </c>
      <c r="B194" t="s">
        <v>435</v>
      </c>
      <c r="C194">
        <v>17873.099999999999</v>
      </c>
      <c r="D194">
        <f t="shared" si="2"/>
        <v>58</v>
      </c>
    </row>
    <row r="195" spans="1:4" x14ac:dyDescent="0.5">
      <c r="D195">
        <f>SUM(D2:D194)</f>
        <v>6726</v>
      </c>
    </row>
    <row r="196" spans="1:4" x14ac:dyDescent="0.5">
      <c r="D196">
        <f>D195+57+40</f>
        <v>6823</v>
      </c>
    </row>
    <row r="197" spans="1:4" x14ac:dyDescent="0.5">
      <c r="D197">
        <f>D196+7249</f>
        <v>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Tensegrity</vt:lpstr>
      <vt:lpstr>Tet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Coreas</dc:creator>
  <cp:lastModifiedBy>Jared Huzar</cp:lastModifiedBy>
  <dcterms:created xsi:type="dcterms:W3CDTF">2023-11-14T01:08:55Z</dcterms:created>
  <dcterms:modified xsi:type="dcterms:W3CDTF">2024-08-06T23:00:15Z</dcterms:modified>
</cp:coreProperties>
</file>