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ay07c\Documents\01_Data_school\Sheep_MS\Data\"/>
    </mc:Choice>
  </mc:AlternateContent>
  <bookViews>
    <workbookView xWindow="0" yWindow="0" windowWidth="17748" windowHeight="9660" activeTab="4"/>
  </bookViews>
  <sheets>
    <sheet name="pH" sheetId="1" r:id="rId1"/>
    <sheet name="Glycogen" sheetId="12" r:id="rId2"/>
    <sheet name="Glycogen biopsy" sheetId="11" r:id="rId3"/>
    <sheet name="Weight gain" sheetId="5" r:id="rId4"/>
    <sheet name="Cortisol" sheetId="6" r:id="rId5"/>
    <sheet name="Saliva" sheetId="14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2" l="1"/>
  <c r="D3" i="11" l="1"/>
  <c r="D4" i="11"/>
  <c r="D5" i="11"/>
  <c r="D6" i="11"/>
  <c r="D7" i="11"/>
  <c r="D8" i="11"/>
  <c r="D9" i="11"/>
  <c r="D10" i="11"/>
  <c r="D11" i="11"/>
  <c r="D12" i="11"/>
  <c r="D2" i="11"/>
  <c r="E3" i="12" l="1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J2" i="12"/>
  <c r="J3" i="12"/>
  <c r="J4" i="12"/>
  <c r="J5" i="12"/>
  <c r="J6" i="12"/>
  <c r="J7" i="12"/>
  <c r="J8" i="12"/>
  <c r="J9" i="12"/>
  <c r="J10" i="12"/>
  <c r="J11" i="12"/>
  <c r="J12" i="12"/>
  <c r="J13" i="12"/>
  <c r="J14" i="12"/>
  <c r="J15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J31" i="12"/>
  <c r="F3" i="11"/>
  <c r="F2" i="11"/>
  <c r="I47" i="5" l="1"/>
  <c r="I32" i="5"/>
  <c r="I17" i="5"/>
  <c r="H62" i="5"/>
  <c r="I2" i="5"/>
  <c r="I2" i="11" l="1"/>
  <c r="K2" i="11"/>
  <c r="L2" i="11" s="1"/>
  <c r="H2" i="11" l="1"/>
  <c r="L2" i="6" l="1"/>
  <c r="N3" i="6"/>
  <c r="N2" i="6"/>
  <c r="M3" i="6"/>
  <c r="M2" i="6"/>
  <c r="L3" i="6"/>
</calcChain>
</file>

<file path=xl/sharedStrings.xml><?xml version="1.0" encoding="utf-8"?>
<sst xmlns="http://schemas.openxmlformats.org/spreadsheetml/2006/main" count="178" uniqueCount="52">
  <si>
    <t>Brand</t>
  </si>
  <si>
    <t>Week -1</t>
  </si>
  <si>
    <t>Week 0</t>
  </si>
  <si>
    <t>Week 1</t>
  </si>
  <si>
    <t>Week 2</t>
  </si>
  <si>
    <t>Week 3</t>
  </si>
  <si>
    <t>Week 4</t>
  </si>
  <si>
    <t>pH M. semitendinosus</t>
  </si>
  <si>
    <t>pH M. longissimus dorsi</t>
  </si>
  <si>
    <t xml:space="preserve">Treatment group </t>
  </si>
  <si>
    <t>note: replaced by 64</t>
  </si>
  <si>
    <t>Timepoint 1 before stress event</t>
  </si>
  <si>
    <t>timepoint 2 after stress event</t>
  </si>
  <si>
    <t>timepoint 3 immediately after kill</t>
  </si>
  <si>
    <t>note cortisol in nmol/L</t>
  </si>
  <si>
    <t>tp1</t>
  </si>
  <si>
    <t xml:space="preserve">tp2 </t>
  </si>
  <si>
    <t>tp3</t>
  </si>
  <si>
    <t>group average</t>
  </si>
  <si>
    <t>high nutritional group</t>
  </si>
  <si>
    <t>low nutritional group</t>
  </si>
  <si>
    <t>no stress before slaughter</t>
  </si>
  <si>
    <t>stressed before slaughter</t>
  </si>
  <si>
    <t>[calculated separately]</t>
  </si>
  <si>
    <t>note: at final timepoint replaced by Animal id 64</t>
  </si>
  <si>
    <t>av</t>
  </si>
  <si>
    <t>SD</t>
  </si>
  <si>
    <t>av - sd</t>
  </si>
  <si>
    <t>av+sd</t>
  </si>
  <si>
    <t>Animal ID</t>
  </si>
  <si>
    <t>Glycogen mg/g tissue</t>
  </si>
  <si>
    <t>Note: biopsies taken from M. semimembranosus, whereas after slaughter samples for both glycogen and pH were taken from M. semitendinosus</t>
  </si>
  <si>
    <t>Corrected glycogen</t>
  </si>
  <si>
    <t>Lactate mg/g</t>
  </si>
  <si>
    <t>Note: 15 replaced by 64</t>
  </si>
  <si>
    <t>Sample</t>
  </si>
  <si>
    <t>Volume</t>
  </si>
  <si>
    <t>100 µL</t>
  </si>
  <si>
    <t>50 µL</t>
  </si>
  <si>
    <t>20 µL</t>
  </si>
  <si>
    <t>200 µL</t>
  </si>
  <si>
    <t>250 µL</t>
  </si>
  <si>
    <t>260 µL</t>
  </si>
  <si>
    <t>Empty</t>
  </si>
  <si>
    <t>300 µL</t>
  </si>
  <si>
    <t>10 µL</t>
  </si>
  <si>
    <t>150 µL</t>
  </si>
  <si>
    <t>Volumes available:</t>
  </si>
  <si>
    <t xml:space="preserve">Samples used: </t>
  </si>
  <si>
    <t>x</t>
  </si>
  <si>
    <t>Glycogen mg/g</t>
  </si>
  <si>
    <t>Corrected Glycogen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</si>
</sst>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theme="9" tint="0.39997558519241921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i/>
      <sz val="10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indexed="9"/>
        <bgColor auto="1"/>
      </patternFill>
    </fill>
    <fill>
      <patternFill patternType="solid">
        <fgColor theme="5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9"/>
      </left>
      <right style="thin">
        <color theme="9"/>
      </right>
      <top style="thin">
        <color rgb="FF0070C0"/>
      </top>
      <bottom style="thin">
        <color theme="9"/>
      </bottom>
      <diagonal/>
    </border>
    <border>
      <left style="thin">
        <color rgb="FFFFC000"/>
      </left>
      <right style="thin">
        <color theme="7"/>
      </right>
      <top style="thin">
        <color rgb="FFFFC000"/>
      </top>
      <bottom style="thin">
        <color rgb="FFFFC000"/>
      </bottom>
      <diagonal/>
    </border>
    <border>
      <left style="thin">
        <color rgb="FF0070C0"/>
      </left>
      <right/>
      <top style="thin">
        <color rgb="FF0070C0"/>
      </top>
      <bottom style="thin">
        <color rgb="FF0070C0"/>
      </bottom>
      <diagonal/>
    </border>
    <border>
      <left style="thin">
        <color rgb="FFFFC000"/>
      </left>
      <right style="thin">
        <color rgb="FFFFC000"/>
      </right>
      <top style="thin">
        <color rgb="FFFFC000"/>
      </top>
      <bottom style="thin">
        <color rgb="FFFFC000"/>
      </bottom>
      <diagonal/>
    </border>
    <border>
      <left style="thin">
        <color theme="9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FFC000"/>
      </left>
      <right style="thin">
        <color rgb="FFFFC000"/>
      </right>
      <top style="thin">
        <color rgb="FFFFC000"/>
      </top>
      <bottom/>
      <diagonal/>
    </border>
    <border>
      <left style="thin">
        <color rgb="FFFFC000"/>
      </left>
      <right style="thin">
        <color theme="7"/>
      </right>
      <top style="thin">
        <color rgb="FFFFC000"/>
      </top>
      <bottom/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</borders>
  <cellStyleXfs count="1">
    <xf numFmtId="0" fontId="0" fillId="0" borderId="0"/>
  </cellStyleXfs>
  <cellXfs count="112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3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0" fillId="0" borderId="0" xfId="0" applyFill="1"/>
    <xf numFmtId="0" fontId="1" fillId="0" borderId="0" xfId="0" applyFont="1"/>
    <xf numFmtId="0" fontId="0" fillId="2" borderId="0" xfId="0" applyFill="1"/>
    <xf numFmtId="0" fontId="0" fillId="0" borderId="0" xfId="0" applyAlignment="1">
      <alignment wrapText="1"/>
    </xf>
    <xf numFmtId="0" fontId="2" fillId="2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8" fillId="0" borderId="0" xfId="0" applyFont="1"/>
    <xf numFmtId="164" fontId="0" fillId="0" borderId="0" xfId="0" applyNumberFormat="1"/>
    <xf numFmtId="1" fontId="9" fillId="8" borderId="1" xfId="0" applyNumberFormat="1" applyFont="1" applyFill="1" applyBorder="1" applyAlignment="1"/>
    <xf numFmtId="1" fontId="9" fillId="8" borderId="2" xfId="0" applyNumberFormat="1" applyFont="1" applyFill="1" applyBorder="1" applyAlignment="1"/>
    <xf numFmtId="0" fontId="0" fillId="0" borderId="0" xfId="0" applyBorder="1"/>
    <xf numFmtId="0" fontId="0" fillId="0" borderId="3" xfId="0" applyBorder="1"/>
    <xf numFmtId="0" fontId="0" fillId="6" borderId="4" xfId="0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2" fontId="9" fillId="8" borderId="4" xfId="0" applyNumberFormat="1" applyFont="1" applyFill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 applyBorder="1" applyAlignment="1">
      <alignment horizontal="center"/>
    </xf>
    <xf numFmtId="0" fontId="1" fillId="0" borderId="6" xfId="0" applyFont="1" applyBorder="1" applyAlignment="1">
      <alignment horizontal="center" wrapText="1"/>
    </xf>
    <xf numFmtId="0" fontId="10" fillId="0" borderId="6" xfId="0" applyFont="1" applyBorder="1" applyAlignment="1">
      <alignment horizontal="center"/>
    </xf>
    <xf numFmtId="2" fontId="1" fillId="0" borderId="6" xfId="0" applyNumberFormat="1" applyFont="1" applyBorder="1" applyAlignment="1">
      <alignment horizontal="center" wrapText="1"/>
    </xf>
    <xf numFmtId="0" fontId="0" fillId="4" borderId="5" xfId="0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2" fontId="9" fillId="8" borderId="5" xfId="0" applyNumberFormat="1" applyFont="1" applyFill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2" fontId="9" fillId="8" borderId="7" xfId="0" applyNumberFormat="1" applyFont="1" applyFill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0" fontId="0" fillId="7" borderId="10" xfId="0" applyFill="1" applyBorder="1" applyAlignment="1">
      <alignment horizontal="center"/>
    </xf>
    <xf numFmtId="0" fontId="2" fillId="0" borderId="10" xfId="0" applyFont="1" applyBorder="1" applyAlignment="1">
      <alignment horizontal="center"/>
    </xf>
    <xf numFmtId="2" fontId="9" fillId="8" borderId="10" xfId="0" applyNumberFormat="1" applyFont="1" applyFill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0" fontId="0" fillId="7" borderId="12" xfId="0" applyFill="1" applyBorder="1" applyAlignment="1">
      <alignment horizontal="center"/>
    </xf>
    <xf numFmtId="0" fontId="2" fillId="0" borderId="12" xfId="0" applyFont="1" applyBorder="1" applyAlignment="1">
      <alignment horizontal="center"/>
    </xf>
    <xf numFmtId="2" fontId="9" fillId="8" borderId="12" xfId="0" applyNumberFormat="1" applyFont="1" applyFill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2" fillId="0" borderId="14" xfId="0" applyFont="1" applyBorder="1" applyAlignment="1">
      <alignment horizontal="center"/>
    </xf>
    <xf numFmtId="2" fontId="9" fillId="8" borderId="14" xfId="0" applyNumberFormat="1" applyFont="1" applyFill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2" fontId="9" fillId="2" borderId="14" xfId="0" applyNumberFormat="1" applyFont="1" applyFill="1" applyBorder="1" applyAlignment="1">
      <alignment horizontal="center"/>
    </xf>
    <xf numFmtId="2" fontId="0" fillId="2" borderId="14" xfId="0" applyNumberFormat="1" applyFill="1" applyBorder="1" applyAlignment="1">
      <alignment horizontal="center"/>
    </xf>
    <xf numFmtId="0" fontId="2" fillId="0" borderId="14" xfId="0" applyFont="1" applyFill="1" applyBorder="1" applyAlignment="1">
      <alignment horizontal="center"/>
    </xf>
    <xf numFmtId="0" fontId="1" fillId="0" borderId="0" xfId="0" applyFont="1" applyAlignment="1">
      <alignment horizontal="center" wrapText="1"/>
    </xf>
    <xf numFmtId="0" fontId="10" fillId="0" borderId="0" xfId="0" applyFont="1" applyAlignment="1">
      <alignment horizontal="center"/>
    </xf>
    <xf numFmtId="0" fontId="0" fillId="0" borderId="3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0" fontId="0" fillId="9" borderId="3" xfId="0" applyFont="1" applyFill="1" applyBorder="1" applyAlignment="1">
      <alignment horizontal="center" vertical="center" wrapText="1"/>
    </xf>
    <xf numFmtId="0" fontId="0" fillId="4" borderId="3" xfId="0" applyFont="1" applyFill="1" applyBorder="1" applyAlignment="1">
      <alignment horizontal="center" vertical="center" wrapText="1"/>
    </xf>
    <xf numFmtId="0" fontId="0" fillId="6" borderId="3" xfId="0" applyFont="1" applyFill="1" applyBorder="1" applyAlignment="1">
      <alignment horizontal="center" vertical="center" wrapText="1"/>
    </xf>
    <xf numFmtId="0" fontId="0" fillId="7" borderId="3" xfId="0" applyFont="1" applyFill="1" applyBorder="1" applyAlignment="1">
      <alignment horizontal="center" vertical="center" wrapText="1"/>
    </xf>
    <xf numFmtId="2" fontId="2" fillId="0" borderId="0" xfId="0" applyNumberFormat="1" applyFont="1" applyAlignment="1">
      <alignment horizontal="center"/>
    </xf>
    <xf numFmtId="2" fontId="2" fillId="2" borderId="0" xfId="0" applyNumberFormat="1" applyFont="1" applyFill="1" applyAlignment="1">
      <alignment horizontal="center"/>
    </xf>
    <xf numFmtId="2" fontId="0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 wrapText="1"/>
    </xf>
    <xf numFmtId="0" fontId="1" fillId="0" borderId="0" xfId="0" applyFont="1" applyAlignment="1">
      <alignment wrapText="1"/>
    </xf>
    <xf numFmtId="0" fontId="12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4" fillId="3" borderId="0" xfId="0" applyFont="1" applyFill="1" applyAlignment="1">
      <alignment horizontal="center"/>
    </xf>
    <xf numFmtId="0" fontId="6" fillId="3" borderId="0" xfId="0" applyFont="1" applyFill="1" applyAlignment="1">
      <alignment horizontal="center"/>
    </xf>
    <xf numFmtId="0" fontId="7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7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5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0" fillId="0" borderId="0" xfId="0" applyFont="1"/>
    <xf numFmtId="0" fontId="0" fillId="6" borderId="0" xfId="0" applyFont="1" applyFill="1" applyAlignment="1">
      <alignment horizontal="center"/>
    </xf>
    <xf numFmtId="0" fontId="0" fillId="7" borderId="0" xfId="0" applyFont="1" applyFill="1" applyAlignment="1">
      <alignment horizontal="center"/>
    </xf>
    <xf numFmtId="0" fontId="0" fillId="5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10" fillId="0" borderId="0" xfId="0" applyFont="1" applyAlignment="1">
      <alignment horizontal="center" wrapText="1"/>
    </xf>
    <xf numFmtId="0" fontId="16" fillId="0" borderId="0" xfId="0" applyFont="1" applyAlignment="1">
      <alignment wrapText="1"/>
    </xf>
    <xf numFmtId="0" fontId="17" fillId="0" borderId="0" xfId="0" applyFont="1" applyAlignment="1">
      <alignment wrapText="1"/>
    </xf>
    <xf numFmtId="164" fontId="1" fillId="0" borderId="0" xfId="0" applyNumberFormat="1" applyFont="1" applyFill="1" applyAlignment="1">
      <alignment horizontal="center" wrapText="1"/>
    </xf>
    <xf numFmtId="164" fontId="1" fillId="0" borderId="0" xfId="0" applyNumberFormat="1" applyFont="1" applyAlignment="1">
      <alignment horizontal="center" wrapText="1"/>
    </xf>
    <xf numFmtId="164" fontId="0" fillId="0" borderId="0" xfId="0" applyNumberFormat="1" applyFont="1" applyFill="1" applyAlignment="1">
      <alignment horizontal="center"/>
    </xf>
    <xf numFmtId="164" fontId="0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C80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1"/>
  <sheetViews>
    <sheetView zoomScaleNormal="100" workbookViewId="0">
      <selection activeCell="E43" sqref="E43"/>
    </sheetView>
  </sheetViews>
  <sheetFormatPr defaultRowHeight="14.4" x14ac:dyDescent="0.3"/>
  <cols>
    <col min="1" max="1" width="12.5546875" style="1" customWidth="1"/>
    <col min="2" max="2" width="9.109375" style="1"/>
    <col min="3" max="3" width="20.6640625" style="71" customWidth="1"/>
    <col min="4" max="4" width="25.6640625" style="71" customWidth="1"/>
  </cols>
  <sheetData>
    <row r="1" spans="1:5" s="73" customFormat="1" ht="28.8" x14ac:dyDescent="0.3">
      <c r="A1" s="59" t="s">
        <v>9</v>
      </c>
      <c r="B1" s="60" t="s">
        <v>0</v>
      </c>
      <c r="C1" s="72" t="s">
        <v>7</v>
      </c>
      <c r="D1" s="72" t="s">
        <v>8</v>
      </c>
    </row>
    <row r="2" spans="1:5" x14ac:dyDescent="0.3">
      <c r="A2" s="10">
        <v>1</v>
      </c>
      <c r="B2" s="3">
        <v>1</v>
      </c>
      <c r="C2" s="69">
        <v>5.3433299999999999</v>
      </c>
      <c r="D2" s="69">
        <v>5.26</v>
      </c>
    </row>
    <row r="3" spans="1:5" x14ac:dyDescent="0.3">
      <c r="A3" s="10">
        <v>1</v>
      </c>
      <c r="B3" s="3">
        <v>2</v>
      </c>
      <c r="C3" s="69">
        <v>5.3333300000000001</v>
      </c>
      <c r="D3" s="69">
        <v>5.35</v>
      </c>
    </row>
    <row r="4" spans="1:5" x14ac:dyDescent="0.3">
      <c r="A4" s="10">
        <v>1</v>
      </c>
      <c r="B4" s="4">
        <v>5</v>
      </c>
      <c r="C4" s="69">
        <v>5.42</v>
      </c>
      <c r="D4" s="69">
        <v>5.3132999999999999</v>
      </c>
    </row>
    <row r="5" spans="1:5" x14ac:dyDescent="0.3">
      <c r="A5" s="10">
        <v>1</v>
      </c>
      <c r="B5" s="2">
        <v>6</v>
      </c>
      <c r="C5" s="69">
        <v>5.46</v>
      </c>
      <c r="D5" s="69">
        <v>5.5033000000000003</v>
      </c>
    </row>
    <row r="6" spans="1:5" x14ac:dyDescent="0.3">
      <c r="A6" s="10">
        <v>1</v>
      </c>
      <c r="B6" s="4">
        <v>7</v>
      </c>
      <c r="C6" s="69">
        <v>5.4266699999999997</v>
      </c>
      <c r="D6" s="69">
        <v>5.36</v>
      </c>
    </row>
    <row r="7" spans="1:5" x14ac:dyDescent="0.3">
      <c r="A7" s="10">
        <v>1</v>
      </c>
      <c r="B7" s="2">
        <v>8</v>
      </c>
      <c r="C7" s="69">
        <v>5.3633300000000004</v>
      </c>
      <c r="D7" s="69">
        <v>5.24</v>
      </c>
    </row>
    <row r="8" spans="1:5" x14ac:dyDescent="0.3">
      <c r="A8" s="10">
        <v>1</v>
      </c>
      <c r="B8" s="4">
        <v>9</v>
      </c>
      <c r="C8" s="69">
        <v>5.3566700000000003</v>
      </c>
      <c r="D8" s="69">
        <v>5.2633000000000001</v>
      </c>
    </row>
    <row r="9" spans="1:5" x14ac:dyDescent="0.3">
      <c r="A9" s="10">
        <v>1</v>
      </c>
      <c r="B9" s="4">
        <v>10</v>
      </c>
      <c r="C9" s="69">
        <v>5.4766700000000004</v>
      </c>
      <c r="D9" s="69">
        <v>5.33</v>
      </c>
    </row>
    <row r="10" spans="1:5" x14ac:dyDescent="0.3">
      <c r="A10" s="10">
        <v>1</v>
      </c>
      <c r="B10" s="4">
        <v>11</v>
      </c>
      <c r="C10" s="69">
        <v>5.32</v>
      </c>
      <c r="D10" s="69">
        <v>5.2167000000000003</v>
      </c>
    </row>
    <row r="11" spans="1:5" x14ac:dyDescent="0.3">
      <c r="A11" s="10">
        <v>1</v>
      </c>
      <c r="B11" s="2">
        <v>12</v>
      </c>
      <c r="C11" s="69">
        <v>5.3866699999999996</v>
      </c>
      <c r="D11" s="69">
        <v>5.3333000000000004</v>
      </c>
    </row>
    <row r="12" spans="1:5" x14ac:dyDescent="0.3">
      <c r="A12" s="10">
        <v>1</v>
      </c>
      <c r="B12" s="4">
        <v>13</v>
      </c>
      <c r="C12" s="69">
        <v>5.3233300000000003</v>
      </c>
      <c r="D12" s="69">
        <v>5.2633000000000001</v>
      </c>
    </row>
    <row r="13" spans="1:5" x14ac:dyDescent="0.3">
      <c r="A13" s="10">
        <v>1</v>
      </c>
      <c r="B13" s="4">
        <v>14</v>
      </c>
      <c r="C13" s="69">
        <v>5.39</v>
      </c>
      <c r="D13" s="69">
        <v>5.2667000000000002</v>
      </c>
    </row>
    <row r="14" spans="1:5" x14ac:dyDescent="0.3">
      <c r="A14" s="10">
        <v>1</v>
      </c>
      <c r="B14" s="4">
        <v>15</v>
      </c>
      <c r="C14" s="69">
        <v>5.46</v>
      </c>
      <c r="D14" s="69">
        <v>5.4333</v>
      </c>
      <c r="E14" t="s">
        <v>10</v>
      </c>
    </row>
    <row r="15" spans="1:5" x14ac:dyDescent="0.3">
      <c r="A15" s="10">
        <v>1</v>
      </c>
      <c r="B15" s="4">
        <v>16</v>
      </c>
      <c r="C15" s="69">
        <v>5.3666700000000001</v>
      </c>
      <c r="D15" s="69">
        <v>5.2233000000000001</v>
      </c>
    </row>
    <row r="16" spans="1:5" x14ac:dyDescent="0.3">
      <c r="A16" s="10">
        <v>1</v>
      </c>
      <c r="B16" s="4">
        <v>17</v>
      </c>
      <c r="C16" s="69">
        <v>5.37</v>
      </c>
      <c r="D16" s="69">
        <v>5.2967000000000004</v>
      </c>
    </row>
    <row r="17" spans="1:4" x14ac:dyDescent="0.3">
      <c r="A17" s="11">
        <v>2</v>
      </c>
      <c r="B17" s="3">
        <v>3</v>
      </c>
      <c r="C17" s="69">
        <v>5.5733300000000003</v>
      </c>
      <c r="D17" s="69">
        <v>5.45</v>
      </c>
    </row>
    <row r="18" spans="1:4" x14ac:dyDescent="0.3">
      <c r="A18" s="11">
        <v>2</v>
      </c>
      <c r="B18" s="3">
        <v>4</v>
      </c>
      <c r="C18" s="69">
        <v>5.5</v>
      </c>
      <c r="D18" s="69">
        <v>5.41</v>
      </c>
    </row>
    <row r="19" spans="1:4" x14ac:dyDescent="0.3">
      <c r="A19" s="11">
        <v>2</v>
      </c>
      <c r="B19" s="2">
        <v>18</v>
      </c>
      <c r="C19" s="69">
        <v>5.52</v>
      </c>
      <c r="D19" s="69">
        <v>5.3933</v>
      </c>
    </row>
    <row r="20" spans="1:4" x14ac:dyDescent="0.3">
      <c r="A20" s="11">
        <v>2</v>
      </c>
      <c r="B20" s="2">
        <v>19</v>
      </c>
      <c r="C20" s="69">
        <v>5.4966699999999999</v>
      </c>
      <c r="D20" s="69">
        <v>5.4132999999999996</v>
      </c>
    </row>
    <row r="21" spans="1:4" x14ac:dyDescent="0.3">
      <c r="A21" s="11">
        <v>2</v>
      </c>
      <c r="B21" s="2">
        <v>20</v>
      </c>
      <c r="C21" s="69">
        <v>5.61</v>
      </c>
      <c r="D21" s="69">
        <v>5.4466999999999999</v>
      </c>
    </row>
    <row r="22" spans="1:4" x14ac:dyDescent="0.3">
      <c r="A22" s="11">
        <v>2</v>
      </c>
      <c r="B22" s="2">
        <v>21</v>
      </c>
      <c r="C22" s="69">
        <v>5.51</v>
      </c>
      <c r="D22" s="69">
        <v>5.4367000000000001</v>
      </c>
    </row>
    <row r="23" spans="1:4" x14ac:dyDescent="0.3">
      <c r="A23" s="11">
        <v>2</v>
      </c>
      <c r="B23" s="2">
        <v>22</v>
      </c>
      <c r="C23" s="69">
        <v>5.58</v>
      </c>
      <c r="D23" s="69">
        <v>5.49</v>
      </c>
    </row>
    <row r="24" spans="1:4" x14ac:dyDescent="0.3">
      <c r="A24" s="11">
        <v>2</v>
      </c>
      <c r="B24" s="2">
        <v>23</v>
      </c>
      <c r="C24" s="69">
        <v>5.5033300000000001</v>
      </c>
      <c r="D24" s="69">
        <v>5.4166999999999996</v>
      </c>
    </row>
    <row r="25" spans="1:4" x14ac:dyDescent="0.3">
      <c r="A25" s="11">
        <v>2</v>
      </c>
      <c r="B25" s="2">
        <v>24</v>
      </c>
      <c r="C25" s="69">
        <v>5.4833299999999996</v>
      </c>
      <c r="D25" s="69">
        <v>5.43</v>
      </c>
    </row>
    <row r="26" spans="1:4" x14ac:dyDescent="0.3">
      <c r="A26" s="11">
        <v>2</v>
      </c>
      <c r="B26" s="2">
        <v>25</v>
      </c>
      <c r="C26" s="69">
        <v>5.5033300000000001</v>
      </c>
      <c r="D26" s="69">
        <v>5.45</v>
      </c>
    </row>
    <row r="27" spans="1:4" x14ac:dyDescent="0.3">
      <c r="A27" s="11">
        <v>2</v>
      </c>
      <c r="B27" s="2">
        <v>26</v>
      </c>
      <c r="C27" s="69">
        <v>5.54</v>
      </c>
      <c r="D27" s="69">
        <v>5.4267000000000003</v>
      </c>
    </row>
    <row r="28" spans="1:4" x14ac:dyDescent="0.3">
      <c r="A28" s="11">
        <v>2</v>
      </c>
      <c r="B28" s="2">
        <v>27</v>
      </c>
      <c r="C28" s="69">
        <v>5.5166700000000004</v>
      </c>
      <c r="D28" s="69">
        <v>5.45</v>
      </c>
    </row>
    <row r="29" spans="1:4" x14ac:dyDescent="0.3">
      <c r="A29" s="11">
        <v>2</v>
      </c>
      <c r="B29" s="2">
        <v>28</v>
      </c>
      <c r="C29" s="69">
        <v>5.4566699999999999</v>
      </c>
      <c r="D29" s="69">
        <v>5.4267000000000003</v>
      </c>
    </row>
    <row r="30" spans="1:4" x14ac:dyDescent="0.3">
      <c r="A30" s="11">
        <v>2</v>
      </c>
      <c r="B30" s="2">
        <v>29</v>
      </c>
      <c r="C30" s="69">
        <v>5.5933299999999999</v>
      </c>
      <c r="D30" s="69">
        <v>5.3833000000000002</v>
      </c>
    </row>
    <row r="31" spans="1:4" x14ac:dyDescent="0.3">
      <c r="A31" s="11">
        <v>2</v>
      </c>
      <c r="B31" s="2">
        <v>30</v>
      </c>
      <c r="C31" s="69">
        <v>5.57667</v>
      </c>
      <c r="D31" s="69">
        <v>5.4566999999999997</v>
      </c>
    </row>
    <row r="32" spans="1:4" x14ac:dyDescent="0.3">
      <c r="A32" s="12">
        <v>3</v>
      </c>
      <c r="B32" s="2">
        <v>31</v>
      </c>
      <c r="C32" s="69">
        <v>5.36</v>
      </c>
      <c r="D32" s="69">
        <v>5.2432999999999996</v>
      </c>
    </row>
    <row r="33" spans="1:4" x14ac:dyDescent="0.3">
      <c r="A33" s="12">
        <v>3</v>
      </c>
      <c r="B33" s="2">
        <v>32</v>
      </c>
      <c r="C33" s="69">
        <v>5.46333</v>
      </c>
      <c r="D33" s="69">
        <v>5.3232999999999997</v>
      </c>
    </row>
    <row r="34" spans="1:4" x14ac:dyDescent="0.3">
      <c r="A34" s="12">
        <v>3</v>
      </c>
      <c r="B34" s="2">
        <v>33</v>
      </c>
      <c r="C34" s="69">
        <v>5.4833299999999996</v>
      </c>
      <c r="D34" s="69">
        <v>5.3766999999999996</v>
      </c>
    </row>
    <row r="35" spans="1:4" x14ac:dyDescent="0.3">
      <c r="A35" s="12">
        <v>3</v>
      </c>
      <c r="B35" s="2">
        <v>34</v>
      </c>
      <c r="C35" s="69">
        <v>5.31</v>
      </c>
      <c r="D35" s="69">
        <v>5.3033000000000001</v>
      </c>
    </row>
    <row r="36" spans="1:4" x14ac:dyDescent="0.3">
      <c r="A36" s="12">
        <v>3</v>
      </c>
      <c r="B36" s="2">
        <v>35</v>
      </c>
      <c r="C36" s="69">
        <v>5.3766699999999998</v>
      </c>
      <c r="D36" s="69">
        <v>5.28</v>
      </c>
    </row>
    <row r="37" spans="1:4" x14ac:dyDescent="0.3">
      <c r="A37" s="12">
        <v>3</v>
      </c>
      <c r="B37" s="2">
        <v>36</v>
      </c>
      <c r="C37" s="69">
        <v>5.55</v>
      </c>
      <c r="D37" s="69">
        <v>5.2967000000000004</v>
      </c>
    </row>
    <row r="38" spans="1:4" x14ac:dyDescent="0.3">
      <c r="A38" s="12">
        <v>3</v>
      </c>
      <c r="B38" s="2">
        <v>37</v>
      </c>
      <c r="C38" s="69">
        <v>5.38</v>
      </c>
      <c r="D38" s="69">
        <v>5.2567000000000004</v>
      </c>
    </row>
    <row r="39" spans="1:4" x14ac:dyDescent="0.3">
      <c r="A39" s="12">
        <v>3</v>
      </c>
      <c r="B39" s="2">
        <v>38</v>
      </c>
      <c r="C39" s="69">
        <v>5.4133300000000002</v>
      </c>
      <c r="D39" s="69">
        <v>5.3367000000000004</v>
      </c>
    </row>
    <row r="40" spans="1:4" x14ac:dyDescent="0.3">
      <c r="A40" s="12">
        <v>3</v>
      </c>
      <c r="B40" s="2">
        <v>39</v>
      </c>
      <c r="C40" s="69">
        <v>5.4033300000000004</v>
      </c>
      <c r="D40" s="69">
        <v>5.3333000000000004</v>
      </c>
    </row>
    <row r="41" spans="1:4" x14ac:dyDescent="0.3">
      <c r="A41" s="12">
        <v>3</v>
      </c>
      <c r="B41" s="2">
        <v>40</v>
      </c>
      <c r="C41" s="69">
        <v>5.41</v>
      </c>
      <c r="D41" s="69">
        <v>5.33</v>
      </c>
    </row>
    <row r="42" spans="1:4" x14ac:dyDescent="0.3">
      <c r="A42" s="12">
        <v>3</v>
      </c>
      <c r="B42" s="2">
        <v>41</v>
      </c>
      <c r="C42" s="69">
        <v>5.3433299999999999</v>
      </c>
      <c r="D42" s="69">
        <v>5.29</v>
      </c>
    </row>
    <row r="43" spans="1:4" x14ac:dyDescent="0.3">
      <c r="A43" s="12">
        <v>3</v>
      </c>
      <c r="B43" s="2">
        <v>42</v>
      </c>
      <c r="C43" s="69">
        <v>5.57667</v>
      </c>
      <c r="D43" s="69">
        <v>5.42</v>
      </c>
    </row>
    <row r="44" spans="1:4" x14ac:dyDescent="0.3">
      <c r="A44" s="12">
        <v>3</v>
      </c>
      <c r="B44" s="2">
        <v>43</v>
      </c>
      <c r="C44" s="69">
        <v>5.49</v>
      </c>
      <c r="D44" s="69">
        <v>5.3666999999999998</v>
      </c>
    </row>
    <row r="45" spans="1:4" x14ac:dyDescent="0.3">
      <c r="A45" s="12">
        <v>3</v>
      </c>
      <c r="B45" s="2">
        <v>44</v>
      </c>
      <c r="C45" s="69">
        <v>5.33</v>
      </c>
      <c r="D45" s="69">
        <v>5.2332999999999998</v>
      </c>
    </row>
    <row r="46" spans="1:4" x14ac:dyDescent="0.3">
      <c r="A46" s="12">
        <v>3</v>
      </c>
      <c r="B46" s="2">
        <v>45</v>
      </c>
      <c r="C46" s="69">
        <v>5.3366699999999998</v>
      </c>
      <c r="D46" s="69">
        <v>5.2332999999999998</v>
      </c>
    </row>
    <row r="47" spans="1:4" x14ac:dyDescent="0.3">
      <c r="A47" s="13">
        <v>4</v>
      </c>
      <c r="B47" s="2">
        <v>46</v>
      </c>
      <c r="C47" s="69">
        <v>5.6</v>
      </c>
      <c r="D47" s="69">
        <v>5.4166999999999996</v>
      </c>
    </row>
    <row r="48" spans="1:4" x14ac:dyDescent="0.3">
      <c r="A48" s="13">
        <v>4</v>
      </c>
      <c r="B48" s="2">
        <v>47</v>
      </c>
      <c r="C48" s="69">
        <v>5.5466699999999998</v>
      </c>
      <c r="D48" s="69">
        <v>5.3867000000000003</v>
      </c>
    </row>
    <row r="49" spans="1:4" s="5" customFormat="1" x14ac:dyDescent="0.3">
      <c r="A49" s="13">
        <v>4</v>
      </c>
      <c r="B49" s="9">
        <v>48</v>
      </c>
      <c r="C49" s="70">
        <v>5.91</v>
      </c>
      <c r="D49" s="70">
        <v>5.4866999999999999</v>
      </c>
    </row>
    <row r="50" spans="1:4" s="5" customFormat="1" x14ac:dyDescent="0.3">
      <c r="A50" s="13">
        <v>4</v>
      </c>
      <c r="B50" s="9">
        <v>49</v>
      </c>
      <c r="C50" s="70">
        <v>5.7166699999999997</v>
      </c>
      <c r="D50" s="70">
        <v>5.52</v>
      </c>
    </row>
    <row r="51" spans="1:4" s="5" customFormat="1" x14ac:dyDescent="0.3">
      <c r="A51" s="13">
        <v>4</v>
      </c>
      <c r="B51" s="2">
        <v>51</v>
      </c>
      <c r="C51" s="69">
        <v>5.57667</v>
      </c>
      <c r="D51" s="69">
        <v>5.3933</v>
      </c>
    </row>
    <row r="52" spans="1:4" s="5" customFormat="1" x14ac:dyDescent="0.3">
      <c r="A52" s="13">
        <v>4</v>
      </c>
      <c r="B52" s="2">
        <v>51</v>
      </c>
      <c r="C52" s="69">
        <v>5.5833300000000001</v>
      </c>
      <c r="D52" s="69">
        <v>5.4367000000000001</v>
      </c>
    </row>
    <row r="53" spans="1:4" s="5" customFormat="1" x14ac:dyDescent="0.3">
      <c r="A53" s="13">
        <v>4</v>
      </c>
      <c r="B53" s="2">
        <v>52</v>
      </c>
      <c r="C53" s="69">
        <v>5.69</v>
      </c>
      <c r="D53" s="69">
        <v>5.47</v>
      </c>
    </row>
    <row r="54" spans="1:4" s="5" customFormat="1" x14ac:dyDescent="0.3">
      <c r="A54" s="13">
        <v>4</v>
      </c>
      <c r="B54" s="2">
        <v>53</v>
      </c>
      <c r="C54" s="69">
        <v>5.63</v>
      </c>
      <c r="D54" s="69">
        <v>5.4532999999999996</v>
      </c>
    </row>
    <row r="55" spans="1:4" s="5" customFormat="1" x14ac:dyDescent="0.3">
      <c r="A55" s="13">
        <v>4</v>
      </c>
      <c r="B55" s="9">
        <v>54</v>
      </c>
      <c r="C55" s="70">
        <v>5.84</v>
      </c>
      <c r="D55" s="70">
        <v>5.57</v>
      </c>
    </row>
    <row r="56" spans="1:4" s="5" customFormat="1" x14ac:dyDescent="0.3">
      <c r="A56" s="13">
        <v>4</v>
      </c>
      <c r="B56" s="2">
        <v>55</v>
      </c>
      <c r="C56" s="69">
        <v>5.5633299999999997</v>
      </c>
      <c r="D56" s="69">
        <v>5.46</v>
      </c>
    </row>
    <row r="57" spans="1:4" s="5" customFormat="1" x14ac:dyDescent="0.3">
      <c r="A57" s="13">
        <v>4</v>
      </c>
      <c r="B57" s="2">
        <v>56</v>
      </c>
      <c r="C57" s="69">
        <v>5.5733300000000003</v>
      </c>
      <c r="D57" s="69">
        <v>5.49</v>
      </c>
    </row>
    <row r="58" spans="1:4" s="5" customFormat="1" x14ac:dyDescent="0.3">
      <c r="A58" s="13">
        <v>4</v>
      </c>
      <c r="B58" s="9">
        <v>57</v>
      </c>
      <c r="C58" s="70">
        <v>6.08</v>
      </c>
      <c r="D58" s="70">
        <v>5.5867000000000004</v>
      </c>
    </row>
    <row r="59" spans="1:4" s="5" customFormat="1" x14ac:dyDescent="0.3">
      <c r="A59" s="13">
        <v>4</v>
      </c>
      <c r="B59" s="9">
        <v>58</v>
      </c>
      <c r="C59" s="70">
        <v>6.0133299999999998</v>
      </c>
      <c r="D59" s="70">
        <v>5.5467000000000004</v>
      </c>
    </row>
    <row r="60" spans="1:4" s="5" customFormat="1" x14ac:dyDescent="0.3">
      <c r="A60" s="13">
        <v>4</v>
      </c>
      <c r="B60" s="9">
        <v>59</v>
      </c>
      <c r="C60" s="70">
        <v>5.71333</v>
      </c>
      <c r="D60" s="70">
        <v>5.47</v>
      </c>
    </row>
    <row r="61" spans="1:4" s="5" customFormat="1" x14ac:dyDescent="0.3">
      <c r="A61" s="13">
        <v>4</v>
      </c>
      <c r="B61" s="2">
        <v>60</v>
      </c>
      <c r="C61" s="69">
        <v>5.5033300000000001</v>
      </c>
      <c r="D61" s="69">
        <v>5.4</v>
      </c>
    </row>
  </sheetData>
  <sortState ref="B2:C68">
    <sortCondition ref="B2:B6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1"/>
  <sheetViews>
    <sheetView workbookViewId="0">
      <selection activeCell="E3" sqref="E3"/>
    </sheetView>
  </sheetViews>
  <sheetFormatPr defaultRowHeight="14.4" x14ac:dyDescent="0.3"/>
  <cols>
    <col min="1" max="2" width="10.6640625" style="1" customWidth="1"/>
    <col min="3" max="3" width="12.6640625" style="26" customWidth="1"/>
    <col min="4" max="5" width="10.6640625" style="25" customWidth="1"/>
    <col min="6" max="7" width="10.6640625" customWidth="1"/>
    <col min="8" max="8" width="12.6640625" customWidth="1"/>
    <col min="9" max="10" width="10.6640625" customWidth="1"/>
  </cols>
  <sheetData>
    <row r="1" spans="1:28" s="8" customFormat="1" ht="28.8" x14ac:dyDescent="0.3">
      <c r="A1" s="27" t="s">
        <v>9</v>
      </c>
      <c r="B1" s="28" t="s">
        <v>0</v>
      </c>
      <c r="C1" s="29" t="s">
        <v>30</v>
      </c>
      <c r="D1" s="29" t="s">
        <v>33</v>
      </c>
      <c r="E1" s="29" t="s">
        <v>32</v>
      </c>
      <c r="F1" s="27" t="s">
        <v>9</v>
      </c>
      <c r="G1" s="28" t="s">
        <v>0</v>
      </c>
      <c r="H1" s="29" t="s">
        <v>30</v>
      </c>
      <c r="I1" s="29" t="s">
        <v>33</v>
      </c>
      <c r="J1" s="29" t="s">
        <v>32</v>
      </c>
    </row>
    <row r="2" spans="1:28" s="19" customFormat="1" x14ac:dyDescent="0.3">
      <c r="A2" s="30">
        <v>1</v>
      </c>
      <c r="B2" s="31">
        <v>1</v>
      </c>
      <c r="C2" s="32">
        <v>9.4415384615384621</v>
      </c>
      <c r="D2" s="33">
        <v>2.4722733913043475</v>
      </c>
      <c r="E2" s="40">
        <f>C2+D2</f>
        <v>11.913811852842809</v>
      </c>
      <c r="F2" s="41">
        <v>3</v>
      </c>
      <c r="G2" s="42">
        <v>31</v>
      </c>
      <c r="H2" s="43">
        <v>4.2078431372549021</v>
      </c>
      <c r="I2" s="44">
        <v>4.0668286614173228</v>
      </c>
      <c r="J2" s="45">
        <f t="shared" ref="J2:J31" si="0">H2+I2</f>
        <v>8.2746717986722249</v>
      </c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</row>
    <row r="3" spans="1:28" s="19" customFormat="1" x14ac:dyDescent="0.3">
      <c r="A3" s="30">
        <v>1</v>
      </c>
      <c r="B3" s="31">
        <v>2</v>
      </c>
      <c r="C3" s="32">
        <v>6.908771929824562</v>
      </c>
      <c r="D3" s="33">
        <v>2.5354813533834588</v>
      </c>
      <c r="E3" s="40">
        <f t="shared" ref="E3:E13" si="1">C3+D3</f>
        <v>9.4442532832080204</v>
      </c>
      <c r="F3" s="41">
        <v>3</v>
      </c>
      <c r="G3" s="42">
        <v>32</v>
      </c>
      <c r="H3" s="43">
        <v>7.5016393442622951</v>
      </c>
      <c r="I3" s="44">
        <v>4.7577568141592925</v>
      </c>
      <c r="J3" s="45">
        <f t="shared" si="0"/>
        <v>12.259396158421588</v>
      </c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</row>
    <row r="4" spans="1:28" s="19" customFormat="1" x14ac:dyDescent="0.3">
      <c r="A4" s="30">
        <v>1</v>
      </c>
      <c r="B4" s="34">
        <v>5</v>
      </c>
      <c r="C4" s="32">
        <v>1.263421052631579</v>
      </c>
      <c r="D4" s="33">
        <v>3.4077134117647052</v>
      </c>
      <c r="E4" s="40">
        <f t="shared" si="1"/>
        <v>4.6711344643962844</v>
      </c>
      <c r="F4" s="41">
        <v>3</v>
      </c>
      <c r="G4" s="42">
        <v>33</v>
      </c>
      <c r="H4" s="43">
        <v>3.3745098039215691</v>
      </c>
      <c r="I4" s="44">
        <v>3.964627159090909</v>
      </c>
      <c r="J4" s="45">
        <f t="shared" si="0"/>
        <v>7.3391369630124785</v>
      </c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</row>
    <row r="5" spans="1:28" s="19" customFormat="1" x14ac:dyDescent="0.3">
      <c r="A5" s="30">
        <v>1</v>
      </c>
      <c r="B5" s="35">
        <v>6</v>
      </c>
      <c r="C5" s="32">
        <v>4.4535714285714283</v>
      </c>
      <c r="D5" s="33">
        <v>3.0269198360655731</v>
      </c>
      <c r="E5" s="40">
        <f t="shared" si="1"/>
        <v>7.480491264637001</v>
      </c>
      <c r="F5" s="41">
        <v>3</v>
      </c>
      <c r="G5" s="42">
        <v>34</v>
      </c>
      <c r="H5" s="43">
        <v>2.4623188405797101</v>
      </c>
      <c r="I5" s="44">
        <v>3.849727786259542</v>
      </c>
      <c r="J5" s="45">
        <f t="shared" si="0"/>
        <v>6.3120466268392521</v>
      </c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</row>
    <row r="6" spans="1:28" s="19" customFormat="1" x14ac:dyDescent="0.3">
      <c r="A6" s="30">
        <v>1</v>
      </c>
      <c r="B6" s="34">
        <v>7</v>
      </c>
      <c r="C6" s="32">
        <v>4.8096153846153848</v>
      </c>
      <c r="D6" s="33">
        <v>3.0602106583072102</v>
      </c>
      <c r="E6" s="40">
        <f t="shared" si="1"/>
        <v>7.869826042922595</v>
      </c>
      <c r="F6" s="41">
        <v>3</v>
      </c>
      <c r="G6" s="42">
        <v>35</v>
      </c>
      <c r="H6" s="43">
        <v>3.570491803278689</v>
      </c>
      <c r="I6" s="44">
        <v>3.860779636363636</v>
      </c>
      <c r="J6" s="45">
        <f t="shared" si="0"/>
        <v>7.4312714396423249</v>
      </c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</row>
    <row r="7" spans="1:28" s="19" customFormat="1" x14ac:dyDescent="0.3">
      <c r="A7" s="30">
        <v>1</v>
      </c>
      <c r="B7" s="35">
        <v>8</v>
      </c>
      <c r="C7" s="32">
        <v>4.1328358208955223</v>
      </c>
      <c r="D7" s="33">
        <v>4.0481406122448975</v>
      </c>
      <c r="E7" s="40">
        <f t="shared" si="1"/>
        <v>8.1809764331404189</v>
      </c>
      <c r="F7" s="41">
        <v>3</v>
      </c>
      <c r="G7" s="42">
        <v>36</v>
      </c>
      <c r="H7" s="43">
        <v>2.883582089552239</v>
      </c>
      <c r="I7" s="44">
        <v>3.4793735537190078</v>
      </c>
      <c r="J7" s="45">
        <f t="shared" si="0"/>
        <v>6.3629556432712473</v>
      </c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</row>
    <row r="8" spans="1:28" s="19" customFormat="1" x14ac:dyDescent="0.3">
      <c r="A8" s="30">
        <v>1</v>
      </c>
      <c r="B8" s="34">
        <v>9</v>
      </c>
      <c r="C8" s="32">
        <v>5.8380281690140849</v>
      </c>
      <c r="D8" s="33">
        <v>2.9791453266331658</v>
      </c>
      <c r="E8" s="40">
        <f t="shared" si="1"/>
        <v>8.8171734956472498</v>
      </c>
      <c r="F8" s="41">
        <v>3</v>
      </c>
      <c r="G8" s="42">
        <v>37</v>
      </c>
      <c r="H8" s="43">
        <v>5.7574074074074071</v>
      </c>
      <c r="I8" s="44">
        <v>3.0630973801916936</v>
      </c>
      <c r="J8" s="45">
        <f t="shared" si="0"/>
        <v>8.8205047875991003</v>
      </c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</row>
    <row r="9" spans="1:28" s="19" customFormat="1" x14ac:dyDescent="0.3">
      <c r="A9" s="30">
        <v>1</v>
      </c>
      <c r="B9" s="34">
        <v>10</v>
      </c>
      <c r="C9" s="32">
        <v>3.8094339622641509</v>
      </c>
      <c r="D9" s="33">
        <v>4.1584910828025476</v>
      </c>
      <c r="E9" s="40">
        <f t="shared" si="1"/>
        <v>7.9679250450666981</v>
      </c>
      <c r="F9" s="41">
        <v>3</v>
      </c>
      <c r="G9" s="42">
        <v>38</v>
      </c>
      <c r="H9" s="43">
        <v>3.9176470588235301</v>
      </c>
      <c r="I9" s="44">
        <v>4.0930284705882354</v>
      </c>
      <c r="J9" s="45">
        <f t="shared" si="0"/>
        <v>8.0106755294117651</v>
      </c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</row>
    <row r="10" spans="1:28" s="19" customFormat="1" x14ac:dyDescent="0.3">
      <c r="A10" s="30">
        <v>1</v>
      </c>
      <c r="B10" s="34">
        <v>11</v>
      </c>
      <c r="C10" s="32">
        <v>7.5879310344827591</v>
      </c>
      <c r="D10" s="33">
        <v>5.2948975456919056</v>
      </c>
      <c r="E10" s="40">
        <f t="shared" si="1"/>
        <v>12.882828580174664</v>
      </c>
      <c r="F10" s="41">
        <v>3</v>
      </c>
      <c r="G10" s="42">
        <v>39</v>
      </c>
      <c r="H10" s="43">
        <v>3.2891891891891891</v>
      </c>
      <c r="I10" s="44">
        <v>3.7975741040462427</v>
      </c>
      <c r="J10" s="45">
        <f t="shared" si="0"/>
        <v>7.0867632932354319</v>
      </c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</row>
    <row r="11" spans="1:28" s="19" customFormat="1" x14ac:dyDescent="0.3">
      <c r="A11" s="30">
        <v>1</v>
      </c>
      <c r="B11" s="35">
        <v>12</v>
      </c>
      <c r="C11" s="32">
        <v>8.1391304347826097</v>
      </c>
      <c r="D11" s="33">
        <v>3.2098811320754717</v>
      </c>
      <c r="E11" s="40">
        <f t="shared" si="1"/>
        <v>11.349011566858081</v>
      </c>
      <c r="F11" s="41">
        <v>3</v>
      </c>
      <c r="G11" s="42">
        <v>40</v>
      </c>
      <c r="H11" s="43">
        <v>5.2847457627118644</v>
      </c>
      <c r="I11" s="44">
        <v>3.2998684716157203</v>
      </c>
      <c r="J11" s="45">
        <f t="shared" si="0"/>
        <v>8.5846142343275851</v>
      </c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</row>
    <row r="12" spans="1:28" s="19" customFormat="1" x14ac:dyDescent="0.3">
      <c r="A12" s="30">
        <v>1</v>
      </c>
      <c r="B12" s="34">
        <v>13</v>
      </c>
      <c r="C12" s="32">
        <v>7.5435483870967737</v>
      </c>
      <c r="D12" s="33">
        <v>4.6747196078431363</v>
      </c>
      <c r="E12" s="40">
        <f t="shared" si="1"/>
        <v>12.218267994939911</v>
      </c>
      <c r="F12" s="41">
        <v>3</v>
      </c>
      <c r="G12" s="42">
        <v>41</v>
      </c>
      <c r="H12" s="43">
        <v>4.6536231884057973</v>
      </c>
      <c r="I12" s="44">
        <v>3.7903040963855421</v>
      </c>
      <c r="J12" s="45">
        <f t="shared" si="0"/>
        <v>8.4439272847913394</v>
      </c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</row>
    <row r="13" spans="1:28" s="19" customFormat="1" x14ac:dyDescent="0.3">
      <c r="A13" s="30">
        <v>1</v>
      </c>
      <c r="B13" s="34">
        <v>14</v>
      </c>
      <c r="C13" s="32">
        <v>5.3649999999999993</v>
      </c>
      <c r="D13" s="33">
        <v>4.8870378494623656</v>
      </c>
      <c r="E13" s="40">
        <f t="shared" si="1"/>
        <v>10.252037849462365</v>
      </c>
      <c r="F13" s="41">
        <v>3</v>
      </c>
      <c r="G13" s="42">
        <v>42</v>
      </c>
      <c r="H13" s="43">
        <v>2.445205479452055</v>
      </c>
      <c r="I13" s="44">
        <v>2.8748110344827582</v>
      </c>
      <c r="J13" s="45">
        <f t="shared" si="0"/>
        <v>5.3200165139348137</v>
      </c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</row>
    <row r="14" spans="1:28" s="19" customFormat="1" x14ac:dyDescent="0.3">
      <c r="A14" s="30">
        <v>1</v>
      </c>
      <c r="B14" s="34">
        <v>15</v>
      </c>
      <c r="C14" s="32">
        <v>6.1803278688524594</v>
      </c>
      <c r="D14" s="33">
        <v>3.673319510204081</v>
      </c>
      <c r="E14" s="40">
        <f>C14+D15</f>
        <v>10.23940949486872</v>
      </c>
      <c r="F14" s="41">
        <v>3</v>
      </c>
      <c r="G14" s="42">
        <v>43</v>
      </c>
      <c r="H14" s="43">
        <v>3.5666666666666669</v>
      </c>
      <c r="I14" s="44">
        <v>4.610119731543624</v>
      </c>
      <c r="J14" s="45">
        <f t="shared" si="0"/>
        <v>8.1767863982102913</v>
      </c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</row>
    <row r="15" spans="1:28" s="19" customFormat="1" x14ac:dyDescent="0.3">
      <c r="A15" s="30">
        <v>1</v>
      </c>
      <c r="B15" s="34">
        <v>16</v>
      </c>
      <c r="C15" s="32">
        <v>3.1338461538461542</v>
      </c>
      <c r="D15" s="33">
        <v>4.0590816260162601</v>
      </c>
      <c r="E15" s="40">
        <f>C15+D16</f>
        <v>7.3925920605819044</v>
      </c>
      <c r="F15" s="41">
        <v>3</v>
      </c>
      <c r="G15" s="42">
        <v>44</v>
      </c>
      <c r="H15" s="43">
        <v>7.2827586206896546</v>
      </c>
      <c r="I15" s="44">
        <v>3.6893731578947362</v>
      </c>
      <c r="J15" s="45">
        <f t="shared" si="0"/>
        <v>10.972131778584391</v>
      </c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</row>
    <row r="16" spans="1:28" s="19" customFormat="1" x14ac:dyDescent="0.3">
      <c r="A16" s="30">
        <v>1</v>
      </c>
      <c r="B16" s="34">
        <v>17</v>
      </c>
      <c r="C16" s="32">
        <v>8.0714285714285712</v>
      </c>
      <c r="D16" s="33">
        <v>4.2587459067357507</v>
      </c>
      <c r="E16" s="40">
        <f>C16+D14</f>
        <v>11.744748081632652</v>
      </c>
      <c r="F16" s="46">
        <v>3</v>
      </c>
      <c r="G16" s="47">
        <v>45</v>
      </c>
      <c r="H16" s="48">
        <v>6.1270270270270268</v>
      </c>
      <c r="I16" s="49">
        <v>3.8992866666666659</v>
      </c>
      <c r="J16" s="50">
        <f t="shared" si="0"/>
        <v>10.026313693693693</v>
      </c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</row>
    <row r="17" spans="1:10" x14ac:dyDescent="0.3">
      <c r="A17" s="36">
        <v>2</v>
      </c>
      <c r="B17" s="37">
        <v>3</v>
      </c>
      <c r="C17" s="38">
        <v>5.4633802816901396</v>
      </c>
      <c r="D17" s="39">
        <v>3.1635371581769434</v>
      </c>
      <c r="E17" s="39">
        <f t="shared" ref="E17:E31" si="2">C17+D17</f>
        <v>8.626917439867082</v>
      </c>
      <c r="F17" s="51">
        <v>4</v>
      </c>
      <c r="G17" s="52">
        <v>46</v>
      </c>
      <c r="H17" s="53">
        <v>3.3840579710144931</v>
      </c>
      <c r="I17" s="54">
        <v>3.0173677090909092</v>
      </c>
      <c r="J17" s="54">
        <f t="shared" si="0"/>
        <v>6.4014256801054028</v>
      </c>
    </row>
    <row r="18" spans="1:10" x14ac:dyDescent="0.3">
      <c r="A18" s="20">
        <v>2</v>
      </c>
      <c r="B18" s="21">
        <v>4</v>
      </c>
      <c r="C18" s="23">
        <v>3.6788732394366201</v>
      </c>
      <c r="D18" s="24">
        <v>4.7315219653179188</v>
      </c>
      <c r="E18" s="24">
        <f t="shared" si="2"/>
        <v>8.4103952047545398</v>
      </c>
      <c r="F18" s="51">
        <v>4</v>
      </c>
      <c r="G18" s="52">
        <v>47</v>
      </c>
      <c r="H18" s="53">
        <v>2.31830985915493</v>
      </c>
      <c r="I18" s="54">
        <v>3.6366237837837838</v>
      </c>
      <c r="J18" s="54">
        <f t="shared" si="0"/>
        <v>5.9549336429387143</v>
      </c>
    </row>
    <row r="19" spans="1:10" x14ac:dyDescent="0.3">
      <c r="A19" s="20">
        <v>2</v>
      </c>
      <c r="B19" s="22">
        <v>18</v>
      </c>
      <c r="C19" s="23">
        <v>5.3327868852459019</v>
      </c>
      <c r="D19" s="24">
        <v>4.0501255172413799</v>
      </c>
      <c r="E19" s="24">
        <f t="shared" si="2"/>
        <v>9.3829124024872819</v>
      </c>
      <c r="F19" s="51">
        <v>4</v>
      </c>
      <c r="G19" s="55">
        <v>48</v>
      </c>
      <c r="H19" s="56">
        <v>1.430735294117647</v>
      </c>
      <c r="I19" s="57">
        <v>2.3248779661016949</v>
      </c>
      <c r="J19" s="57">
        <f t="shared" si="0"/>
        <v>3.7556132602193419</v>
      </c>
    </row>
    <row r="20" spans="1:10" x14ac:dyDescent="0.3">
      <c r="A20" s="20">
        <v>2</v>
      </c>
      <c r="B20" s="22">
        <v>19</v>
      </c>
      <c r="C20" s="23">
        <v>6.0631578947368423</v>
      </c>
      <c r="D20" s="24">
        <v>3.3129091666666661</v>
      </c>
      <c r="E20" s="24">
        <f t="shared" si="2"/>
        <v>9.3760670614035089</v>
      </c>
      <c r="F20" s="51">
        <v>4</v>
      </c>
      <c r="G20" s="55">
        <v>49</v>
      </c>
      <c r="H20" s="56">
        <v>2.7530303030303029</v>
      </c>
      <c r="I20" s="57">
        <v>2.7894528909952601</v>
      </c>
      <c r="J20" s="57">
        <f t="shared" si="0"/>
        <v>5.5424831940255626</v>
      </c>
    </row>
    <row r="21" spans="1:10" x14ac:dyDescent="0.3">
      <c r="A21" s="20">
        <v>2</v>
      </c>
      <c r="B21" s="22">
        <v>20</v>
      </c>
      <c r="C21" s="23">
        <v>3.2163636363636359</v>
      </c>
      <c r="D21" s="24">
        <v>3.6420769633507848</v>
      </c>
      <c r="E21" s="24">
        <f t="shared" si="2"/>
        <v>6.8584405997144202</v>
      </c>
      <c r="F21" s="51">
        <v>4</v>
      </c>
      <c r="G21" s="58">
        <v>50</v>
      </c>
      <c r="H21" s="53">
        <v>2.3704918032786879</v>
      </c>
      <c r="I21" s="54">
        <v>3.5309892857142855</v>
      </c>
      <c r="J21" s="54">
        <f t="shared" si="0"/>
        <v>5.9014810889929734</v>
      </c>
    </row>
    <row r="22" spans="1:10" x14ac:dyDescent="0.3">
      <c r="A22" s="20">
        <v>2</v>
      </c>
      <c r="B22" s="22">
        <v>21</v>
      </c>
      <c r="C22" s="23">
        <v>6.8476190476190473</v>
      </c>
      <c r="D22" s="24">
        <v>3.876448205128205</v>
      </c>
      <c r="E22" s="24">
        <f t="shared" si="2"/>
        <v>10.724067252747252</v>
      </c>
      <c r="F22" s="51">
        <v>4</v>
      </c>
      <c r="G22" s="58">
        <v>51</v>
      </c>
      <c r="H22" s="53">
        <v>3.4490909090909092</v>
      </c>
      <c r="I22" s="54">
        <v>3.7239005217391301</v>
      </c>
      <c r="J22" s="54">
        <f t="shared" si="0"/>
        <v>7.1729914308300398</v>
      </c>
    </row>
    <row r="23" spans="1:10" x14ac:dyDescent="0.3">
      <c r="A23" s="20">
        <v>2</v>
      </c>
      <c r="B23" s="22">
        <v>22</v>
      </c>
      <c r="C23" s="23">
        <v>3.5656716417910448</v>
      </c>
      <c r="D23" s="24">
        <v>4.288119338842975</v>
      </c>
      <c r="E23" s="24">
        <f t="shared" si="2"/>
        <v>7.8537909806340203</v>
      </c>
      <c r="F23" s="51">
        <v>4</v>
      </c>
      <c r="G23" s="52">
        <v>52</v>
      </c>
      <c r="H23" s="53">
        <v>2.5177419354838708</v>
      </c>
      <c r="I23" s="54">
        <v>3.0907665822784809</v>
      </c>
      <c r="J23" s="54">
        <f t="shared" si="0"/>
        <v>5.6085085177623517</v>
      </c>
    </row>
    <row r="24" spans="1:10" x14ac:dyDescent="0.3">
      <c r="A24" s="20">
        <v>2</v>
      </c>
      <c r="B24" s="22">
        <v>23</v>
      </c>
      <c r="C24" s="23">
        <v>4.6464285714285714</v>
      </c>
      <c r="D24" s="24">
        <v>4.3161047872340417</v>
      </c>
      <c r="E24" s="24">
        <f t="shared" si="2"/>
        <v>8.962533358662613</v>
      </c>
      <c r="F24" s="51">
        <v>4</v>
      </c>
      <c r="G24" s="52">
        <v>53</v>
      </c>
      <c r="H24" s="53">
        <v>2.991935483870968</v>
      </c>
      <c r="I24" s="54">
        <v>3.633701492537313</v>
      </c>
      <c r="J24" s="54">
        <f t="shared" si="0"/>
        <v>6.6256369764082805</v>
      </c>
    </row>
    <row r="25" spans="1:10" x14ac:dyDescent="0.3">
      <c r="A25" s="20">
        <v>2</v>
      </c>
      <c r="B25" s="22">
        <v>24</v>
      </c>
      <c r="C25" s="23">
        <v>6.4071428571428566</v>
      </c>
      <c r="D25" s="24">
        <v>3.9447909278350517</v>
      </c>
      <c r="E25" s="24">
        <f t="shared" si="2"/>
        <v>10.351933784977909</v>
      </c>
      <c r="F25" s="51">
        <v>4</v>
      </c>
      <c r="G25" s="55">
        <v>54</v>
      </c>
      <c r="H25" s="56">
        <v>0.66410958904109585</v>
      </c>
      <c r="I25" s="57">
        <v>3.2376512621359219</v>
      </c>
      <c r="J25" s="57">
        <f t="shared" si="0"/>
        <v>3.9017608511770177</v>
      </c>
    </row>
    <row r="26" spans="1:10" x14ac:dyDescent="0.3">
      <c r="A26" s="20">
        <v>2</v>
      </c>
      <c r="B26" s="22">
        <v>25</v>
      </c>
      <c r="C26" s="23">
        <v>5.5414285714285709</v>
      </c>
      <c r="D26" s="24">
        <v>2.7231166197183097</v>
      </c>
      <c r="E26" s="24">
        <f t="shared" si="2"/>
        <v>8.2645451911468797</v>
      </c>
      <c r="F26" s="51">
        <v>4</v>
      </c>
      <c r="G26" s="52">
        <v>55</v>
      </c>
      <c r="H26" s="53">
        <v>2.7</v>
      </c>
      <c r="I26" s="54">
        <v>3.7152086666666664</v>
      </c>
      <c r="J26" s="54">
        <f t="shared" si="0"/>
        <v>6.4152086666666666</v>
      </c>
    </row>
    <row r="27" spans="1:10" x14ac:dyDescent="0.3">
      <c r="A27" s="20">
        <v>2</v>
      </c>
      <c r="B27" s="22">
        <v>26</v>
      </c>
      <c r="C27" s="23">
        <v>4.9232142857142858</v>
      </c>
      <c r="D27" s="24">
        <v>3.747190526315789</v>
      </c>
      <c r="E27" s="24">
        <f t="shared" si="2"/>
        <v>8.6704048120300747</v>
      </c>
      <c r="F27" s="51">
        <v>4</v>
      </c>
      <c r="G27" s="52">
        <v>56</v>
      </c>
      <c r="H27" s="53">
        <v>3.2948051948051948</v>
      </c>
      <c r="I27" s="54">
        <v>3.3374321860465117</v>
      </c>
      <c r="J27" s="54">
        <f t="shared" si="0"/>
        <v>6.6322373808517066</v>
      </c>
    </row>
    <row r="28" spans="1:10" x14ac:dyDescent="0.3">
      <c r="A28" s="20">
        <v>2</v>
      </c>
      <c r="B28" s="22">
        <v>27</v>
      </c>
      <c r="C28" s="23">
        <v>5.1266666666666669</v>
      </c>
      <c r="D28" s="24">
        <v>4.3047126136363634</v>
      </c>
      <c r="E28" s="24">
        <f t="shared" si="2"/>
        <v>9.4313792803030303</v>
      </c>
      <c r="F28" s="51">
        <v>4</v>
      </c>
      <c r="G28" s="55">
        <v>57</v>
      </c>
      <c r="H28" s="56">
        <v>0.49456790123456801</v>
      </c>
      <c r="I28" s="57">
        <v>2.4321397260273971</v>
      </c>
      <c r="J28" s="57">
        <f t="shared" si="0"/>
        <v>2.926707627261965</v>
      </c>
    </row>
    <row r="29" spans="1:10" x14ac:dyDescent="0.3">
      <c r="A29" s="20">
        <v>2</v>
      </c>
      <c r="B29" s="22">
        <v>28</v>
      </c>
      <c r="C29" s="23">
        <v>4.359375</v>
      </c>
      <c r="D29" s="24">
        <v>3.4632335353535351</v>
      </c>
      <c r="E29" s="24">
        <f t="shared" si="2"/>
        <v>7.8226085353535346</v>
      </c>
      <c r="F29" s="51">
        <v>4</v>
      </c>
      <c r="G29" s="55">
        <v>58</v>
      </c>
      <c r="H29" s="56">
        <v>0.6919354838709677</v>
      </c>
      <c r="I29" s="57">
        <v>2.5941124423963133</v>
      </c>
      <c r="J29" s="57">
        <f t="shared" si="0"/>
        <v>3.286047926267281</v>
      </c>
    </row>
    <row r="30" spans="1:10" x14ac:dyDescent="0.3">
      <c r="A30" s="20">
        <v>2</v>
      </c>
      <c r="B30" s="22">
        <v>29</v>
      </c>
      <c r="C30" s="23">
        <v>2.7530303030303029</v>
      </c>
      <c r="D30" s="24">
        <v>4.7979696132596681</v>
      </c>
      <c r="E30" s="24">
        <f t="shared" si="2"/>
        <v>7.550999916289971</v>
      </c>
      <c r="F30" s="51">
        <v>4</v>
      </c>
      <c r="G30" s="55">
        <v>59</v>
      </c>
      <c r="H30" s="56">
        <v>1.4743939393939389</v>
      </c>
      <c r="I30" s="57">
        <v>3.1829772687224671</v>
      </c>
      <c r="J30" s="57">
        <f t="shared" si="0"/>
        <v>4.6573712081164063</v>
      </c>
    </row>
    <row r="31" spans="1:10" x14ac:dyDescent="0.3">
      <c r="A31" s="20">
        <v>2</v>
      </c>
      <c r="B31" s="22">
        <v>30</v>
      </c>
      <c r="C31" s="23">
        <v>3.8893939393939392</v>
      </c>
      <c r="D31" s="24">
        <v>4.7236173293768537</v>
      </c>
      <c r="E31" s="24">
        <f t="shared" si="2"/>
        <v>8.6130112687707925</v>
      </c>
      <c r="F31" s="51">
        <v>4</v>
      </c>
      <c r="G31" s="52">
        <v>60</v>
      </c>
      <c r="H31" s="53">
        <v>3.7</v>
      </c>
      <c r="I31" s="54">
        <v>3.6490230136986304</v>
      </c>
      <c r="J31" s="54">
        <f t="shared" si="0"/>
        <v>7.3490230136986305</v>
      </c>
    </row>
    <row r="32" spans="1:10" x14ac:dyDescent="0.3">
      <c r="A32" s="18" t="s">
        <v>34</v>
      </c>
    </row>
    <row r="49" s="5" customFormat="1" x14ac:dyDescent="0.3"/>
    <row r="50" s="5" customFormat="1" x14ac:dyDescent="0.3"/>
    <row r="51" s="5" customFormat="1" x14ac:dyDescent="0.3"/>
    <row r="52" s="5" customFormat="1" x14ac:dyDescent="0.3"/>
    <row r="53" s="5" customFormat="1" x14ac:dyDescent="0.3"/>
    <row r="54" s="5" customFormat="1" x14ac:dyDescent="0.3"/>
    <row r="55" s="5" customFormat="1" x14ac:dyDescent="0.3"/>
    <row r="56" s="5" customFormat="1" x14ac:dyDescent="0.3"/>
    <row r="57" s="5" customFormat="1" x14ac:dyDescent="0.3"/>
    <row r="58" s="5" customFormat="1" x14ac:dyDescent="0.3"/>
    <row r="59" s="5" customFormat="1" x14ac:dyDescent="0.3"/>
    <row r="60" s="5" customFormat="1" x14ac:dyDescent="0.3"/>
    <row r="61" s="5" customFormat="1" x14ac:dyDescent="0.3"/>
  </sheetData>
  <pageMargins left="0.7" right="0.7" top="0.75" bottom="0.75" header="0.3" footer="0.3"/>
  <pageSetup paperSize="9"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workbookViewId="0">
      <selection activeCell="F19" sqref="F19"/>
    </sheetView>
  </sheetViews>
  <sheetFormatPr defaultRowHeight="14.4" x14ac:dyDescent="0.3"/>
  <sheetData>
    <row r="1" spans="1:12" s="8" customFormat="1" ht="43.2" x14ac:dyDescent="0.3">
      <c r="A1" s="8" t="s">
        <v>29</v>
      </c>
      <c r="B1" s="8" t="s">
        <v>50</v>
      </c>
      <c r="C1" s="8" t="s">
        <v>33</v>
      </c>
      <c r="D1" s="8" t="s">
        <v>51</v>
      </c>
      <c r="E1" s="8" t="s">
        <v>29</v>
      </c>
    </row>
    <row r="2" spans="1:12" x14ac:dyDescent="0.3">
      <c r="A2" s="16">
        <v>10</v>
      </c>
      <c r="B2">
        <v>2.56</v>
      </c>
      <c r="C2" s="15">
        <v>1.76572368</v>
      </c>
      <c r="D2" s="15">
        <f>B2+C2</f>
        <v>4.3257236800000003</v>
      </c>
      <c r="E2" s="16">
        <v>10</v>
      </c>
      <c r="F2" s="15">
        <f>AVERAGE(D2:D12)</f>
        <v>7.8373771243514208</v>
      </c>
      <c r="G2" t="s">
        <v>25</v>
      </c>
      <c r="H2">
        <f>F2-F3</f>
        <v>3.9515117247258362</v>
      </c>
      <c r="I2">
        <f>F2+F3</f>
        <v>11.723242523977005</v>
      </c>
      <c r="K2">
        <f>F2-3</f>
        <v>4.8373771243514208</v>
      </c>
      <c r="L2">
        <f>F2+K2</f>
        <v>12.674754248702842</v>
      </c>
    </row>
    <row r="3" spans="1:12" x14ac:dyDescent="0.3">
      <c r="A3" s="17">
        <v>11</v>
      </c>
      <c r="B3">
        <v>1.18</v>
      </c>
      <c r="C3" s="15">
        <v>2.3555404054054052</v>
      </c>
      <c r="D3" s="15">
        <f t="shared" ref="D3:D12" si="0">B3+C3</f>
        <v>3.5355404054054054</v>
      </c>
      <c r="E3" s="17">
        <v>11</v>
      </c>
      <c r="F3">
        <f>STDEV(D2:D12)</f>
        <v>3.8858653996255845</v>
      </c>
      <c r="G3" t="s">
        <v>26</v>
      </c>
      <c r="H3" t="s">
        <v>27</v>
      </c>
      <c r="I3" t="s">
        <v>28</v>
      </c>
    </row>
    <row r="4" spans="1:12" x14ac:dyDescent="0.3">
      <c r="A4" s="17">
        <v>12</v>
      </c>
      <c r="B4">
        <v>7.47</v>
      </c>
      <c r="C4" s="15">
        <v>2.1418227906976739</v>
      </c>
      <c r="D4" s="15">
        <f t="shared" si="0"/>
        <v>9.6118227906976728</v>
      </c>
      <c r="E4" s="17">
        <v>12</v>
      </c>
    </row>
    <row r="5" spans="1:12" x14ac:dyDescent="0.3">
      <c r="A5" s="17">
        <v>13</v>
      </c>
      <c r="B5">
        <v>3.66</v>
      </c>
      <c r="C5" s="15">
        <v>2.4719426966292137</v>
      </c>
      <c r="D5" s="15">
        <f t="shared" si="0"/>
        <v>6.1319426966292134</v>
      </c>
      <c r="E5" s="17">
        <v>13</v>
      </c>
    </row>
    <row r="6" spans="1:12" x14ac:dyDescent="0.3">
      <c r="A6" s="17">
        <v>14</v>
      </c>
      <c r="B6">
        <v>5.16</v>
      </c>
      <c r="C6" s="15">
        <v>3.4197678832116782</v>
      </c>
      <c r="D6" s="15">
        <f t="shared" si="0"/>
        <v>8.5797678832116784</v>
      </c>
      <c r="E6" s="17">
        <v>14</v>
      </c>
    </row>
    <row r="7" spans="1:12" x14ac:dyDescent="0.3">
      <c r="A7" s="17">
        <v>24</v>
      </c>
      <c r="B7">
        <v>8.1</v>
      </c>
      <c r="C7" s="15">
        <v>1.7829764601769911</v>
      </c>
      <c r="D7" s="15">
        <f t="shared" si="0"/>
        <v>9.8829764601769909</v>
      </c>
      <c r="E7" s="17">
        <v>24</v>
      </c>
    </row>
    <row r="8" spans="1:12" x14ac:dyDescent="0.3">
      <c r="A8" s="17">
        <v>25</v>
      </c>
      <c r="B8">
        <v>6.2</v>
      </c>
      <c r="C8" s="15">
        <v>1.8867349565217391</v>
      </c>
      <c r="D8" s="15">
        <f t="shared" si="0"/>
        <v>8.0867349565217399</v>
      </c>
      <c r="E8" s="17">
        <v>25</v>
      </c>
    </row>
    <row r="9" spans="1:12" x14ac:dyDescent="0.3">
      <c r="A9" s="17">
        <v>26</v>
      </c>
      <c r="B9">
        <v>11.22</v>
      </c>
      <c r="C9" s="15">
        <v>2.5504733793103447</v>
      </c>
      <c r="D9" s="15">
        <f t="shared" si="0"/>
        <v>13.770473379310346</v>
      </c>
      <c r="E9" s="17">
        <v>26</v>
      </c>
    </row>
    <row r="10" spans="1:12" x14ac:dyDescent="0.3">
      <c r="A10" s="17">
        <v>27</v>
      </c>
      <c r="B10">
        <v>0.36</v>
      </c>
      <c r="C10" s="15">
        <v>6.770756612903224E-2</v>
      </c>
      <c r="D10" s="15">
        <f t="shared" si="0"/>
        <v>0.42770756612903221</v>
      </c>
      <c r="E10" s="17">
        <v>27</v>
      </c>
    </row>
    <row r="11" spans="1:12" x14ac:dyDescent="0.3">
      <c r="A11" s="17">
        <v>28</v>
      </c>
      <c r="B11">
        <v>8.5</v>
      </c>
      <c r="C11" s="15">
        <v>2.2254004545454547</v>
      </c>
      <c r="D11" s="15">
        <f t="shared" si="0"/>
        <v>10.725400454545454</v>
      </c>
      <c r="E11" s="17">
        <v>28</v>
      </c>
    </row>
    <row r="12" spans="1:12" x14ac:dyDescent="0.3">
      <c r="A12" s="17">
        <v>29</v>
      </c>
      <c r="B12">
        <v>9.1</v>
      </c>
      <c r="C12" s="15">
        <v>2.0330580952380952</v>
      </c>
      <c r="D12" s="15">
        <f t="shared" si="0"/>
        <v>11.133058095238095</v>
      </c>
      <c r="E12" s="17">
        <v>29</v>
      </c>
    </row>
    <row r="15" spans="1:12" x14ac:dyDescent="0.3">
      <c r="A15" t="s">
        <v>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4"/>
  <sheetViews>
    <sheetView workbookViewId="0">
      <selection activeCell="K27" sqref="K27"/>
    </sheetView>
  </sheetViews>
  <sheetFormatPr defaultRowHeight="14.4" x14ac:dyDescent="0.3"/>
  <cols>
    <col min="1" max="1" width="12.44140625" style="1" customWidth="1"/>
    <col min="2" max="7" width="9.109375" style="1"/>
    <col min="8" max="8" width="9.109375" style="84"/>
    <col min="9" max="9" width="9.109375" style="1"/>
  </cols>
  <sheetData>
    <row r="1" spans="1:9" s="6" customFormat="1" ht="28.8" x14ac:dyDescent="0.3">
      <c r="A1" s="59" t="s">
        <v>9</v>
      </c>
      <c r="B1" s="60" t="s">
        <v>0</v>
      </c>
      <c r="C1" s="74" t="s">
        <v>1</v>
      </c>
      <c r="D1" s="75" t="s">
        <v>2</v>
      </c>
      <c r="E1" s="76" t="s">
        <v>3</v>
      </c>
      <c r="F1" s="77" t="s">
        <v>4</v>
      </c>
      <c r="G1" s="77" t="s">
        <v>5</v>
      </c>
      <c r="H1" s="78" t="s">
        <v>6</v>
      </c>
      <c r="I1" s="77"/>
    </row>
    <row r="2" spans="1:9" x14ac:dyDescent="0.3">
      <c r="A2" s="10">
        <v>1</v>
      </c>
      <c r="B2" s="3">
        <v>1</v>
      </c>
      <c r="C2" s="79">
        <v>45.5</v>
      </c>
      <c r="D2" s="80">
        <v>46</v>
      </c>
      <c r="E2" s="81">
        <v>45.5</v>
      </c>
      <c r="F2" s="82">
        <v>46</v>
      </c>
      <c r="G2" s="83">
        <v>48.4</v>
      </c>
      <c r="H2" s="84">
        <v>48.5</v>
      </c>
      <c r="I2" s="1">
        <f>AVERAGE(H2:H16)</f>
        <v>45.06666666666667</v>
      </c>
    </row>
    <row r="3" spans="1:9" x14ac:dyDescent="0.3">
      <c r="A3" s="10">
        <v>1</v>
      </c>
      <c r="B3" s="3">
        <v>2</v>
      </c>
      <c r="C3" s="79">
        <v>42</v>
      </c>
      <c r="D3" s="80">
        <v>40.5</v>
      </c>
      <c r="E3" s="81">
        <v>42.5</v>
      </c>
      <c r="F3" s="82">
        <v>41</v>
      </c>
      <c r="G3" s="83">
        <v>44.4</v>
      </c>
      <c r="H3" s="84">
        <v>47</v>
      </c>
    </row>
    <row r="4" spans="1:9" x14ac:dyDescent="0.3">
      <c r="A4" s="10">
        <v>1</v>
      </c>
      <c r="B4" s="4">
        <v>5</v>
      </c>
      <c r="C4" s="85">
        <v>44.5</v>
      </c>
      <c r="D4" s="86">
        <v>45.5</v>
      </c>
      <c r="E4" s="87">
        <v>47.5</v>
      </c>
      <c r="F4" s="88">
        <v>43.5</v>
      </c>
      <c r="G4" s="83">
        <v>47.4</v>
      </c>
      <c r="H4" s="84">
        <v>48</v>
      </c>
    </row>
    <row r="5" spans="1:9" s="5" customFormat="1" x14ac:dyDescent="0.3">
      <c r="A5" s="10">
        <v>1</v>
      </c>
      <c r="B5" s="2">
        <v>6</v>
      </c>
      <c r="C5" s="89">
        <v>46</v>
      </c>
      <c r="D5" s="90">
        <v>46</v>
      </c>
      <c r="E5" s="91">
        <v>42</v>
      </c>
      <c r="F5" s="1">
        <v>39</v>
      </c>
      <c r="G5" s="83">
        <v>37.6</v>
      </c>
      <c r="H5" s="84">
        <v>39</v>
      </c>
      <c r="I5" s="88"/>
    </row>
    <row r="6" spans="1:9" s="5" customFormat="1" x14ac:dyDescent="0.3">
      <c r="A6" s="10">
        <v>1</v>
      </c>
      <c r="B6" s="4">
        <v>7</v>
      </c>
      <c r="C6" s="85">
        <v>42</v>
      </c>
      <c r="D6" s="86">
        <v>42.5</v>
      </c>
      <c r="E6" s="87">
        <v>44</v>
      </c>
      <c r="F6" s="88">
        <v>41.5</v>
      </c>
      <c r="G6" s="83">
        <v>46.4</v>
      </c>
      <c r="H6" s="84">
        <v>46.5</v>
      </c>
      <c r="I6" s="88"/>
    </row>
    <row r="7" spans="1:9" s="5" customFormat="1" x14ac:dyDescent="0.3">
      <c r="A7" s="10">
        <v>1</v>
      </c>
      <c r="B7" s="2">
        <v>8</v>
      </c>
      <c r="C7" s="89">
        <v>39</v>
      </c>
      <c r="D7" s="90">
        <v>41</v>
      </c>
      <c r="E7" s="91">
        <v>41</v>
      </c>
      <c r="F7" s="1">
        <v>38.5</v>
      </c>
      <c r="G7" s="83">
        <v>41.2</v>
      </c>
      <c r="H7" s="84">
        <v>42</v>
      </c>
      <c r="I7" s="88"/>
    </row>
    <row r="8" spans="1:9" s="5" customFormat="1" x14ac:dyDescent="0.3">
      <c r="A8" s="10">
        <v>1</v>
      </c>
      <c r="B8" s="4">
        <v>9</v>
      </c>
      <c r="C8" s="85">
        <v>40</v>
      </c>
      <c r="D8" s="86">
        <v>41.5</v>
      </c>
      <c r="E8" s="87">
        <v>39</v>
      </c>
      <c r="F8" s="88">
        <v>38</v>
      </c>
      <c r="G8" s="83">
        <v>43.6</v>
      </c>
      <c r="H8" s="84">
        <v>45</v>
      </c>
      <c r="I8" s="88"/>
    </row>
    <row r="9" spans="1:9" s="5" customFormat="1" x14ac:dyDescent="0.3">
      <c r="A9" s="10">
        <v>1</v>
      </c>
      <c r="B9" s="4">
        <v>10</v>
      </c>
      <c r="C9" s="85">
        <v>42.5</v>
      </c>
      <c r="D9" s="86">
        <v>43</v>
      </c>
      <c r="E9" s="87">
        <v>40.5</v>
      </c>
      <c r="F9" s="88">
        <v>39.5</v>
      </c>
      <c r="G9" s="83">
        <v>44.2</v>
      </c>
      <c r="H9" s="84">
        <v>44</v>
      </c>
      <c r="I9" s="88"/>
    </row>
    <row r="10" spans="1:9" s="5" customFormat="1" x14ac:dyDescent="0.3">
      <c r="A10" s="10">
        <v>1</v>
      </c>
      <c r="B10" s="4">
        <v>11</v>
      </c>
      <c r="C10" s="85">
        <v>44</v>
      </c>
      <c r="D10" s="86">
        <v>41.5</v>
      </c>
      <c r="E10" s="87">
        <v>42.5</v>
      </c>
      <c r="F10" s="88">
        <v>40</v>
      </c>
      <c r="G10" s="83">
        <v>45.6</v>
      </c>
      <c r="H10" s="84">
        <v>45.5</v>
      </c>
      <c r="I10" s="88"/>
    </row>
    <row r="11" spans="1:9" s="5" customFormat="1" x14ac:dyDescent="0.3">
      <c r="A11" s="10">
        <v>1</v>
      </c>
      <c r="B11" s="2">
        <v>12</v>
      </c>
      <c r="C11" s="89">
        <v>41</v>
      </c>
      <c r="D11" s="90">
        <v>42</v>
      </c>
      <c r="E11" s="91">
        <v>42.5</v>
      </c>
      <c r="F11" s="1">
        <v>40</v>
      </c>
      <c r="G11" s="83">
        <v>43.8</v>
      </c>
      <c r="H11" s="84">
        <v>45.5</v>
      </c>
      <c r="I11" s="88"/>
    </row>
    <row r="12" spans="1:9" s="5" customFormat="1" x14ac:dyDescent="0.3">
      <c r="A12" s="10">
        <v>1</v>
      </c>
      <c r="B12" s="4">
        <v>13</v>
      </c>
      <c r="C12" s="85">
        <v>44.5</v>
      </c>
      <c r="D12" s="86">
        <v>46</v>
      </c>
      <c r="E12" s="87">
        <v>45</v>
      </c>
      <c r="F12" s="88">
        <v>42</v>
      </c>
      <c r="G12" s="83">
        <v>45.6</v>
      </c>
      <c r="H12" s="84">
        <v>43.5</v>
      </c>
      <c r="I12" s="88"/>
    </row>
    <row r="13" spans="1:9" s="5" customFormat="1" x14ac:dyDescent="0.3">
      <c r="A13" s="10">
        <v>1</v>
      </c>
      <c r="B13" s="4">
        <v>14</v>
      </c>
      <c r="C13" s="85">
        <v>43.5</v>
      </c>
      <c r="D13" s="86">
        <v>45.5</v>
      </c>
      <c r="E13" s="87">
        <v>43</v>
      </c>
      <c r="F13" s="88">
        <v>42</v>
      </c>
      <c r="G13" s="83">
        <v>47</v>
      </c>
      <c r="H13" s="84">
        <v>45.5</v>
      </c>
      <c r="I13" s="88"/>
    </row>
    <row r="14" spans="1:9" s="5" customFormat="1" x14ac:dyDescent="0.3">
      <c r="A14" s="10">
        <v>1</v>
      </c>
      <c r="B14" s="4">
        <v>15</v>
      </c>
      <c r="C14" s="85">
        <v>40.5</v>
      </c>
      <c r="D14" s="86">
        <v>40.5</v>
      </c>
      <c r="E14" s="87">
        <v>40</v>
      </c>
      <c r="F14" s="88">
        <v>37.5</v>
      </c>
      <c r="G14" s="83">
        <v>42.8</v>
      </c>
      <c r="H14" s="84">
        <v>45</v>
      </c>
      <c r="I14" s="88"/>
    </row>
    <row r="15" spans="1:9" x14ac:dyDescent="0.3">
      <c r="A15" s="10">
        <v>1</v>
      </c>
      <c r="B15" s="4">
        <v>16</v>
      </c>
      <c r="C15" s="85">
        <v>42.5</v>
      </c>
      <c r="D15" s="86">
        <v>43</v>
      </c>
      <c r="E15" s="87">
        <v>43.5</v>
      </c>
      <c r="F15" s="88">
        <v>41.5</v>
      </c>
      <c r="G15" s="83">
        <v>43</v>
      </c>
      <c r="H15" s="84">
        <v>44.5</v>
      </c>
    </row>
    <row r="16" spans="1:9" x14ac:dyDescent="0.3">
      <c r="A16" s="10">
        <v>1</v>
      </c>
      <c r="B16" s="4">
        <v>17</v>
      </c>
      <c r="C16" s="85">
        <v>44</v>
      </c>
      <c r="D16" s="86">
        <v>44.5</v>
      </c>
      <c r="E16" s="87">
        <v>48</v>
      </c>
      <c r="F16" s="88">
        <v>42.5</v>
      </c>
      <c r="G16" s="83">
        <v>46.8</v>
      </c>
      <c r="H16" s="84">
        <v>46.5</v>
      </c>
    </row>
    <row r="17" spans="1:9" x14ac:dyDescent="0.3">
      <c r="A17" s="11">
        <v>2</v>
      </c>
      <c r="B17" s="3">
        <v>3</v>
      </c>
      <c r="C17" s="79">
        <v>46</v>
      </c>
      <c r="D17" s="80">
        <v>47</v>
      </c>
      <c r="E17" s="81">
        <v>40.5</v>
      </c>
      <c r="F17" s="82">
        <v>37.5</v>
      </c>
      <c r="G17" s="83">
        <v>42</v>
      </c>
      <c r="H17" s="84">
        <v>43</v>
      </c>
      <c r="I17" s="1">
        <f>AVERAGE(H17:H31)</f>
        <v>44.033333333333331</v>
      </c>
    </row>
    <row r="18" spans="1:9" x14ac:dyDescent="0.3">
      <c r="A18" s="11">
        <v>2</v>
      </c>
      <c r="B18" s="3">
        <v>4</v>
      </c>
      <c r="C18" s="79">
        <v>39.5</v>
      </c>
      <c r="D18" s="80">
        <v>41</v>
      </c>
      <c r="E18" s="81">
        <v>39</v>
      </c>
      <c r="F18" s="82">
        <v>38.5</v>
      </c>
      <c r="G18" s="83">
        <v>41.4</v>
      </c>
      <c r="H18" s="84">
        <v>40.5</v>
      </c>
    </row>
    <row r="19" spans="1:9" x14ac:dyDescent="0.3">
      <c r="A19" s="11">
        <v>2</v>
      </c>
      <c r="B19" s="2">
        <v>18</v>
      </c>
      <c r="C19" s="89">
        <v>42</v>
      </c>
      <c r="D19" s="90">
        <v>43.5</v>
      </c>
      <c r="E19" s="91">
        <v>42.5</v>
      </c>
      <c r="F19" s="1">
        <v>39.5</v>
      </c>
      <c r="G19" s="83">
        <v>44</v>
      </c>
      <c r="H19" s="84">
        <v>45</v>
      </c>
    </row>
    <row r="20" spans="1:9" x14ac:dyDescent="0.3">
      <c r="A20" s="11">
        <v>2</v>
      </c>
      <c r="B20" s="2">
        <v>19</v>
      </c>
      <c r="C20" s="89">
        <v>46.5</v>
      </c>
      <c r="D20" s="90">
        <v>46.5</v>
      </c>
      <c r="E20" s="91">
        <v>50</v>
      </c>
      <c r="F20" s="1">
        <v>44</v>
      </c>
      <c r="G20" s="83">
        <v>49.4</v>
      </c>
      <c r="H20" s="84">
        <v>49</v>
      </c>
    </row>
    <row r="21" spans="1:9" x14ac:dyDescent="0.3">
      <c r="A21" s="11">
        <v>2</v>
      </c>
      <c r="B21" s="2">
        <v>20</v>
      </c>
      <c r="C21" s="89">
        <v>44.5</v>
      </c>
      <c r="D21" s="90">
        <v>45</v>
      </c>
      <c r="E21" s="91">
        <v>42.5</v>
      </c>
      <c r="F21" s="1">
        <v>41.5</v>
      </c>
      <c r="G21" s="83">
        <v>46.6</v>
      </c>
      <c r="H21" s="84">
        <v>45.5</v>
      </c>
    </row>
    <row r="22" spans="1:9" x14ac:dyDescent="0.3">
      <c r="A22" s="11">
        <v>2</v>
      </c>
      <c r="B22" s="2">
        <v>21</v>
      </c>
      <c r="C22" s="89">
        <v>40</v>
      </c>
      <c r="D22" s="90">
        <v>42</v>
      </c>
      <c r="E22" s="91">
        <v>38</v>
      </c>
      <c r="F22" s="1">
        <v>37</v>
      </c>
      <c r="G22" s="83">
        <v>39.799999999999997</v>
      </c>
      <c r="H22" s="84">
        <v>41</v>
      </c>
    </row>
    <row r="23" spans="1:9" x14ac:dyDescent="0.3">
      <c r="A23" s="11">
        <v>2</v>
      </c>
      <c r="B23" s="2">
        <v>22</v>
      </c>
      <c r="C23" s="89">
        <v>46</v>
      </c>
      <c r="D23" s="90">
        <v>44</v>
      </c>
      <c r="E23" s="91">
        <v>42</v>
      </c>
      <c r="F23" s="1">
        <v>39.5</v>
      </c>
      <c r="G23" s="83">
        <v>43.2</v>
      </c>
      <c r="H23" s="84">
        <v>45</v>
      </c>
    </row>
    <row r="24" spans="1:9" x14ac:dyDescent="0.3">
      <c r="A24" s="11">
        <v>2</v>
      </c>
      <c r="B24" s="2">
        <v>23</v>
      </c>
      <c r="C24" s="89">
        <v>41</v>
      </c>
      <c r="D24" s="90">
        <v>42</v>
      </c>
      <c r="E24" s="91">
        <v>40</v>
      </c>
      <c r="F24" s="1">
        <v>39</v>
      </c>
      <c r="G24" s="83">
        <v>40</v>
      </c>
      <c r="H24" s="84">
        <v>42</v>
      </c>
    </row>
    <row r="25" spans="1:9" x14ac:dyDescent="0.3">
      <c r="A25" s="11">
        <v>2</v>
      </c>
      <c r="B25" s="2">
        <v>24</v>
      </c>
      <c r="C25" s="89">
        <v>39</v>
      </c>
      <c r="D25" s="90">
        <v>41</v>
      </c>
      <c r="E25" s="91">
        <v>37.5</v>
      </c>
      <c r="F25" s="1">
        <v>38</v>
      </c>
      <c r="G25" s="83">
        <v>40.6</v>
      </c>
      <c r="H25" s="84">
        <v>40</v>
      </c>
    </row>
    <row r="26" spans="1:9" x14ac:dyDescent="0.3">
      <c r="A26" s="11">
        <v>2</v>
      </c>
      <c r="B26" s="2">
        <v>25</v>
      </c>
      <c r="C26" s="89">
        <v>45.5</v>
      </c>
      <c r="D26" s="90">
        <v>46.5</v>
      </c>
      <c r="E26" s="91">
        <v>48</v>
      </c>
      <c r="F26" s="1">
        <v>46</v>
      </c>
      <c r="G26" s="83">
        <v>49.8</v>
      </c>
      <c r="H26" s="84">
        <v>50.5</v>
      </c>
    </row>
    <row r="27" spans="1:9" x14ac:dyDescent="0.3">
      <c r="A27" s="11">
        <v>2</v>
      </c>
      <c r="B27" s="2">
        <v>26</v>
      </c>
      <c r="C27" s="89">
        <v>44.5</v>
      </c>
      <c r="D27" s="90">
        <v>43</v>
      </c>
      <c r="E27" s="91">
        <v>47</v>
      </c>
      <c r="F27" s="1">
        <v>41</v>
      </c>
      <c r="G27" s="83">
        <v>45.2</v>
      </c>
      <c r="H27" s="84">
        <v>44</v>
      </c>
    </row>
    <row r="28" spans="1:9" x14ac:dyDescent="0.3">
      <c r="A28" s="11">
        <v>2</v>
      </c>
      <c r="B28" s="2">
        <v>27</v>
      </c>
      <c r="C28" s="89">
        <v>39.5</v>
      </c>
      <c r="D28" s="92">
        <v>40.5</v>
      </c>
      <c r="E28" s="91">
        <v>41</v>
      </c>
      <c r="F28" s="1">
        <v>39</v>
      </c>
      <c r="G28" s="83">
        <v>43.2</v>
      </c>
      <c r="H28" s="84">
        <v>43.5</v>
      </c>
    </row>
    <row r="29" spans="1:9" x14ac:dyDescent="0.3">
      <c r="A29" s="11">
        <v>2</v>
      </c>
      <c r="B29" s="2">
        <v>28</v>
      </c>
      <c r="C29" s="89">
        <v>42.5</v>
      </c>
      <c r="D29" s="90">
        <v>42.5</v>
      </c>
      <c r="E29" s="91">
        <v>45</v>
      </c>
      <c r="F29" s="1">
        <v>41.5</v>
      </c>
      <c r="G29" s="83">
        <v>44.6</v>
      </c>
      <c r="H29" s="84">
        <v>42</v>
      </c>
    </row>
    <row r="30" spans="1:9" x14ac:dyDescent="0.3">
      <c r="A30" s="11">
        <v>2</v>
      </c>
      <c r="B30" s="2">
        <v>29</v>
      </c>
      <c r="C30" s="89">
        <v>41.5</v>
      </c>
      <c r="D30" s="90">
        <v>42</v>
      </c>
      <c r="E30" s="91">
        <v>42</v>
      </c>
      <c r="F30" s="1">
        <v>40.5</v>
      </c>
      <c r="G30" s="83">
        <v>44</v>
      </c>
      <c r="H30" s="84">
        <v>44.5</v>
      </c>
    </row>
    <row r="31" spans="1:9" x14ac:dyDescent="0.3">
      <c r="A31" s="11">
        <v>2</v>
      </c>
      <c r="B31" s="2">
        <v>30</v>
      </c>
      <c r="C31" s="89">
        <v>43.5</v>
      </c>
      <c r="D31" s="90">
        <v>42.5</v>
      </c>
      <c r="E31" s="91">
        <v>45</v>
      </c>
      <c r="F31" s="1">
        <v>41.5</v>
      </c>
      <c r="G31" s="83">
        <v>45</v>
      </c>
      <c r="H31" s="84">
        <v>45</v>
      </c>
    </row>
    <row r="32" spans="1:9" x14ac:dyDescent="0.3">
      <c r="A32" s="12">
        <v>3</v>
      </c>
      <c r="B32" s="2">
        <v>31</v>
      </c>
      <c r="C32" s="89">
        <v>39.5</v>
      </c>
      <c r="D32" s="90">
        <v>40.5</v>
      </c>
      <c r="E32" s="91">
        <v>36.5</v>
      </c>
      <c r="F32" s="1">
        <v>36.5</v>
      </c>
      <c r="G32" s="83">
        <v>35.6</v>
      </c>
      <c r="H32" s="84">
        <v>37.5</v>
      </c>
      <c r="I32" s="1">
        <f>AVERAGE(H32:H46)</f>
        <v>39.799999999999997</v>
      </c>
    </row>
    <row r="33" spans="1:9" x14ac:dyDescent="0.3">
      <c r="A33" s="12">
        <v>3</v>
      </c>
      <c r="B33" s="2">
        <v>32</v>
      </c>
      <c r="C33" s="89">
        <v>47.5</v>
      </c>
      <c r="D33" s="90">
        <v>47</v>
      </c>
      <c r="E33" s="91">
        <v>47</v>
      </c>
      <c r="F33" s="1">
        <v>45</v>
      </c>
      <c r="G33" s="83">
        <v>44.2</v>
      </c>
      <c r="H33" s="84">
        <v>36.5</v>
      </c>
    </row>
    <row r="34" spans="1:9" x14ac:dyDescent="0.3">
      <c r="A34" s="12">
        <v>3</v>
      </c>
      <c r="B34" s="2">
        <v>33</v>
      </c>
      <c r="C34" s="89">
        <v>44.5</v>
      </c>
      <c r="D34" s="90">
        <v>45.5</v>
      </c>
      <c r="E34" s="91">
        <v>37</v>
      </c>
      <c r="F34" s="1">
        <v>36</v>
      </c>
      <c r="G34" s="83">
        <v>34</v>
      </c>
      <c r="H34" s="84">
        <v>35</v>
      </c>
    </row>
    <row r="35" spans="1:9" x14ac:dyDescent="0.3">
      <c r="A35" s="12">
        <v>3</v>
      </c>
      <c r="B35" s="2">
        <v>34</v>
      </c>
      <c r="C35" s="89">
        <v>43.5</v>
      </c>
      <c r="D35" s="90">
        <v>41</v>
      </c>
      <c r="E35" s="91">
        <v>41.5</v>
      </c>
      <c r="F35" s="1">
        <v>40</v>
      </c>
      <c r="G35" s="83">
        <v>38.200000000000003</v>
      </c>
      <c r="H35" s="84">
        <v>40</v>
      </c>
    </row>
    <row r="36" spans="1:9" x14ac:dyDescent="0.3">
      <c r="A36" s="12">
        <v>3</v>
      </c>
      <c r="B36" s="2">
        <v>35</v>
      </c>
      <c r="C36" s="89">
        <v>44</v>
      </c>
      <c r="D36" s="90">
        <v>41</v>
      </c>
      <c r="E36" s="91">
        <v>43</v>
      </c>
      <c r="F36" s="1">
        <v>42</v>
      </c>
      <c r="G36" s="83">
        <v>41</v>
      </c>
      <c r="H36" s="84">
        <v>41</v>
      </c>
    </row>
    <row r="37" spans="1:9" x14ac:dyDescent="0.3">
      <c r="A37" s="12">
        <v>3</v>
      </c>
      <c r="B37" s="2">
        <v>36</v>
      </c>
      <c r="C37" s="89">
        <v>40</v>
      </c>
      <c r="D37" s="90">
        <v>40.5</v>
      </c>
      <c r="E37" s="91">
        <v>38</v>
      </c>
      <c r="F37" s="1">
        <v>36</v>
      </c>
      <c r="G37" s="83">
        <v>34.4</v>
      </c>
      <c r="H37" s="84">
        <v>37.5</v>
      </c>
    </row>
    <row r="38" spans="1:9" x14ac:dyDescent="0.3">
      <c r="A38" s="12">
        <v>3</v>
      </c>
      <c r="B38" s="2">
        <v>37</v>
      </c>
      <c r="C38" s="89">
        <v>45.5</v>
      </c>
      <c r="D38" s="90">
        <v>43</v>
      </c>
      <c r="E38" s="91">
        <v>45</v>
      </c>
      <c r="F38" s="1">
        <v>42.5</v>
      </c>
      <c r="G38" s="83">
        <v>42</v>
      </c>
      <c r="H38" s="84">
        <v>42</v>
      </c>
    </row>
    <row r="39" spans="1:9" x14ac:dyDescent="0.3">
      <c r="A39" s="12">
        <v>3</v>
      </c>
      <c r="B39" s="2">
        <v>38</v>
      </c>
      <c r="C39" s="89">
        <v>42.5</v>
      </c>
      <c r="D39" s="90">
        <v>43</v>
      </c>
      <c r="E39" s="91">
        <v>42.5</v>
      </c>
      <c r="F39" s="1">
        <v>40.5</v>
      </c>
      <c r="G39" s="83">
        <v>40.200000000000003</v>
      </c>
      <c r="H39" s="84">
        <v>42</v>
      </c>
    </row>
    <row r="40" spans="1:9" x14ac:dyDescent="0.3">
      <c r="A40" s="12">
        <v>3</v>
      </c>
      <c r="B40" s="2">
        <v>39</v>
      </c>
      <c r="C40" s="89">
        <v>40</v>
      </c>
      <c r="D40" s="90">
        <v>44</v>
      </c>
      <c r="E40" s="91">
        <v>38.5</v>
      </c>
      <c r="F40" s="1">
        <v>39</v>
      </c>
      <c r="G40" s="83">
        <v>36</v>
      </c>
      <c r="H40" s="84">
        <v>38.5</v>
      </c>
    </row>
    <row r="41" spans="1:9" x14ac:dyDescent="0.3">
      <c r="A41" s="12">
        <v>3</v>
      </c>
      <c r="B41" s="2">
        <v>40</v>
      </c>
      <c r="C41" s="89">
        <v>46</v>
      </c>
      <c r="D41" s="90">
        <v>45.5</v>
      </c>
      <c r="E41" s="91">
        <v>45</v>
      </c>
      <c r="F41" s="1">
        <v>42.5</v>
      </c>
      <c r="G41" s="83">
        <v>40.4</v>
      </c>
      <c r="H41" s="84">
        <v>42.5</v>
      </c>
    </row>
    <row r="42" spans="1:9" x14ac:dyDescent="0.3">
      <c r="A42" s="12">
        <v>3</v>
      </c>
      <c r="B42" s="2">
        <v>41</v>
      </c>
      <c r="C42" s="89">
        <v>45</v>
      </c>
      <c r="D42" s="90">
        <v>45</v>
      </c>
      <c r="E42" s="91">
        <v>44</v>
      </c>
      <c r="F42" s="1">
        <v>41</v>
      </c>
      <c r="G42" s="83">
        <v>41</v>
      </c>
      <c r="H42" s="84">
        <v>42.5</v>
      </c>
    </row>
    <row r="43" spans="1:9" x14ac:dyDescent="0.3">
      <c r="A43" s="12">
        <v>3</v>
      </c>
      <c r="B43" s="2">
        <v>42</v>
      </c>
      <c r="C43" s="89">
        <v>43</v>
      </c>
      <c r="D43" s="90">
        <v>43</v>
      </c>
      <c r="E43" s="91">
        <v>43.5</v>
      </c>
      <c r="F43" s="1">
        <v>41.5</v>
      </c>
      <c r="G43" s="83">
        <v>38.799999999999997</v>
      </c>
      <c r="H43" s="84">
        <v>41</v>
      </c>
    </row>
    <row r="44" spans="1:9" x14ac:dyDescent="0.3">
      <c r="A44" s="12">
        <v>3</v>
      </c>
      <c r="B44" s="2">
        <v>43</v>
      </c>
      <c r="C44" s="89">
        <v>41</v>
      </c>
      <c r="D44" s="90">
        <v>39.5</v>
      </c>
      <c r="E44" s="91">
        <v>42</v>
      </c>
      <c r="F44" s="1">
        <v>39.5</v>
      </c>
      <c r="G44" s="83">
        <v>37.200000000000003</v>
      </c>
      <c r="H44" s="84">
        <v>40.5</v>
      </c>
    </row>
    <row r="45" spans="1:9" x14ac:dyDescent="0.3">
      <c r="A45" s="12">
        <v>3</v>
      </c>
      <c r="B45" s="2">
        <v>44</v>
      </c>
      <c r="C45" s="89">
        <v>42</v>
      </c>
      <c r="D45" s="92">
        <v>42.5</v>
      </c>
      <c r="E45" s="91">
        <v>40.5</v>
      </c>
      <c r="F45" s="1">
        <v>41</v>
      </c>
      <c r="G45" s="83">
        <v>41.8</v>
      </c>
      <c r="H45" s="84">
        <v>43</v>
      </c>
    </row>
    <row r="46" spans="1:9" x14ac:dyDescent="0.3">
      <c r="A46" s="12">
        <v>3</v>
      </c>
      <c r="B46" s="2">
        <v>45</v>
      </c>
      <c r="C46" s="89">
        <v>41.5</v>
      </c>
      <c r="D46" s="90">
        <v>42</v>
      </c>
      <c r="E46" s="91">
        <v>37.5</v>
      </c>
      <c r="F46" s="1">
        <v>35.5</v>
      </c>
      <c r="G46" s="83">
        <v>36</v>
      </c>
      <c r="H46" s="84">
        <v>37.5</v>
      </c>
    </row>
    <row r="47" spans="1:9" x14ac:dyDescent="0.3">
      <c r="A47" s="13">
        <v>4</v>
      </c>
      <c r="B47" s="2">
        <v>46</v>
      </c>
      <c r="C47" s="89">
        <v>46</v>
      </c>
      <c r="D47" s="90">
        <v>45.5</v>
      </c>
      <c r="E47" s="91">
        <v>41.5</v>
      </c>
      <c r="F47" s="1">
        <v>40</v>
      </c>
      <c r="G47" s="83">
        <v>40.200000000000003</v>
      </c>
      <c r="H47" s="84">
        <v>41.5</v>
      </c>
      <c r="I47" s="1">
        <f>AVERAGE(H47:H61)</f>
        <v>39.033333333333331</v>
      </c>
    </row>
    <row r="48" spans="1:9" x14ac:dyDescent="0.3">
      <c r="A48" s="13">
        <v>4</v>
      </c>
      <c r="B48" s="2">
        <v>47</v>
      </c>
      <c r="C48" s="89">
        <v>41.5</v>
      </c>
      <c r="D48" s="90">
        <v>41.5</v>
      </c>
      <c r="E48" s="91">
        <v>39.5</v>
      </c>
      <c r="F48" s="1">
        <v>38</v>
      </c>
      <c r="G48" s="83">
        <v>38.6</v>
      </c>
      <c r="H48" s="84">
        <v>39</v>
      </c>
    </row>
    <row r="49" spans="1:9" s="7" customFormat="1" x14ac:dyDescent="0.3">
      <c r="A49" s="13">
        <v>4</v>
      </c>
      <c r="B49" s="9">
        <v>48</v>
      </c>
      <c r="C49" s="93">
        <v>40</v>
      </c>
      <c r="D49" s="94">
        <v>43</v>
      </c>
      <c r="E49" s="95">
        <v>35.5</v>
      </c>
      <c r="F49" s="96">
        <v>32.5</v>
      </c>
      <c r="G49" s="97">
        <v>33.799999999999997</v>
      </c>
      <c r="H49" s="98">
        <v>34</v>
      </c>
      <c r="I49" s="96"/>
    </row>
    <row r="50" spans="1:9" s="7" customFormat="1" x14ac:dyDescent="0.3">
      <c r="A50" s="13">
        <v>4</v>
      </c>
      <c r="B50" s="9">
        <v>49</v>
      </c>
      <c r="C50" s="93">
        <v>39.5</v>
      </c>
      <c r="D50" s="94">
        <v>38.5</v>
      </c>
      <c r="E50" s="95">
        <v>37</v>
      </c>
      <c r="F50" s="96">
        <v>34</v>
      </c>
      <c r="G50" s="97">
        <v>34.799999999999997</v>
      </c>
      <c r="H50" s="98">
        <v>36</v>
      </c>
      <c r="I50" s="96"/>
    </row>
    <row r="51" spans="1:9" x14ac:dyDescent="0.3">
      <c r="A51" s="13">
        <v>4</v>
      </c>
      <c r="B51" s="2">
        <v>51</v>
      </c>
      <c r="C51" s="89">
        <v>45</v>
      </c>
      <c r="D51" s="92">
        <v>45</v>
      </c>
      <c r="E51" s="91">
        <v>40</v>
      </c>
      <c r="F51" s="1">
        <v>38</v>
      </c>
      <c r="G51" s="83">
        <v>39.4</v>
      </c>
      <c r="H51" s="84">
        <v>39.5</v>
      </c>
    </row>
    <row r="52" spans="1:9" x14ac:dyDescent="0.3">
      <c r="A52" s="13">
        <v>4</v>
      </c>
      <c r="B52" s="2">
        <v>51</v>
      </c>
      <c r="C52" s="89">
        <v>44</v>
      </c>
      <c r="D52" s="90">
        <v>45.5</v>
      </c>
      <c r="E52" s="91">
        <v>41.5</v>
      </c>
      <c r="F52" s="1">
        <v>39.5</v>
      </c>
      <c r="G52" s="83">
        <v>38.6</v>
      </c>
      <c r="H52" s="84">
        <v>41.5</v>
      </c>
    </row>
    <row r="53" spans="1:9" x14ac:dyDescent="0.3">
      <c r="A53" s="13">
        <v>4</v>
      </c>
      <c r="B53" s="2">
        <v>52</v>
      </c>
      <c r="C53" s="89">
        <v>39</v>
      </c>
      <c r="D53" s="90">
        <v>43.5</v>
      </c>
      <c r="E53" s="91">
        <v>39.5</v>
      </c>
      <c r="F53" s="1">
        <v>34</v>
      </c>
      <c r="G53" s="83">
        <v>34.200000000000003</v>
      </c>
      <c r="H53" s="84">
        <v>34</v>
      </c>
    </row>
    <row r="54" spans="1:9" x14ac:dyDescent="0.3">
      <c r="A54" s="13">
        <v>4</v>
      </c>
      <c r="B54" s="2">
        <v>53</v>
      </c>
      <c r="C54" s="89">
        <v>42</v>
      </c>
      <c r="D54" s="90">
        <v>43</v>
      </c>
      <c r="E54" s="91">
        <v>40</v>
      </c>
      <c r="F54" s="1">
        <v>37.5</v>
      </c>
      <c r="G54" s="83">
        <v>38.200000000000003</v>
      </c>
      <c r="H54" s="84">
        <v>38</v>
      </c>
    </row>
    <row r="55" spans="1:9" s="7" customFormat="1" x14ac:dyDescent="0.3">
      <c r="A55" s="13">
        <v>4</v>
      </c>
      <c r="B55" s="9">
        <v>54</v>
      </c>
      <c r="C55" s="93">
        <v>44.5</v>
      </c>
      <c r="D55" s="94">
        <v>44</v>
      </c>
      <c r="E55" s="95">
        <v>41</v>
      </c>
      <c r="F55" s="96">
        <v>40.5</v>
      </c>
      <c r="G55" s="97">
        <v>40.6</v>
      </c>
      <c r="H55" s="98">
        <v>41</v>
      </c>
      <c r="I55" s="96"/>
    </row>
    <row r="56" spans="1:9" x14ac:dyDescent="0.3">
      <c r="A56" s="13">
        <v>4</v>
      </c>
      <c r="B56" s="2">
        <v>55</v>
      </c>
      <c r="C56" s="89">
        <v>44.5</v>
      </c>
      <c r="D56" s="90">
        <v>45</v>
      </c>
      <c r="E56" s="91">
        <v>43</v>
      </c>
      <c r="F56" s="1">
        <v>40</v>
      </c>
      <c r="G56" s="83">
        <v>41.4</v>
      </c>
      <c r="H56" s="84">
        <v>42.5</v>
      </c>
    </row>
    <row r="57" spans="1:9" x14ac:dyDescent="0.3">
      <c r="A57" s="13">
        <v>4</v>
      </c>
      <c r="B57" s="2">
        <v>56</v>
      </c>
      <c r="C57" s="89">
        <v>45.5</v>
      </c>
      <c r="D57" s="90">
        <v>45</v>
      </c>
      <c r="E57" s="91">
        <v>40.5</v>
      </c>
      <c r="F57" s="1">
        <v>35</v>
      </c>
      <c r="G57" s="83">
        <v>37.4</v>
      </c>
      <c r="H57" s="84">
        <v>39.5</v>
      </c>
    </row>
    <row r="58" spans="1:9" s="7" customFormat="1" x14ac:dyDescent="0.3">
      <c r="A58" s="13">
        <v>4</v>
      </c>
      <c r="B58" s="9">
        <v>57</v>
      </c>
      <c r="C58" s="93">
        <v>40</v>
      </c>
      <c r="D58" s="94">
        <v>41</v>
      </c>
      <c r="E58" s="95">
        <v>38.5</v>
      </c>
      <c r="F58" s="96">
        <v>36.5</v>
      </c>
      <c r="G58" s="97">
        <v>38.6</v>
      </c>
      <c r="H58" s="98">
        <v>38</v>
      </c>
      <c r="I58" s="96"/>
    </row>
    <row r="59" spans="1:9" s="7" customFormat="1" x14ac:dyDescent="0.3">
      <c r="A59" s="13">
        <v>4</v>
      </c>
      <c r="B59" s="9">
        <v>58</v>
      </c>
      <c r="C59" s="93">
        <v>41</v>
      </c>
      <c r="D59" s="94">
        <v>42</v>
      </c>
      <c r="E59" s="95">
        <v>40</v>
      </c>
      <c r="F59" s="96">
        <v>38.5</v>
      </c>
      <c r="G59" s="97">
        <v>38</v>
      </c>
      <c r="H59" s="98">
        <v>37</v>
      </c>
      <c r="I59" s="96"/>
    </row>
    <row r="60" spans="1:9" s="7" customFormat="1" x14ac:dyDescent="0.3">
      <c r="A60" s="13">
        <v>4</v>
      </c>
      <c r="B60" s="9">
        <v>59</v>
      </c>
      <c r="C60" s="93">
        <v>42.5</v>
      </c>
      <c r="D60" s="94">
        <v>44.5</v>
      </c>
      <c r="E60" s="95">
        <v>39.5</v>
      </c>
      <c r="F60" s="96">
        <v>37.5</v>
      </c>
      <c r="G60" s="97">
        <v>39.4</v>
      </c>
      <c r="H60" s="98">
        <v>40.5</v>
      </c>
      <c r="I60" s="96"/>
    </row>
    <row r="61" spans="1:9" x14ac:dyDescent="0.3">
      <c r="A61" s="13">
        <v>4</v>
      </c>
      <c r="B61" s="2">
        <v>60</v>
      </c>
      <c r="C61" s="89">
        <v>43</v>
      </c>
      <c r="D61" s="90">
        <v>43.5</v>
      </c>
      <c r="E61" s="91">
        <v>40.5</v>
      </c>
      <c r="F61" s="1">
        <v>37.5</v>
      </c>
      <c r="G61" s="83">
        <v>41.2</v>
      </c>
      <c r="H61" s="84">
        <v>43.5</v>
      </c>
    </row>
    <row r="62" spans="1:9" x14ac:dyDescent="0.3">
      <c r="C62" s="77"/>
      <c r="H62" s="84">
        <f>AVERAGE(H17:H31)</f>
        <v>44.033333333333331</v>
      </c>
    </row>
    <row r="63" spans="1:9" x14ac:dyDescent="0.3">
      <c r="C63" s="77"/>
    </row>
    <row r="64" spans="1:9" x14ac:dyDescent="0.3">
      <c r="C64" s="77"/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2"/>
  <sheetViews>
    <sheetView tabSelected="1" workbookViewId="0">
      <selection activeCell="F14" sqref="F14"/>
    </sheetView>
  </sheetViews>
  <sheetFormatPr defaultRowHeight="14.4" x14ac:dyDescent="0.3"/>
  <cols>
    <col min="1" max="2" width="12.6640625" style="104" customWidth="1"/>
    <col min="3" max="3" width="12.6640625" style="110" customWidth="1"/>
    <col min="4" max="5" width="12.6640625" style="111" customWidth="1"/>
    <col min="11" max="11" width="19.5546875" style="100" customWidth="1"/>
    <col min="12" max="17" width="9.109375" style="100"/>
  </cols>
  <sheetData>
    <row r="1" spans="1:17" s="106" customFormat="1" ht="43.2" x14ac:dyDescent="0.3">
      <c r="A1" s="59" t="s">
        <v>9</v>
      </c>
      <c r="B1" s="105" t="s">
        <v>0</v>
      </c>
      <c r="C1" s="108" t="s">
        <v>11</v>
      </c>
      <c r="D1" s="109" t="s">
        <v>12</v>
      </c>
      <c r="E1" s="109" t="s">
        <v>13</v>
      </c>
      <c r="G1" s="107" t="s">
        <v>14</v>
      </c>
      <c r="H1" s="107"/>
      <c r="I1" s="107"/>
      <c r="K1" s="73" t="s">
        <v>18</v>
      </c>
      <c r="L1" s="73" t="s">
        <v>15</v>
      </c>
      <c r="M1" s="73" t="s">
        <v>16</v>
      </c>
      <c r="N1" s="73" t="s">
        <v>17</v>
      </c>
      <c r="O1" s="73"/>
      <c r="P1" s="73"/>
      <c r="Q1" s="73"/>
    </row>
    <row r="2" spans="1:17" x14ac:dyDescent="0.3">
      <c r="A2" s="99">
        <v>1</v>
      </c>
      <c r="B2" s="3">
        <v>1</v>
      </c>
      <c r="C2" s="110">
        <v>5.4734499999999997</v>
      </c>
      <c r="D2" s="110">
        <v>2.7517499999999999</v>
      </c>
      <c r="E2" s="111">
        <v>143.535</v>
      </c>
      <c r="K2" s="100" t="s">
        <v>19</v>
      </c>
      <c r="L2" s="100">
        <f>AVERAGE(C2:C32)</f>
        <v>13.208307880645162</v>
      </c>
      <c r="M2" s="100">
        <f>AVERAGE(D2:D32)</f>
        <v>6.9295673683870982</v>
      </c>
      <c r="N2" s="100">
        <f>AVERAGE(E2:E32)</f>
        <v>82.704048333333319</v>
      </c>
    </row>
    <row r="3" spans="1:17" x14ac:dyDescent="0.3">
      <c r="A3" s="99">
        <v>1</v>
      </c>
      <c r="B3" s="3">
        <v>2</v>
      </c>
      <c r="C3" s="110">
        <v>9.0001499999999997</v>
      </c>
      <c r="D3" s="110">
        <v>3.6163400000000001</v>
      </c>
      <c r="E3" s="111">
        <v>117.038</v>
      </c>
      <c r="K3" s="100" t="s">
        <v>20</v>
      </c>
      <c r="L3" s="100">
        <f>AVERAGE(C33:C62)</f>
        <v>12.997729119999997</v>
      </c>
      <c r="M3" s="100">
        <f>AVERAGE(D33:D62)</f>
        <v>7.2848174200000013</v>
      </c>
      <c r="N3" s="100">
        <f>AVERAGE(E33:E62)</f>
        <v>52.856820499999998</v>
      </c>
    </row>
    <row r="4" spans="1:17" x14ac:dyDescent="0.3">
      <c r="A4" s="99">
        <v>1</v>
      </c>
      <c r="B4" s="4">
        <v>5</v>
      </c>
      <c r="C4" s="110">
        <v>16.554300000000001</v>
      </c>
      <c r="D4" s="110">
        <v>13.976000000000001</v>
      </c>
      <c r="E4" s="111">
        <v>42.529400000000003</v>
      </c>
    </row>
    <row r="5" spans="1:17" x14ac:dyDescent="0.3">
      <c r="A5" s="99">
        <v>1</v>
      </c>
      <c r="B5" s="2">
        <v>6</v>
      </c>
      <c r="C5" s="110">
        <v>0.30815300000000001</v>
      </c>
      <c r="D5" s="110">
        <v>0.13133900000000001</v>
      </c>
      <c r="E5" s="111">
        <v>30.140999999999998</v>
      </c>
      <c r="K5" s="100" t="s">
        <v>21</v>
      </c>
      <c r="N5" s="100">
        <v>56.682105499999992</v>
      </c>
      <c r="O5" s="14" t="s">
        <v>23</v>
      </c>
    </row>
    <row r="6" spans="1:17" x14ac:dyDescent="0.3">
      <c r="A6" s="99">
        <v>1</v>
      </c>
      <c r="B6" s="4">
        <v>7</v>
      </c>
      <c r="C6" s="110">
        <v>7.5817500000000004</v>
      </c>
      <c r="D6" s="110">
        <v>3.6909999999999998</v>
      </c>
      <c r="E6" s="111">
        <v>97.626000000000005</v>
      </c>
      <c r="K6" s="100" t="s">
        <v>22</v>
      </c>
      <c r="N6" s="100">
        <v>78.878763333333339</v>
      </c>
      <c r="O6" s="14" t="s">
        <v>23</v>
      </c>
    </row>
    <row r="7" spans="1:17" x14ac:dyDescent="0.3">
      <c r="A7" s="99">
        <v>1</v>
      </c>
      <c r="B7" s="2">
        <v>8</v>
      </c>
      <c r="C7" s="110">
        <v>13.0251</v>
      </c>
      <c r="D7" s="110">
        <v>5.9765800000000002</v>
      </c>
      <c r="E7" s="111">
        <v>68.571200000000005</v>
      </c>
    </row>
    <row r="8" spans="1:17" x14ac:dyDescent="0.3">
      <c r="A8" s="99">
        <v>1</v>
      </c>
      <c r="B8" s="4">
        <v>9</v>
      </c>
      <c r="C8" s="110">
        <v>48.373100000000001</v>
      </c>
      <c r="D8" s="110">
        <v>0.28165899999999999</v>
      </c>
      <c r="E8" s="111">
        <v>76.804699999999997</v>
      </c>
    </row>
    <row r="9" spans="1:17" x14ac:dyDescent="0.3">
      <c r="A9" s="99">
        <v>1</v>
      </c>
      <c r="B9" s="4">
        <v>10</v>
      </c>
      <c r="C9" s="110">
        <v>36.691099999999999</v>
      </c>
      <c r="D9" s="110">
        <v>1.1811400000000001</v>
      </c>
      <c r="E9" s="111">
        <v>96.183400000000006</v>
      </c>
    </row>
    <row r="10" spans="1:17" x14ac:dyDescent="0.3">
      <c r="A10" s="99">
        <v>1</v>
      </c>
      <c r="B10" s="4">
        <v>11</v>
      </c>
      <c r="C10" s="110">
        <v>29.215800000000002</v>
      </c>
      <c r="D10" s="110">
        <v>45.903799999999997</v>
      </c>
      <c r="E10" s="111">
        <v>84.169499999999999</v>
      </c>
    </row>
    <row r="11" spans="1:17" x14ac:dyDescent="0.3">
      <c r="A11" s="99">
        <v>1</v>
      </c>
      <c r="B11" s="2">
        <v>12</v>
      </c>
      <c r="C11" s="110">
        <v>14.558400000000001</v>
      </c>
      <c r="D11" s="110">
        <v>0</v>
      </c>
      <c r="E11" s="111">
        <v>58.340299999999999</v>
      </c>
    </row>
    <row r="12" spans="1:17" x14ac:dyDescent="0.3">
      <c r="A12" s="99">
        <v>1</v>
      </c>
      <c r="B12" s="4">
        <v>13</v>
      </c>
      <c r="C12" s="110">
        <v>37.431899999999999</v>
      </c>
      <c r="D12" s="110">
        <v>0</v>
      </c>
      <c r="E12" s="111">
        <v>64.433800000000005</v>
      </c>
    </row>
    <row r="13" spans="1:17" x14ac:dyDescent="0.3">
      <c r="A13" s="99">
        <v>1</v>
      </c>
      <c r="B13" s="4">
        <v>14</v>
      </c>
      <c r="C13" s="110">
        <v>23.836600000000001</v>
      </c>
      <c r="D13" s="110">
        <v>4.0014200000000003E-3</v>
      </c>
      <c r="E13" s="111">
        <v>2.1582499999999998</v>
      </c>
    </row>
    <row r="14" spans="1:17" x14ac:dyDescent="0.3">
      <c r="A14" s="99">
        <v>1</v>
      </c>
      <c r="B14" s="4">
        <v>15</v>
      </c>
      <c r="C14" s="110">
        <v>15.940099999999999</v>
      </c>
      <c r="D14" s="110">
        <v>17.5396</v>
      </c>
      <c r="F14" s="14" t="s">
        <v>24</v>
      </c>
    </row>
    <row r="15" spans="1:17" x14ac:dyDescent="0.3">
      <c r="A15" s="99">
        <v>1</v>
      </c>
      <c r="B15" s="4">
        <v>16</v>
      </c>
      <c r="C15" s="110">
        <v>20.515499999999999</v>
      </c>
      <c r="D15" s="110">
        <v>0</v>
      </c>
      <c r="E15" s="111">
        <v>69.261399999999995</v>
      </c>
    </row>
    <row r="16" spans="1:17" x14ac:dyDescent="0.3">
      <c r="A16" s="99">
        <v>1</v>
      </c>
      <c r="B16" s="4">
        <v>17</v>
      </c>
      <c r="C16" s="110">
        <v>18.5974</v>
      </c>
      <c r="D16" s="110">
        <v>0.59936199999999995</v>
      </c>
      <c r="E16" s="111">
        <v>76.989999999999995</v>
      </c>
    </row>
    <row r="17" spans="1:5" x14ac:dyDescent="0.3">
      <c r="A17" s="99">
        <v>1</v>
      </c>
      <c r="B17" s="4">
        <v>64</v>
      </c>
      <c r="C17" s="110">
        <v>3.3485499999999999</v>
      </c>
      <c r="D17" s="110">
        <v>23.6906</v>
      </c>
      <c r="E17" s="111">
        <v>40.252000000000002</v>
      </c>
    </row>
    <row r="18" spans="1:5" x14ac:dyDescent="0.3">
      <c r="A18" s="101">
        <v>2</v>
      </c>
      <c r="B18" s="4">
        <v>3</v>
      </c>
      <c r="C18" s="110">
        <v>2.5912899999999999</v>
      </c>
      <c r="D18" s="110">
        <v>0.39544699999999999</v>
      </c>
      <c r="E18" s="111">
        <v>136.70400000000001</v>
      </c>
    </row>
    <row r="19" spans="1:5" x14ac:dyDescent="0.3">
      <c r="A19" s="101">
        <v>2</v>
      </c>
      <c r="B19" s="4">
        <v>4</v>
      </c>
      <c r="C19" s="110">
        <v>3.3428300000000002</v>
      </c>
      <c r="D19" s="110">
        <v>0.70789199999999997</v>
      </c>
      <c r="E19" s="111">
        <v>94.137299999999996</v>
      </c>
    </row>
    <row r="20" spans="1:5" x14ac:dyDescent="0.3">
      <c r="A20" s="101">
        <v>2</v>
      </c>
      <c r="B20" s="2">
        <v>18</v>
      </c>
      <c r="C20" s="110">
        <v>8.1259200000000007</v>
      </c>
      <c r="D20" s="110">
        <v>3.76681</v>
      </c>
      <c r="E20" s="111">
        <v>50.698</v>
      </c>
    </row>
    <row r="21" spans="1:5" x14ac:dyDescent="0.3">
      <c r="A21" s="101">
        <v>2</v>
      </c>
      <c r="B21" s="2">
        <v>19</v>
      </c>
      <c r="C21" s="110">
        <v>9.9710599999999996</v>
      </c>
      <c r="D21" s="110">
        <v>0.34731400000000001</v>
      </c>
      <c r="E21" s="111">
        <v>35.770000000000003</v>
      </c>
    </row>
    <row r="22" spans="1:5" x14ac:dyDescent="0.3">
      <c r="A22" s="101">
        <v>2</v>
      </c>
      <c r="B22" s="2">
        <v>20</v>
      </c>
      <c r="C22" s="110">
        <v>8.2345600000000001</v>
      </c>
      <c r="D22" s="110">
        <v>3.1903600000000001</v>
      </c>
      <c r="E22" s="111">
        <v>72.912400000000005</v>
      </c>
    </row>
    <row r="23" spans="1:5" x14ac:dyDescent="0.3">
      <c r="A23" s="101">
        <v>2</v>
      </c>
      <c r="B23" s="2">
        <v>21</v>
      </c>
      <c r="C23" s="110">
        <v>3.3818300000000003E-2</v>
      </c>
      <c r="D23" s="110">
        <v>1.02759</v>
      </c>
      <c r="E23" s="111">
        <v>102.696</v>
      </c>
    </row>
    <row r="24" spans="1:5" x14ac:dyDescent="0.3">
      <c r="A24" s="101">
        <v>2</v>
      </c>
      <c r="B24" s="2">
        <v>22</v>
      </c>
      <c r="C24" s="110">
        <v>0.45718700000000001</v>
      </c>
      <c r="D24" s="110">
        <v>2.5895800000000002</v>
      </c>
      <c r="E24" s="111">
        <v>58.117800000000003</v>
      </c>
    </row>
    <row r="25" spans="1:5" x14ac:dyDescent="0.3">
      <c r="A25" s="101">
        <v>2</v>
      </c>
      <c r="B25" s="2">
        <v>23</v>
      </c>
      <c r="C25" s="110">
        <v>1.4762299999999999</v>
      </c>
      <c r="D25" s="110">
        <v>1.5626899999999999</v>
      </c>
      <c r="E25" s="111">
        <v>125.634</v>
      </c>
    </row>
    <row r="26" spans="1:5" x14ac:dyDescent="0.3">
      <c r="A26" s="101">
        <v>2</v>
      </c>
      <c r="B26" s="2">
        <v>24</v>
      </c>
      <c r="C26" s="110">
        <v>9.9627599999999994</v>
      </c>
      <c r="D26" s="110">
        <v>0.74317699999999998</v>
      </c>
      <c r="E26" s="111">
        <v>142.476</v>
      </c>
    </row>
    <row r="27" spans="1:5" x14ac:dyDescent="0.3">
      <c r="A27" s="101">
        <v>2</v>
      </c>
      <c r="B27" s="2">
        <v>25</v>
      </c>
      <c r="C27" s="110">
        <v>4.1414499999999999</v>
      </c>
      <c r="D27" s="110">
        <v>6.1012899999999997</v>
      </c>
      <c r="E27" s="111">
        <v>54.312899999999999</v>
      </c>
    </row>
    <row r="28" spans="1:5" x14ac:dyDescent="0.3">
      <c r="A28" s="101">
        <v>2</v>
      </c>
      <c r="B28" s="2">
        <v>26</v>
      </c>
      <c r="C28" s="110">
        <v>7.8397300000000003</v>
      </c>
      <c r="D28" s="110">
        <v>9.9591799999999999</v>
      </c>
      <c r="E28" s="111">
        <v>74.135800000000003</v>
      </c>
    </row>
    <row r="29" spans="1:5" x14ac:dyDescent="0.3">
      <c r="A29" s="101">
        <v>2</v>
      </c>
      <c r="B29" s="2">
        <v>27</v>
      </c>
      <c r="C29" s="110">
        <v>0</v>
      </c>
      <c r="D29" s="110">
        <v>9.2823899999999995</v>
      </c>
      <c r="E29" s="111">
        <v>95.174499999999995</v>
      </c>
    </row>
    <row r="30" spans="1:5" x14ac:dyDescent="0.3">
      <c r="A30" s="101">
        <v>2</v>
      </c>
      <c r="B30" s="2">
        <v>28</v>
      </c>
      <c r="C30" s="110">
        <v>30.413699999999999</v>
      </c>
      <c r="D30" s="110">
        <v>50.095100000000002</v>
      </c>
      <c r="E30" s="111">
        <v>130.73599999999999</v>
      </c>
    </row>
    <row r="31" spans="1:5" x14ac:dyDescent="0.3">
      <c r="A31" s="101">
        <v>2</v>
      </c>
      <c r="B31" s="2">
        <v>29</v>
      </c>
      <c r="C31" s="110">
        <v>22.156700000000001</v>
      </c>
      <c r="D31" s="110">
        <v>5.3377600000000003</v>
      </c>
      <c r="E31" s="111">
        <v>146.589</v>
      </c>
    </row>
    <row r="32" spans="1:5" x14ac:dyDescent="0.3">
      <c r="A32" s="101">
        <v>2</v>
      </c>
      <c r="B32" s="2">
        <v>30</v>
      </c>
      <c r="C32" s="110">
        <v>0.25895600000000002</v>
      </c>
      <c r="D32" s="110">
        <v>0.36683700000000002</v>
      </c>
      <c r="E32" s="111">
        <v>92.993799999999993</v>
      </c>
    </row>
    <row r="33" spans="1:5" x14ac:dyDescent="0.3">
      <c r="A33" s="102">
        <v>3</v>
      </c>
      <c r="B33" s="2">
        <v>31</v>
      </c>
      <c r="C33" s="110">
        <v>0.16619300000000001</v>
      </c>
      <c r="D33" s="110">
        <v>0.97206000000000004</v>
      </c>
      <c r="E33" s="111">
        <v>16.527699999999999</v>
      </c>
    </row>
    <row r="34" spans="1:5" x14ac:dyDescent="0.3">
      <c r="A34" s="102">
        <v>3</v>
      </c>
      <c r="B34" s="2">
        <v>32</v>
      </c>
      <c r="C34" s="110">
        <v>0.98654900000000001</v>
      </c>
      <c r="D34" s="110">
        <v>9.7270900000000005</v>
      </c>
      <c r="E34" s="111">
        <v>0.83972500000000005</v>
      </c>
    </row>
    <row r="35" spans="1:5" x14ac:dyDescent="0.3">
      <c r="A35" s="102">
        <v>3</v>
      </c>
      <c r="B35" s="2">
        <v>33</v>
      </c>
      <c r="C35" s="110">
        <v>2.72973</v>
      </c>
      <c r="D35" s="110">
        <v>16.5899</v>
      </c>
      <c r="E35" s="111">
        <v>16.6127</v>
      </c>
    </row>
    <row r="36" spans="1:5" x14ac:dyDescent="0.3">
      <c r="A36" s="102">
        <v>3</v>
      </c>
      <c r="B36" s="2">
        <v>34</v>
      </c>
      <c r="C36" s="110">
        <v>25.779</v>
      </c>
      <c r="D36" s="110">
        <v>0.122031</v>
      </c>
      <c r="E36" s="111">
        <v>45.3078</v>
      </c>
    </row>
    <row r="37" spans="1:5" x14ac:dyDescent="0.3">
      <c r="A37" s="102">
        <v>3</v>
      </c>
      <c r="B37" s="2">
        <v>35</v>
      </c>
      <c r="C37" s="110">
        <v>12.5671</v>
      </c>
      <c r="D37" s="110">
        <v>0.74215900000000001</v>
      </c>
      <c r="E37" s="111">
        <v>7.0947899999999997</v>
      </c>
    </row>
    <row r="38" spans="1:5" x14ac:dyDescent="0.3">
      <c r="A38" s="102">
        <v>3</v>
      </c>
      <c r="B38" s="2">
        <v>36</v>
      </c>
      <c r="C38" s="110">
        <v>8.65367</v>
      </c>
      <c r="D38" s="110">
        <v>0.35023799999999999</v>
      </c>
      <c r="E38" s="111">
        <v>76.128799999999998</v>
      </c>
    </row>
    <row r="39" spans="1:5" x14ac:dyDescent="0.3">
      <c r="A39" s="102">
        <v>3</v>
      </c>
      <c r="B39" s="2">
        <v>37</v>
      </c>
      <c r="C39" s="110">
        <v>1.0629</v>
      </c>
      <c r="D39" s="110">
        <v>7.9907300000000001</v>
      </c>
      <c r="E39" s="111">
        <v>58.635100000000001</v>
      </c>
    </row>
    <row r="40" spans="1:5" x14ac:dyDescent="0.3">
      <c r="A40" s="102">
        <v>3</v>
      </c>
      <c r="B40" s="2">
        <v>38</v>
      </c>
      <c r="C40" s="110">
        <v>97.428200000000004</v>
      </c>
      <c r="D40" s="110">
        <v>35.278500000000001</v>
      </c>
      <c r="E40" s="111">
        <v>20.89</v>
      </c>
    </row>
    <row r="41" spans="1:5" x14ac:dyDescent="0.3">
      <c r="A41" s="102">
        <v>3</v>
      </c>
      <c r="B41" s="2">
        <v>39</v>
      </c>
      <c r="C41" s="110">
        <v>1.7947299999999999</v>
      </c>
      <c r="D41" s="110">
        <v>21.8979</v>
      </c>
      <c r="E41" s="111">
        <v>160.28200000000001</v>
      </c>
    </row>
    <row r="42" spans="1:5" x14ac:dyDescent="0.3">
      <c r="A42" s="102">
        <v>3</v>
      </c>
      <c r="B42" s="2">
        <v>40</v>
      </c>
      <c r="C42" s="110">
        <v>3.78233</v>
      </c>
      <c r="D42" s="110">
        <v>2.6413600000000002</v>
      </c>
      <c r="E42" s="111">
        <v>17.6036</v>
      </c>
    </row>
    <row r="43" spans="1:5" x14ac:dyDescent="0.3">
      <c r="A43" s="102">
        <v>3</v>
      </c>
      <c r="B43" s="2">
        <v>41</v>
      </c>
      <c r="C43" s="110">
        <v>22.017099999999999</v>
      </c>
      <c r="D43" s="110">
        <v>2.0091299999999999E-2</v>
      </c>
      <c r="E43" s="111">
        <v>21.4544</v>
      </c>
    </row>
    <row r="44" spans="1:5" x14ac:dyDescent="0.3">
      <c r="A44" s="102">
        <v>3</v>
      </c>
      <c r="B44" s="2">
        <v>42</v>
      </c>
      <c r="C44" s="110">
        <v>21.538</v>
      </c>
      <c r="D44" s="110">
        <v>2.8235199999999998E-2</v>
      </c>
      <c r="E44" s="111">
        <v>76.129900000000006</v>
      </c>
    </row>
    <row r="45" spans="1:5" x14ac:dyDescent="0.3">
      <c r="A45" s="102">
        <v>3</v>
      </c>
      <c r="B45" s="2">
        <v>43</v>
      </c>
      <c r="C45" s="110">
        <v>25.563400000000001</v>
      </c>
      <c r="D45" s="110">
        <v>0.52565799999999996</v>
      </c>
      <c r="E45" s="111">
        <v>46.355200000000004</v>
      </c>
    </row>
    <row r="46" spans="1:5" x14ac:dyDescent="0.3">
      <c r="A46" s="102">
        <v>3</v>
      </c>
      <c r="B46" s="2">
        <v>44</v>
      </c>
      <c r="C46" s="110">
        <v>11.334300000000001</v>
      </c>
      <c r="D46" s="110">
        <v>3.6829000000000001</v>
      </c>
      <c r="E46" s="111">
        <v>57.848999999999997</v>
      </c>
    </row>
    <row r="47" spans="1:5" x14ac:dyDescent="0.3">
      <c r="A47" s="102">
        <v>3</v>
      </c>
      <c r="B47" s="2">
        <v>45</v>
      </c>
      <c r="C47" s="110">
        <v>10.567600000000001</v>
      </c>
      <c r="D47" s="110">
        <v>1.06368</v>
      </c>
      <c r="E47" s="111">
        <v>10.718500000000001</v>
      </c>
    </row>
    <row r="48" spans="1:5" x14ac:dyDescent="0.3">
      <c r="A48" s="103">
        <v>4</v>
      </c>
      <c r="B48" s="2">
        <v>46</v>
      </c>
      <c r="C48" s="110">
        <v>4.5452700000000004</v>
      </c>
      <c r="D48" s="110">
        <v>5.8355499999999996</v>
      </c>
      <c r="E48" s="111">
        <v>14.596299999999999</v>
      </c>
    </row>
    <row r="49" spans="1:5" x14ac:dyDescent="0.3">
      <c r="A49" s="103">
        <v>4</v>
      </c>
      <c r="B49" s="2">
        <v>47</v>
      </c>
      <c r="C49" s="110">
        <v>12.209300000000001</v>
      </c>
      <c r="D49" s="110">
        <v>10.9277</v>
      </c>
      <c r="E49" s="111">
        <v>119.764</v>
      </c>
    </row>
    <row r="50" spans="1:5" x14ac:dyDescent="0.3">
      <c r="A50" s="103">
        <v>4</v>
      </c>
      <c r="B50" s="4">
        <v>48</v>
      </c>
      <c r="C50" s="110">
        <v>4.7374400000000003</v>
      </c>
      <c r="D50" s="110">
        <v>1.58497</v>
      </c>
      <c r="E50" s="111">
        <v>11.0853</v>
      </c>
    </row>
    <row r="51" spans="1:5" x14ac:dyDescent="0.3">
      <c r="A51" s="103">
        <v>4</v>
      </c>
      <c r="B51" s="4">
        <v>49</v>
      </c>
      <c r="C51" s="110">
        <v>3.30843</v>
      </c>
      <c r="D51" s="110">
        <v>0.28908200000000001</v>
      </c>
      <c r="E51" s="111">
        <v>76.736800000000002</v>
      </c>
    </row>
    <row r="52" spans="1:5" x14ac:dyDescent="0.3">
      <c r="A52" s="103">
        <v>4</v>
      </c>
      <c r="B52" s="4">
        <v>51</v>
      </c>
      <c r="C52" s="110">
        <v>12.494</v>
      </c>
      <c r="D52" s="110">
        <v>8.1356099999999998</v>
      </c>
      <c r="E52" s="111">
        <v>22.6111</v>
      </c>
    </row>
    <row r="53" spans="1:5" x14ac:dyDescent="0.3">
      <c r="A53" s="103">
        <v>4</v>
      </c>
      <c r="B53" s="4">
        <v>51</v>
      </c>
      <c r="C53" s="110">
        <v>2.1174400000000002</v>
      </c>
      <c r="D53" s="110">
        <v>0</v>
      </c>
      <c r="E53" s="111">
        <v>47.639600000000002</v>
      </c>
    </row>
    <row r="54" spans="1:5" x14ac:dyDescent="0.3">
      <c r="A54" s="103">
        <v>4</v>
      </c>
      <c r="B54" s="4">
        <v>52</v>
      </c>
      <c r="C54" s="110">
        <v>0</v>
      </c>
      <c r="D54" s="110">
        <v>9.3952799999999996</v>
      </c>
      <c r="E54" s="111">
        <v>119.229</v>
      </c>
    </row>
    <row r="55" spans="1:5" x14ac:dyDescent="0.3">
      <c r="A55" s="103">
        <v>4</v>
      </c>
      <c r="B55" s="4">
        <v>53</v>
      </c>
      <c r="C55" s="110">
        <v>35.301099999999998</v>
      </c>
      <c r="D55" s="110">
        <v>14.8721</v>
      </c>
      <c r="E55" s="111">
        <v>21.121099999999998</v>
      </c>
    </row>
    <row r="56" spans="1:5" x14ac:dyDescent="0.3">
      <c r="A56" s="103">
        <v>4</v>
      </c>
      <c r="B56" s="4">
        <v>54</v>
      </c>
      <c r="C56" s="110">
        <v>2.7371599999999999E-2</v>
      </c>
      <c r="D56" s="110">
        <v>0.850715</v>
      </c>
      <c r="E56" s="111">
        <v>78.606800000000007</v>
      </c>
    </row>
    <row r="57" spans="1:5" x14ac:dyDescent="0.3">
      <c r="A57" s="103">
        <v>4</v>
      </c>
      <c r="B57" s="4">
        <v>55</v>
      </c>
      <c r="C57" s="110">
        <v>14.716100000000001</v>
      </c>
      <c r="D57" s="110">
        <v>5.4499599999999999</v>
      </c>
      <c r="E57" s="111">
        <v>92.462100000000007</v>
      </c>
    </row>
    <row r="58" spans="1:5" x14ac:dyDescent="0.3">
      <c r="A58" s="103">
        <v>4</v>
      </c>
      <c r="B58" s="4">
        <v>56</v>
      </c>
      <c r="C58" s="110">
        <v>0</v>
      </c>
      <c r="D58" s="110">
        <v>7.5863100000000003E-2</v>
      </c>
      <c r="E58" s="111">
        <v>111.605</v>
      </c>
    </row>
    <row r="59" spans="1:5" x14ac:dyDescent="0.3">
      <c r="A59" s="103">
        <v>4</v>
      </c>
      <c r="B59" s="4">
        <v>57</v>
      </c>
      <c r="C59" s="110">
        <v>20.345199999999998</v>
      </c>
      <c r="D59" s="110">
        <v>5.9119099999999998</v>
      </c>
      <c r="E59" s="111">
        <v>74.805400000000006</v>
      </c>
    </row>
    <row r="60" spans="1:5" x14ac:dyDescent="0.3">
      <c r="A60" s="103">
        <v>4</v>
      </c>
      <c r="B60" s="4">
        <v>58</v>
      </c>
      <c r="C60" s="110">
        <v>16.649000000000001</v>
      </c>
      <c r="D60" s="110">
        <v>1.11625</v>
      </c>
      <c r="E60" s="111">
        <v>33.25</v>
      </c>
    </row>
    <row r="61" spans="1:5" x14ac:dyDescent="0.3">
      <c r="A61" s="103">
        <v>4</v>
      </c>
      <c r="B61" s="4">
        <v>59</v>
      </c>
      <c r="C61" s="110">
        <v>6.1325200000000004</v>
      </c>
      <c r="D61" s="110">
        <v>36.211399999999998</v>
      </c>
      <c r="E61" s="111">
        <v>63.112699999999997</v>
      </c>
    </row>
    <row r="62" spans="1:5" x14ac:dyDescent="0.3">
      <c r="A62" s="103">
        <v>4</v>
      </c>
      <c r="B62" s="2">
        <v>60</v>
      </c>
      <c r="C62" s="110">
        <v>11.3779</v>
      </c>
      <c r="D62" s="110">
        <v>16.255600000000001</v>
      </c>
      <c r="E62" s="111">
        <v>66.650199999999998</v>
      </c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workbookViewId="0">
      <selection activeCell="L9" sqref="L9"/>
    </sheetView>
  </sheetViews>
  <sheetFormatPr defaultRowHeight="14.4" x14ac:dyDescent="0.3"/>
  <sheetData>
    <row r="1" spans="1:13" s="6" customFormat="1" x14ac:dyDescent="0.3">
      <c r="A1" s="6" t="s">
        <v>47</v>
      </c>
      <c r="H1" s="6" t="s">
        <v>48</v>
      </c>
    </row>
    <row r="2" spans="1:13" s="6" customFormat="1" x14ac:dyDescent="0.3">
      <c r="A2" s="63" t="s">
        <v>35</v>
      </c>
      <c r="B2" s="63" t="s">
        <v>36</v>
      </c>
      <c r="C2" s="63" t="s">
        <v>35</v>
      </c>
      <c r="D2" s="63" t="s">
        <v>36</v>
      </c>
      <c r="E2" s="63" t="s">
        <v>35</v>
      </c>
      <c r="F2" s="63" t="s">
        <v>36</v>
      </c>
      <c r="H2" s="63" t="s">
        <v>35</v>
      </c>
      <c r="I2" s="63" t="s">
        <v>36</v>
      </c>
      <c r="J2" s="63" t="s">
        <v>35</v>
      </c>
      <c r="K2" s="63" t="s">
        <v>36</v>
      </c>
      <c r="L2" s="63" t="s">
        <v>35</v>
      </c>
      <c r="M2" s="63" t="s">
        <v>36</v>
      </c>
    </row>
    <row r="3" spans="1:13" x14ac:dyDescent="0.3">
      <c r="A3" s="66">
        <v>1</v>
      </c>
      <c r="B3" s="61" t="s">
        <v>37</v>
      </c>
      <c r="C3" s="68">
        <v>31</v>
      </c>
      <c r="D3" s="61" t="s">
        <v>39</v>
      </c>
      <c r="E3" s="61">
        <v>61</v>
      </c>
      <c r="F3" s="61" t="s">
        <v>39</v>
      </c>
      <c r="H3" s="66">
        <v>1</v>
      </c>
      <c r="I3" s="61" t="s">
        <v>49</v>
      </c>
      <c r="J3" s="68">
        <v>31</v>
      </c>
      <c r="K3" s="61"/>
      <c r="L3" s="61">
        <v>61</v>
      </c>
      <c r="M3" s="61"/>
    </row>
    <row r="4" spans="1:13" x14ac:dyDescent="0.3">
      <c r="A4" s="66">
        <v>2</v>
      </c>
      <c r="B4" s="61" t="s">
        <v>38</v>
      </c>
      <c r="C4" s="68">
        <v>32</v>
      </c>
      <c r="D4" s="61" t="s">
        <v>38</v>
      </c>
      <c r="E4" s="61">
        <v>62</v>
      </c>
      <c r="F4" s="61" t="s">
        <v>37</v>
      </c>
      <c r="H4" s="66">
        <v>2</v>
      </c>
      <c r="I4" s="61"/>
      <c r="J4" s="68">
        <v>32</v>
      </c>
      <c r="K4" s="61" t="s">
        <v>49</v>
      </c>
      <c r="L4" s="65">
        <v>62</v>
      </c>
      <c r="M4" s="61" t="s">
        <v>49</v>
      </c>
    </row>
    <row r="5" spans="1:13" x14ac:dyDescent="0.3">
      <c r="A5" s="66">
        <v>5</v>
      </c>
      <c r="B5" s="61" t="s">
        <v>40</v>
      </c>
      <c r="C5" s="68">
        <v>33</v>
      </c>
      <c r="D5" s="62" t="s">
        <v>43</v>
      </c>
      <c r="E5" s="61">
        <v>63</v>
      </c>
      <c r="F5" s="62" t="s">
        <v>43</v>
      </c>
      <c r="H5" s="66">
        <v>5</v>
      </c>
      <c r="I5" s="61" t="s">
        <v>49</v>
      </c>
      <c r="J5" s="68">
        <v>33</v>
      </c>
      <c r="K5" s="62"/>
      <c r="L5" s="61">
        <v>63</v>
      </c>
      <c r="M5" s="62"/>
    </row>
    <row r="6" spans="1:13" x14ac:dyDescent="0.3">
      <c r="A6" s="66">
        <v>6</v>
      </c>
      <c r="B6" s="61" t="s">
        <v>38</v>
      </c>
      <c r="C6" s="68">
        <v>34</v>
      </c>
      <c r="D6" s="61" t="s">
        <v>44</v>
      </c>
      <c r="E6" s="66">
        <v>64</v>
      </c>
      <c r="F6" s="62" t="s">
        <v>43</v>
      </c>
      <c r="H6" s="66">
        <v>6</v>
      </c>
      <c r="I6" s="61" t="s">
        <v>49</v>
      </c>
      <c r="J6" s="68">
        <v>34</v>
      </c>
      <c r="K6" s="61" t="s">
        <v>49</v>
      </c>
      <c r="L6" s="66">
        <v>64</v>
      </c>
      <c r="M6" s="62"/>
    </row>
    <row r="7" spans="1:13" x14ac:dyDescent="0.3">
      <c r="A7" s="66">
        <v>7</v>
      </c>
      <c r="B7" s="62" t="s">
        <v>43</v>
      </c>
      <c r="C7" s="68">
        <v>35</v>
      </c>
      <c r="D7" s="61" t="s">
        <v>41</v>
      </c>
      <c r="E7" s="61">
        <v>65</v>
      </c>
      <c r="F7" s="61" t="s">
        <v>45</v>
      </c>
      <c r="H7" s="66">
        <v>7</v>
      </c>
      <c r="I7" s="62"/>
      <c r="J7" s="68">
        <v>35</v>
      </c>
      <c r="K7" s="61" t="s">
        <v>49</v>
      </c>
      <c r="L7" s="61">
        <v>65</v>
      </c>
      <c r="M7" s="61"/>
    </row>
    <row r="8" spans="1:13" x14ac:dyDescent="0.3">
      <c r="A8" s="66">
        <v>8</v>
      </c>
      <c r="B8" s="62" t="s">
        <v>43</v>
      </c>
      <c r="C8" s="68">
        <v>36</v>
      </c>
      <c r="D8" s="61" t="s">
        <v>38</v>
      </c>
      <c r="E8" s="64"/>
      <c r="F8" s="64"/>
      <c r="H8" s="66">
        <v>8</v>
      </c>
      <c r="I8" s="62"/>
      <c r="J8" s="68">
        <v>36</v>
      </c>
      <c r="K8" s="61" t="s">
        <v>49</v>
      </c>
      <c r="L8" s="64"/>
      <c r="M8" s="64"/>
    </row>
    <row r="9" spans="1:13" x14ac:dyDescent="0.3">
      <c r="A9" s="66">
        <v>9</v>
      </c>
      <c r="B9" s="61" t="s">
        <v>37</v>
      </c>
      <c r="C9" s="68">
        <v>37</v>
      </c>
      <c r="D9" s="62" t="s">
        <v>43</v>
      </c>
      <c r="E9" s="64"/>
      <c r="F9" s="64"/>
      <c r="H9" s="66">
        <v>9</v>
      </c>
      <c r="I9" s="61" t="s">
        <v>49</v>
      </c>
      <c r="J9" s="68">
        <v>37</v>
      </c>
      <c r="K9" s="62"/>
      <c r="L9" s="64"/>
      <c r="M9" s="64"/>
    </row>
    <row r="10" spans="1:13" x14ac:dyDescent="0.3">
      <c r="A10" s="66">
        <v>10</v>
      </c>
      <c r="B10" s="61" t="s">
        <v>45</v>
      </c>
      <c r="C10" s="68">
        <v>38</v>
      </c>
      <c r="D10" s="62" t="s">
        <v>43</v>
      </c>
      <c r="E10" s="64"/>
      <c r="F10" s="64"/>
      <c r="H10" s="66">
        <v>10</v>
      </c>
      <c r="I10" s="61"/>
      <c r="J10" s="68">
        <v>38</v>
      </c>
      <c r="K10" s="62"/>
      <c r="L10" s="64"/>
      <c r="M10" s="64"/>
    </row>
    <row r="11" spans="1:13" x14ac:dyDescent="0.3">
      <c r="A11" s="66">
        <v>11</v>
      </c>
      <c r="B11" s="61" t="s">
        <v>37</v>
      </c>
      <c r="C11" s="68">
        <v>39</v>
      </c>
      <c r="D11" s="61" t="s">
        <v>45</v>
      </c>
      <c r="E11" s="64"/>
      <c r="F11" s="64"/>
      <c r="H11" s="66">
        <v>11</v>
      </c>
      <c r="I11" s="61" t="s">
        <v>49</v>
      </c>
      <c r="J11" s="68">
        <v>39</v>
      </c>
      <c r="K11" s="61"/>
      <c r="L11" s="64"/>
      <c r="M11" s="64"/>
    </row>
    <row r="12" spans="1:13" x14ac:dyDescent="0.3">
      <c r="A12" s="66">
        <v>12</v>
      </c>
      <c r="B12" s="61" t="s">
        <v>40</v>
      </c>
      <c r="C12" s="68">
        <v>40</v>
      </c>
      <c r="D12" s="61" t="s">
        <v>41</v>
      </c>
      <c r="E12" s="64"/>
      <c r="F12" s="64"/>
      <c r="H12" s="66">
        <v>12</v>
      </c>
      <c r="I12" s="61" t="s">
        <v>49</v>
      </c>
      <c r="J12" s="68">
        <v>40</v>
      </c>
      <c r="K12" s="61" t="s">
        <v>49</v>
      </c>
      <c r="L12" s="64"/>
      <c r="M12" s="64"/>
    </row>
    <row r="13" spans="1:13" x14ac:dyDescent="0.3">
      <c r="A13" s="66">
        <v>13</v>
      </c>
      <c r="B13" s="61" t="s">
        <v>37</v>
      </c>
      <c r="C13" s="68">
        <v>41</v>
      </c>
      <c r="D13" s="61" t="s">
        <v>46</v>
      </c>
      <c r="E13" s="64"/>
      <c r="F13" s="64"/>
      <c r="H13" s="66">
        <v>13</v>
      </c>
      <c r="I13" s="61" t="s">
        <v>49</v>
      </c>
      <c r="J13" s="68">
        <v>41</v>
      </c>
      <c r="K13" s="61" t="s">
        <v>49</v>
      </c>
      <c r="L13" s="64"/>
      <c r="M13" s="64"/>
    </row>
    <row r="14" spans="1:13" x14ac:dyDescent="0.3">
      <c r="A14" s="66">
        <v>14</v>
      </c>
      <c r="B14" s="61" t="s">
        <v>38</v>
      </c>
      <c r="C14" s="68">
        <v>42</v>
      </c>
      <c r="D14" s="61" t="s">
        <v>38</v>
      </c>
      <c r="E14" s="64"/>
      <c r="F14" s="64"/>
      <c r="H14" s="66">
        <v>14</v>
      </c>
      <c r="I14" s="61" t="s">
        <v>49</v>
      </c>
      <c r="J14" s="68">
        <v>42</v>
      </c>
      <c r="K14" s="61" t="s">
        <v>49</v>
      </c>
      <c r="L14" s="64"/>
      <c r="M14" s="64"/>
    </row>
    <row r="15" spans="1:13" x14ac:dyDescent="0.3">
      <c r="A15" s="66">
        <v>15</v>
      </c>
      <c r="B15" s="61" t="s">
        <v>38</v>
      </c>
      <c r="C15" s="68">
        <v>43</v>
      </c>
      <c r="D15" s="61" t="s">
        <v>41</v>
      </c>
      <c r="E15" s="64"/>
      <c r="F15" s="64"/>
      <c r="H15" s="66">
        <v>15</v>
      </c>
      <c r="I15" s="61" t="s">
        <v>49</v>
      </c>
      <c r="J15" s="68">
        <v>43</v>
      </c>
      <c r="K15" s="61" t="s">
        <v>49</v>
      </c>
      <c r="L15" s="64"/>
      <c r="M15" s="64"/>
    </row>
    <row r="16" spans="1:13" x14ac:dyDescent="0.3">
      <c r="A16" s="66">
        <v>16</v>
      </c>
      <c r="B16" s="61" t="s">
        <v>38</v>
      </c>
      <c r="C16" s="68">
        <v>44</v>
      </c>
      <c r="D16" s="61" t="s">
        <v>40</v>
      </c>
      <c r="E16" s="64"/>
      <c r="F16" s="64"/>
      <c r="H16" s="66">
        <v>16</v>
      </c>
      <c r="I16" s="61" t="s">
        <v>49</v>
      </c>
      <c r="J16" s="68">
        <v>44</v>
      </c>
      <c r="K16" s="61" t="s">
        <v>49</v>
      </c>
      <c r="L16" s="64"/>
      <c r="M16" s="64"/>
    </row>
    <row r="17" spans="1:13" x14ac:dyDescent="0.3">
      <c r="A17" s="66">
        <v>17</v>
      </c>
      <c r="B17" s="61" t="s">
        <v>37</v>
      </c>
      <c r="C17" s="68">
        <v>45</v>
      </c>
      <c r="D17" s="61" t="s">
        <v>39</v>
      </c>
      <c r="E17" s="64"/>
      <c r="F17" s="64"/>
      <c r="H17" s="66">
        <v>17</v>
      </c>
      <c r="I17" s="61" t="s">
        <v>49</v>
      </c>
      <c r="J17" s="68">
        <v>45</v>
      </c>
      <c r="K17" s="61"/>
      <c r="L17" s="64"/>
      <c r="M17" s="64"/>
    </row>
    <row r="18" spans="1:13" x14ac:dyDescent="0.3">
      <c r="A18" s="67">
        <v>3</v>
      </c>
      <c r="B18" s="61" t="s">
        <v>41</v>
      </c>
      <c r="C18" s="65">
        <v>46</v>
      </c>
      <c r="D18" s="61" t="s">
        <v>40</v>
      </c>
      <c r="H18" s="67">
        <v>3</v>
      </c>
      <c r="I18" s="61" t="s">
        <v>49</v>
      </c>
      <c r="J18" s="65">
        <v>46</v>
      </c>
      <c r="K18" s="61" t="s">
        <v>49</v>
      </c>
    </row>
    <row r="19" spans="1:13" x14ac:dyDescent="0.3">
      <c r="A19" s="67">
        <v>4</v>
      </c>
      <c r="B19" s="61" t="s">
        <v>37</v>
      </c>
      <c r="C19" s="65">
        <v>47</v>
      </c>
      <c r="D19" s="61" t="s">
        <v>38</v>
      </c>
      <c r="H19" s="67">
        <v>4</v>
      </c>
      <c r="I19" s="61" t="s">
        <v>49</v>
      </c>
      <c r="J19" s="65">
        <v>47</v>
      </c>
      <c r="K19" s="61" t="s">
        <v>49</v>
      </c>
    </row>
    <row r="20" spans="1:13" x14ac:dyDescent="0.3">
      <c r="A20" s="67">
        <v>18</v>
      </c>
      <c r="B20" s="61" t="s">
        <v>42</v>
      </c>
      <c r="C20" s="65">
        <v>48</v>
      </c>
      <c r="D20" s="61" t="s">
        <v>40</v>
      </c>
      <c r="H20" s="67">
        <v>18</v>
      </c>
      <c r="I20" s="61" t="s">
        <v>49</v>
      </c>
      <c r="J20" s="65">
        <v>48</v>
      </c>
      <c r="K20" s="61" t="s">
        <v>49</v>
      </c>
    </row>
    <row r="21" spans="1:13" x14ac:dyDescent="0.3">
      <c r="A21" s="67">
        <v>19</v>
      </c>
      <c r="B21" s="61" t="s">
        <v>38</v>
      </c>
      <c r="C21" s="65">
        <v>49</v>
      </c>
      <c r="D21" s="61" t="s">
        <v>41</v>
      </c>
      <c r="H21" s="67">
        <v>19</v>
      </c>
      <c r="I21" s="61" t="s">
        <v>49</v>
      </c>
      <c r="J21" s="65">
        <v>49</v>
      </c>
      <c r="K21" s="61" t="s">
        <v>49</v>
      </c>
    </row>
    <row r="22" spans="1:13" x14ac:dyDescent="0.3">
      <c r="A22" s="67">
        <v>20</v>
      </c>
      <c r="B22" s="61" t="s">
        <v>40</v>
      </c>
      <c r="C22" s="65">
        <v>50</v>
      </c>
      <c r="D22" s="61" t="s">
        <v>39</v>
      </c>
      <c r="H22" s="67">
        <v>20</v>
      </c>
      <c r="I22" s="61" t="s">
        <v>49</v>
      </c>
      <c r="J22" s="65">
        <v>50</v>
      </c>
      <c r="K22" s="61"/>
    </row>
    <row r="23" spans="1:13" x14ac:dyDescent="0.3">
      <c r="A23" s="67">
        <v>21</v>
      </c>
      <c r="B23" s="61" t="s">
        <v>38</v>
      </c>
      <c r="C23" s="65">
        <v>51</v>
      </c>
      <c r="D23" s="61" t="s">
        <v>46</v>
      </c>
      <c r="H23" s="67">
        <v>21</v>
      </c>
      <c r="I23" s="61" t="s">
        <v>49</v>
      </c>
      <c r="J23" s="65">
        <v>51</v>
      </c>
      <c r="K23" s="61" t="s">
        <v>49</v>
      </c>
    </row>
    <row r="24" spans="1:13" x14ac:dyDescent="0.3">
      <c r="A24" s="67">
        <v>22</v>
      </c>
      <c r="B24" s="61" t="s">
        <v>46</v>
      </c>
      <c r="C24" s="65">
        <v>52</v>
      </c>
      <c r="D24" s="61" t="s">
        <v>38</v>
      </c>
      <c r="H24" s="67">
        <v>22</v>
      </c>
      <c r="I24" s="61" t="s">
        <v>49</v>
      </c>
      <c r="J24" s="65">
        <v>52</v>
      </c>
      <c r="K24" s="61" t="s">
        <v>49</v>
      </c>
    </row>
    <row r="25" spans="1:13" x14ac:dyDescent="0.3">
      <c r="A25" s="67">
        <v>23</v>
      </c>
      <c r="B25" s="61" t="s">
        <v>46</v>
      </c>
      <c r="C25" s="65">
        <v>53</v>
      </c>
      <c r="D25" s="61" t="s">
        <v>39</v>
      </c>
      <c r="H25" s="67">
        <v>23</v>
      </c>
      <c r="I25" s="61" t="s">
        <v>49</v>
      </c>
      <c r="J25" s="65">
        <v>53</v>
      </c>
      <c r="K25" s="61" t="s">
        <v>49</v>
      </c>
    </row>
    <row r="26" spans="1:13" x14ac:dyDescent="0.3">
      <c r="A26" s="67">
        <v>24</v>
      </c>
      <c r="B26" s="61" t="s">
        <v>39</v>
      </c>
      <c r="C26" s="65">
        <v>54</v>
      </c>
      <c r="D26" s="61" t="s">
        <v>40</v>
      </c>
      <c r="H26" s="67">
        <v>24</v>
      </c>
      <c r="I26" s="61"/>
      <c r="J26" s="65">
        <v>54</v>
      </c>
      <c r="K26" s="61" t="s">
        <v>49</v>
      </c>
    </row>
    <row r="27" spans="1:13" x14ac:dyDescent="0.3">
      <c r="A27" s="67">
        <v>25</v>
      </c>
      <c r="B27" s="61" t="s">
        <v>41</v>
      </c>
      <c r="C27" s="65">
        <v>55</v>
      </c>
      <c r="D27" s="61" t="s">
        <v>40</v>
      </c>
      <c r="H27" s="67">
        <v>25</v>
      </c>
      <c r="I27" s="61" t="s">
        <v>49</v>
      </c>
      <c r="J27" s="65">
        <v>55</v>
      </c>
      <c r="K27" s="61" t="s">
        <v>49</v>
      </c>
    </row>
    <row r="28" spans="1:13" x14ac:dyDescent="0.3">
      <c r="A28" s="67">
        <v>26</v>
      </c>
      <c r="B28" s="61" t="s">
        <v>38</v>
      </c>
      <c r="C28" s="65">
        <v>56</v>
      </c>
      <c r="D28" s="61" t="s">
        <v>38</v>
      </c>
      <c r="H28" s="67">
        <v>26</v>
      </c>
      <c r="I28" s="61" t="s">
        <v>49</v>
      </c>
      <c r="J28" s="65">
        <v>56</v>
      </c>
      <c r="K28" s="61" t="s">
        <v>49</v>
      </c>
    </row>
    <row r="29" spans="1:13" x14ac:dyDescent="0.3">
      <c r="A29" s="67">
        <v>27</v>
      </c>
      <c r="B29" s="61" t="s">
        <v>38</v>
      </c>
      <c r="C29" s="65">
        <v>57</v>
      </c>
      <c r="D29" s="61" t="s">
        <v>38</v>
      </c>
      <c r="H29" s="67">
        <v>27</v>
      </c>
      <c r="I29" s="61" t="s">
        <v>49</v>
      </c>
      <c r="J29" s="65">
        <v>57</v>
      </c>
      <c r="K29" s="61" t="s">
        <v>49</v>
      </c>
    </row>
    <row r="30" spans="1:13" x14ac:dyDescent="0.3">
      <c r="A30" s="67">
        <v>28</v>
      </c>
      <c r="B30" s="61" t="s">
        <v>37</v>
      </c>
      <c r="C30" s="65">
        <v>58</v>
      </c>
      <c r="D30" s="61" t="s">
        <v>45</v>
      </c>
      <c r="H30" s="67">
        <v>28</v>
      </c>
      <c r="I30" s="61" t="s">
        <v>49</v>
      </c>
      <c r="J30" s="65">
        <v>58</v>
      </c>
      <c r="K30" s="61"/>
    </row>
    <row r="31" spans="1:13" x14ac:dyDescent="0.3">
      <c r="A31" s="67">
        <v>29</v>
      </c>
      <c r="B31" s="61" t="s">
        <v>40</v>
      </c>
      <c r="C31" s="65">
        <v>59</v>
      </c>
      <c r="D31" s="61" t="s">
        <v>37</v>
      </c>
      <c r="H31" s="67">
        <v>29</v>
      </c>
      <c r="I31" s="61" t="s">
        <v>49</v>
      </c>
      <c r="J31" s="65">
        <v>59</v>
      </c>
      <c r="K31" s="61" t="s">
        <v>49</v>
      </c>
    </row>
    <row r="32" spans="1:13" x14ac:dyDescent="0.3">
      <c r="A32" s="67">
        <v>30</v>
      </c>
      <c r="B32" s="61" t="s">
        <v>37</v>
      </c>
      <c r="C32" s="65">
        <v>60</v>
      </c>
      <c r="D32" s="61" t="s">
        <v>41</v>
      </c>
      <c r="H32" s="67">
        <v>30</v>
      </c>
      <c r="I32" s="61" t="s">
        <v>49</v>
      </c>
      <c r="J32" s="65">
        <v>60</v>
      </c>
      <c r="K32" s="61" t="s">
        <v>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pH</vt:lpstr>
      <vt:lpstr>Glycogen</vt:lpstr>
      <vt:lpstr>Glycogen biopsy</vt:lpstr>
      <vt:lpstr>Weight gain</vt:lpstr>
      <vt:lpstr>Cortisol</vt:lpstr>
      <vt:lpstr>Saliva</vt:lpstr>
    </vt:vector>
  </TitlesOfParts>
  <Company>CSIRO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Schmoelzl, Sabine (A&amp;F, Armidale - Chis)</dc:creator>
  <cp:lastModifiedBy>Raynes, Jared (A&amp;F, Werribee SnydRd)</cp:lastModifiedBy>
  <cp:lastPrinted>2017-04-06T06:38:15Z</cp:lastPrinted>
  <dcterms:created xsi:type="dcterms:W3CDTF">2016-11-23T22:54:25Z</dcterms:created>
  <dcterms:modified xsi:type="dcterms:W3CDTF">2018-04-16T06:17:56Z</dcterms:modified>
</cp:coreProperties>
</file>