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z002y0b\Desktop\Boot Camp\"/>
    </mc:Choice>
  </mc:AlternateContent>
  <bookViews>
    <workbookView xWindow="0" yWindow="0" windowWidth="23040" windowHeight="8460" activeTab="4"/>
  </bookViews>
  <sheets>
    <sheet name="Raw Data" sheetId="1" r:id="rId1"/>
    <sheet name="Pivot Table by Category" sheetId="2" r:id="rId2"/>
    <sheet name="Pivot Table by Country" sheetId="3" r:id="rId3"/>
    <sheet name="Pivot Table by Date Created" sheetId="4" r:id="rId4"/>
    <sheet name="Summary of State" sheetId="5" r:id="rId5"/>
  </sheets>
  <definedNames>
    <definedName name="_xlnm._FilterDatabase" localSheetId="0" hidden="1">'Raw Data'!$A$1:$U$4115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5" l="1"/>
  <c r="D13" i="5"/>
  <c r="B13" i="5"/>
  <c r="E13" i="5" l="1"/>
  <c r="C2" i="5"/>
  <c r="D2" i="5"/>
  <c r="C3" i="5"/>
  <c r="D3" i="5"/>
  <c r="C4" i="5"/>
  <c r="D4" i="5"/>
  <c r="C5" i="5"/>
  <c r="D5" i="5"/>
  <c r="C6" i="5"/>
  <c r="D6" i="5"/>
  <c r="C7" i="5"/>
  <c r="D7" i="5"/>
  <c r="C8" i="5"/>
  <c r="D8" i="5"/>
  <c r="C9" i="5"/>
  <c r="D9" i="5"/>
  <c r="C10" i="5"/>
  <c r="D10" i="5"/>
  <c r="C11" i="5"/>
  <c r="D11" i="5"/>
  <c r="C12" i="5"/>
  <c r="D12" i="5"/>
  <c r="B2" i="5"/>
  <c r="B6" i="5"/>
  <c r="B7" i="5"/>
  <c r="B8" i="5"/>
  <c r="B9" i="5"/>
  <c r="B10" i="5"/>
  <c r="B11" i="5"/>
  <c r="B12" i="5"/>
  <c r="B5" i="5"/>
  <c r="B4" i="5"/>
  <c r="B3" i="5"/>
  <c r="F12" i="5" l="1"/>
  <c r="E8" i="5"/>
  <c r="F8" i="5" s="1"/>
  <c r="E3" i="5"/>
  <c r="F3" i="5" s="1"/>
  <c r="E11" i="5"/>
  <c r="F11" i="5" s="1"/>
  <c r="E7" i="5"/>
  <c r="F7" i="5" s="1"/>
  <c r="E4" i="5"/>
  <c r="F4" i="5" s="1"/>
  <c r="E10" i="5"/>
  <c r="F10" i="5"/>
  <c r="E6" i="5"/>
  <c r="F6" i="5" s="1"/>
  <c r="H13" i="5"/>
  <c r="G13" i="5"/>
  <c r="E5" i="5"/>
  <c r="F5" i="5" s="1"/>
  <c r="E9" i="5"/>
  <c r="F9" i="5" s="1"/>
  <c r="F13" i="5"/>
  <c r="E2" i="5"/>
  <c r="F2" i="5" s="1"/>
  <c r="E12" i="5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621" i="1"/>
  <c r="T641" i="1"/>
  <c r="T3631" i="1"/>
  <c r="T544" i="1"/>
  <c r="T3953" i="1"/>
  <c r="T698" i="1"/>
  <c r="T1452" i="1"/>
  <c r="T2584" i="1"/>
  <c r="T578" i="1"/>
  <c r="T2596" i="1"/>
  <c r="T1318" i="1"/>
  <c r="T498" i="1"/>
  <c r="T194" i="1"/>
  <c r="T161" i="1"/>
  <c r="T173" i="1"/>
  <c r="T2429" i="1"/>
  <c r="T2433" i="1"/>
  <c r="T3202" i="1"/>
  <c r="T3807" i="1"/>
  <c r="T437" i="1"/>
  <c r="T2430" i="1"/>
  <c r="T2691" i="1"/>
  <c r="T3126" i="1"/>
  <c r="T447" i="1"/>
  <c r="T2696" i="1"/>
  <c r="T2912" i="1"/>
  <c r="T1867" i="1"/>
  <c r="T668" i="1"/>
  <c r="T1136" i="1"/>
  <c r="T2916" i="1"/>
  <c r="T2943" i="1"/>
  <c r="T3641" i="1"/>
  <c r="T3798" i="1"/>
  <c r="T2950" i="1"/>
  <c r="T3057" i="1"/>
  <c r="T566" i="1"/>
  <c r="T1178" i="1"/>
  <c r="T2375" i="1"/>
  <c r="T157" i="1"/>
  <c r="T3995" i="1"/>
  <c r="T1704" i="1"/>
  <c r="T542" i="1"/>
  <c r="T1180" i="1"/>
  <c r="T1499" i="1"/>
  <c r="T3914" i="1"/>
  <c r="T4008" i="1"/>
  <c r="T1442" i="1"/>
  <c r="T154" i="1"/>
  <c r="T216" i="1"/>
  <c r="T637" i="1"/>
  <c r="T1183" i="1"/>
  <c r="T3934" i="1"/>
  <c r="T640" i="1"/>
  <c r="T488" i="1"/>
  <c r="T2155" i="1"/>
  <c r="T3122" i="1"/>
  <c r="T163" i="1"/>
  <c r="T169" i="1"/>
  <c r="T2591" i="1"/>
  <c r="T1453" i="1"/>
  <c r="T585" i="1"/>
  <c r="T2911" i="1"/>
  <c r="T580" i="1"/>
  <c r="T1123" i="1"/>
  <c r="T427" i="1"/>
  <c r="T562" i="1"/>
  <c r="T983" i="1"/>
  <c r="T591" i="1"/>
  <c r="T1589" i="1"/>
  <c r="T2425" i="1"/>
  <c r="T3864" i="1"/>
  <c r="T1595" i="1"/>
  <c r="T2680" i="1"/>
  <c r="T122" i="1"/>
  <c r="T2434" i="1"/>
  <c r="T4017" i="1"/>
  <c r="T1449" i="1"/>
  <c r="T214" i="1"/>
  <c r="T1876" i="1"/>
  <c r="T449" i="1"/>
  <c r="T1412" i="1"/>
  <c r="T2423" i="1"/>
  <c r="T2904" i="1"/>
  <c r="T3060" i="1"/>
  <c r="T3074" i="1"/>
  <c r="T984" i="1"/>
  <c r="T1083" i="1"/>
  <c r="T4094" i="1"/>
  <c r="T3082" i="1"/>
  <c r="T568" i="1"/>
  <c r="T629" i="1"/>
  <c r="T636" i="1"/>
  <c r="T2148" i="1"/>
  <c r="T2420" i="1"/>
  <c r="T2687" i="1"/>
  <c r="T2915" i="1"/>
  <c r="T3858" i="1"/>
  <c r="T4047" i="1"/>
  <c r="T561" i="1"/>
  <c r="T1736" i="1"/>
  <c r="T3075" i="1"/>
  <c r="T1913" i="1"/>
  <c r="T1175" i="1"/>
  <c r="T2418" i="1"/>
  <c r="T3096" i="1"/>
  <c r="T3959" i="1"/>
  <c r="T3855" i="1"/>
  <c r="T773" i="1"/>
  <c r="T455" i="1"/>
  <c r="T2427" i="1"/>
  <c r="T598" i="1"/>
  <c r="T676" i="1"/>
  <c r="T3906" i="1"/>
  <c r="T476" i="1"/>
  <c r="T123" i="1"/>
  <c r="T582" i="1"/>
  <c r="T1543" i="1"/>
  <c r="T1547" i="1"/>
  <c r="T1729" i="1"/>
  <c r="T3134" i="1"/>
  <c r="T3632" i="1"/>
  <c r="T1724" i="1"/>
  <c r="T2877" i="1"/>
  <c r="T1118" i="1"/>
  <c r="T2438" i="1"/>
  <c r="T1092" i="1"/>
  <c r="T215" i="1"/>
  <c r="T683" i="1"/>
  <c r="T1113" i="1"/>
  <c r="T2362" i="1"/>
  <c r="T2865" i="1"/>
  <c r="T3067" i="1"/>
  <c r="T3112" i="1"/>
  <c r="T3861" i="1"/>
  <c r="T4114" i="1"/>
  <c r="T1103" i="1"/>
  <c r="T2521" i="1"/>
  <c r="T2376" i="1"/>
  <c r="T1099" i="1"/>
  <c r="T1049" i="1"/>
  <c r="T1696" i="1"/>
  <c r="T1869" i="1"/>
  <c r="T1988" i="1"/>
  <c r="T2128" i="1"/>
  <c r="T2395" i="1"/>
  <c r="T3121" i="1"/>
  <c r="T2656" i="1"/>
  <c r="T3110" i="1"/>
  <c r="T2693" i="1"/>
  <c r="T3880" i="1"/>
  <c r="T153" i="1"/>
  <c r="T1164" i="1"/>
  <c r="T2138" i="1"/>
  <c r="T2396" i="1"/>
  <c r="T3198" i="1"/>
  <c r="T593" i="1"/>
  <c r="T601" i="1"/>
  <c r="T1141" i="1"/>
  <c r="T461" i="1"/>
  <c r="T2348" i="1"/>
  <c r="T3808" i="1"/>
  <c r="T4052" i="1"/>
  <c r="T1074" i="1"/>
  <c r="T191" i="1"/>
  <c r="T457" i="1"/>
  <c r="T3070" i="1"/>
  <c r="T2356" i="1"/>
  <c r="T3972" i="1"/>
  <c r="T1813" i="1"/>
  <c r="T1585" i="1"/>
  <c r="T2504" i="1"/>
  <c r="T150" i="1"/>
  <c r="T2909" i="1"/>
  <c r="T4051" i="1"/>
  <c r="T1088" i="1"/>
  <c r="T632" i="1"/>
  <c r="T1046" i="1"/>
  <c r="T548" i="1"/>
  <c r="T3076" i="1"/>
  <c r="T550" i="1"/>
  <c r="T565" i="1"/>
  <c r="T2660" i="1"/>
  <c r="T2662" i="1"/>
  <c r="T3954" i="1"/>
  <c r="T466" i="1"/>
  <c r="T2651" i="1"/>
  <c r="T442" i="1"/>
  <c r="T445" i="1"/>
  <c r="T484" i="1"/>
  <c r="T1130" i="1"/>
  <c r="T1173" i="1"/>
  <c r="T1423" i="1"/>
  <c r="T1437" i="1"/>
  <c r="T1484" i="1"/>
  <c r="T1566" i="1"/>
  <c r="T1741" i="1"/>
  <c r="T1906" i="1"/>
  <c r="T2346" i="1"/>
  <c r="T2948" i="1"/>
  <c r="T3119" i="1"/>
  <c r="T3647" i="1"/>
  <c r="T3941" i="1"/>
  <c r="T596" i="1"/>
  <c r="T992" i="1"/>
  <c r="T1424" i="1"/>
  <c r="T1131" i="1"/>
  <c r="T684" i="1"/>
  <c r="T870" i="1"/>
  <c r="T2142" i="1"/>
  <c r="T765" i="1"/>
  <c r="T3080" i="1"/>
  <c r="T196" i="1"/>
  <c r="T1881" i="1"/>
  <c r="T508" i="1"/>
  <c r="T1147" i="1"/>
  <c r="T1408" i="1"/>
  <c r="T1600" i="1"/>
  <c r="T2393" i="1"/>
  <c r="T4002" i="1"/>
  <c r="T2436" i="1"/>
  <c r="T1117" i="1"/>
  <c r="T1994" i="1"/>
  <c r="T514" i="1"/>
  <c r="T2581" i="1"/>
  <c r="T2690" i="1"/>
  <c r="T1070" i="1"/>
  <c r="T1151" i="1"/>
  <c r="T2512" i="1"/>
  <c r="T3054" i="1"/>
  <c r="T2955" i="1"/>
  <c r="T3062" i="1"/>
  <c r="T496" i="1"/>
  <c r="T1107" i="1"/>
  <c r="T1116" i="1"/>
  <c r="T2130" i="1"/>
  <c r="T2154" i="1"/>
  <c r="T2587" i="1"/>
  <c r="T2588" i="1"/>
  <c r="T2594" i="1"/>
  <c r="T2889" i="1"/>
  <c r="T4068" i="1"/>
  <c r="T4081" i="1"/>
  <c r="T572" i="1"/>
  <c r="T1907" i="1"/>
  <c r="T1171" i="1"/>
  <c r="T631" i="1"/>
  <c r="T486" i="1"/>
  <c r="T2391" i="1"/>
  <c r="T2775" i="1"/>
  <c r="T1012" i="1"/>
  <c r="T3090" i="1"/>
  <c r="T1703" i="1"/>
  <c r="T511" i="1"/>
  <c r="T579" i="1"/>
  <c r="T608" i="1"/>
  <c r="T638" i="1"/>
  <c r="T1344" i="1"/>
  <c r="T1416" i="1"/>
  <c r="T1420" i="1"/>
  <c r="T2398" i="1"/>
  <c r="T2410" i="1"/>
  <c r="T2424" i="1"/>
  <c r="T2442" i="1"/>
  <c r="T2850" i="1"/>
  <c r="T3854" i="1"/>
  <c r="T3870" i="1"/>
  <c r="T3920" i="1"/>
  <c r="T4006" i="1"/>
  <c r="T4115" i="1"/>
  <c r="T2132" i="1"/>
  <c r="T675" i="1"/>
  <c r="T4044" i="1"/>
  <c r="T3083" i="1"/>
  <c r="T1720" i="1"/>
  <c r="T714" i="1"/>
  <c r="T1125" i="1"/>
  <c r="T1132" i="1"/>
  <c r="T1717" i="1"/>
  <c r="T3942" i="1"/>
  <c r="T3911" i="1"/>
  <c r="T973" i="1"/>
  <c r="T217" i="1"/>
  <c r="T2765" i="1"/>
  <c r="T1413" i="1"/>
  <c r="T1121" i="1"/>
  <c r="T1488" i="1"/>
  <c r="T2685" i="1"/>
  <c r="T1501" i="1"/>
  <c r="T2370" i="1"/>
  <c r="T2573" i="1"/>
  <c r="T2771" i="1"/>
  <c r="T3088" i="1"/>
  <c r="T3947" i="1"/>
  <c r="T3996" i="1"/>
  <c r="T4009" i="1"/>
  <c r="T2881" i="1"/>
  <c r="T2153" i="1"/>
  <c r="T599" i="1"/>
  <c r="T2569" i="1"/>
  <c r="T159" i="1"/>
  <c r="T1010" i="1"/>
  <c r="T3105" i="1"/>
  <c r="T125" i="1"/>
  <c r="T1597" i="1"/>
  <c r="T3085" i="1"/>
  <c r="T3794" i="1"/>
  <c r="T1909" i="1"/>
  <c r="T3919" i="1"/>
  <c r="T4087" i="1"/>
  <c r="T491" i="1"/>
  <c r="T462" i="1"/>
  <c r="T1042" i="1"/>
  <c r="T904" i="1"/>
  <c r="T3928" i="1"/>
  <c r="T906" i="1"/>
  <c r="T1324" i="1"/>
  <c r="T719" i="1"/>
  <c r="T872" i="1"/>
  <c r="T3120" i="1"/>
  <c r="T545" i="1"/>
  <c r="T2700" i="1"/>
  <c r="T2372" i="1"/>
  <c r="T2681" i="1"/>
  <c r="T144" i="1"/>
  <c r="T239" i="1"/>
  <c r="T1425" i="1"/>
  <c r="T1561" i="1"/>
  <c r="T2440" i="1"/>
  <c r="T2779" i="1"/>
  <c r="T3917" i="1"/>
  <c r="T4086" i="1"/>
  <c r="T3097" i="1"/>
  <c r="T864" i="1"/>
  <c r="T665" i="1"/>
  <c r="T940" i="1"/>
  <c r="T1140" i="1"/>
  <c r="T1688" i="1"/>
  <c r="T563" i="1"/>
  <c r="T2382" i="1"/>
  <c r="T3200" i="1"/>
  <c r="T1013" i="1"/>
  <c r="T2350" i="1"/>
  <c r="T2124" i="1"/>
  <c r="T575" i="1"/>
  <c r="T696" i="1"/>
  <c r="T232" i="1"/>
  <c r="T664" i="1"/>
  <c r="T780" i="1"/>
  <c r="T1172" i="1"/>
  <c r="T1740" i="1"/>
  <c r="T1865" i="1"/>
  <c r="T3055" i="1"/>
  <c r="T4074" i="1"/>
  <c r="T711" i="1"/>
  <c r="T2886" i="1"/>
  <c r="T1145" i="1"/>
  <c r="T192" i="1"/>
  <c r="T1990" i="1"/>
  <c r="T902" i="1"/>
  <c r="T1407" i="1"/>
  <c r="T3963" i="1"/>
  <c r="T4043" i="1"/>
  <c r="T573" i="1"/>
  <c r="T597" i="1"/>
  <c r="T577" i="1"/>
  <c r="T2864" i="1"/>
  <c r="T507" i="1"/>
  <c r="T2404" i="1"/>
  <c r="T2743" i="1"/>
  <c r="T422" i="1"/>
  <c r="T1545" i="1"/>
  <c r="T1111" i="1"/>
  <c r="T1875" i="1"/>
  <c r="T1160" i="1"/>
  <c r="T994" i="1"/>
  <c r="T1126" i="1"/>
  <c r="T2697" i="1"/>
  <c r="T3079" i="1"/>
  <c r="T1150" i="1"/>
  <c r="T2437" i="1"/>
  <c r="T555" i="1"/>
  <c r="T921" i="1"/>
  <c r="T1101" i="1"/>
  <c r="T1115" i="1"/>
  <c r="T1128" i="1"/>
  <c r="T1409" i="1"/>
  <c r="T1583" i="1"/>
  <c r="T1791" i="1"/>
  <c r="T1868" i="1"/>
  <c r="T2570" i="1"/>
  <c r="T2585" i="1"/>
  <c r="T2895" i="1"/>
  <c r="T1322" i="1"/>
  <c r="T1112" i="1"/>
  <c r="T1877" i="1"/>
  <c r="T1918" i="1"/>
  <c r="T693" i="1"/>
  <c r="T166" i="1"/>
  <c r="T1244" i="1"/>
  <c r="T1579" i="1"/>
  <c r="T3868" i="1"/>
  <c r="T543" i="1"/>
  <c r="T2417" i="1"/>
  <c r="T588" i="1"/>
  <c r="T976" i="1"/>
  <c r="T1084" i="1"/>
  <c r="T2123" i="1"/>
  <c r="T2353" i="1"/>
  <c r="T148" i="1"/>
  <c r="T1726" i="1"/>
  <c r="T2652" i="1"/>
  <c r="T919" i="1"/>
  <c r="T2508" i="1"/>
  <c r="T2582" i="1"/>
  <c r="T3968" i="1"/>
  <c r="T2413" i="1"/>
  <c r="T1314" i="1"/>
  <c r="T1155" i="1"/>
  <c r="T3089" i="1"/>
  <c r="T3952" i="1"/>
  <c r="T611" i="1"/>
  <c r="T1573" i="1"/>
  <c r="T1135" i="1"/>
  <c r="T2759" i="1"/>
  <c r="T3123" i="1"/>
  <c r="T3738" i="1"/>
  <c r="T3790" i="1"/>
  <c r="T499" i="1"/>
  <c r="T1563" i="1"/>
  <c r="T4067" i="1"/>
  <c r="T1712" i="1"/>
  <c r="T2389" i="1"/>
  <c r="T458" i="1"/>
  <c r="T2357" i="1"/>
  <c r="T2683" i="1"/>
  <c r="T2149" i="1"/>
  <c r="T552" i="1"/>
  <c r="T779" i="1"/>
  <c r="T1072" i="1"/>
  <c r="T2432" i="1"/>
  <c r="T2702" i="1"/>
  <c r="T1485" i="1"/>
  <c r="T2694" i="1"/>
  <c r="T576" i="1"/>
  <c r="T2403" i="1"/>
  <c r="T155" i="1"/>
  <c r="T222" i="1"/>
  <c r="T2328" i="1"/>
  <c r="T2763" i="1"/>
  <c r="T2161" i="1"/>
  <c r="T1738" i="1"/>
  <c r="T720" i="1"/>
  <c r="T1494" i="1"/>
  <c r="T2564" i="1"/>
  <c r="T1157" i="1"/>
  <c r="T468" i="1"/>
  <c r="T2001" i="1"/>
  <c r="T425" i="1"/>
  <c r="T2764" i="1"/>
  <c r="T1438" i="1"/>
  <c r="T2905" i="1"/>
  <c r="T452" i="1"/>
  <c r="T715" i="1"/>
  <c r="T966" i="1"/>
  <c r="T510" i="1"/>
  <c r="T571" i="1"/>
  <c r="T883" i="1"/>
  <c r="T1234" i="1"/>
  <c r="T2156" i="1"/>
  <c r="T2386" i="1"/>
  <c r="T2695" i="1"/>
  <c r="T2903" i="1"/>
  <c r="T3131" i="1"/>
  <c r="T2152" i="1"/>
  <c r="T874" i="1"/>
  <c r="T1331" i="1"/>
  <c r="T456" i="1"/>
  <c r="T1085" i="1"/>
  <c r="T4021" i="1"/>
  <c r="T2415" i="1"/>
  <c r="T3903" i="1"/>
  <c r="T4023" i="1"/>
  <c r="T955" i="1"/>
  <c r="T1581" i="1"/>
  <c r="T3081" i="1"/>
  <c r="T2572" i="1"/>
  <c r="T2162" i="1"/>
  <c r="T2769" i="1"/>
  <c r="T775" i="1"/>
  <c r="T685" i="1"/>
  <c r="T914" i="1"/>
  <c r="T1456" i="1"/>
  <c r="T228" i="1"/>
  <c r="T2682" i="1"/>
  <c r="T706" i="1"/>
  <c r="T1721" i="1"/>
  <c r="T2650" i="1"/>
  <c r="T2654" i="1"/>
  <c r="T2871" i="1"/>
  <c r="T2868" i="1"/>
  <c r="T1231" i="1"/>
  <c r="T3943" i="1"/>
  <c r="T559" i="1"/>
  <c r="T151" i="1"/>
  <c r="T663" i="1"/>
  <c r="T3142" i="1"/>
  <c r="T3973" i="1"/>
  <c r="T610" i="1"/>
  <c r="T707" i="1"/>
  <c r="T2601" i="1"/>
  <c r="T570" i="1"/>
  <c r="T586" i="1"/>
  <c r="T622" i="1"/>
  <c r="T886" i="1"/>
  <c r="T1055" i="1"/>
  <c r="T1062" i="1"/>
  <c r="T1991" i="1"/>
  <c r="T2567" i="1"/>
  <c r="T2643" i="1"/>
  <c r="T2843" i="1"/>
  <c r="T2851" i="1"/>
  <c r="T2946" i="1"/>
  <c r="T3749" i="1"/>
  <c r="T3796" i="1"/>
  <c r="T3929" i="1"/>
  <c r="T4070" i="1"/>
  <c r="T472" i="1"/>
  <c r="T1705" i="1"/>
  <c r="T3194" i="1"/>
  <c r="T1920" i="1"/>
  <c r="T623" i="1"/>
  <c r="T1094" i="1"/>
  <c r="T2892" i="1"/>
  <c r="T4019" i="1"/>
  <c r="T2511" i="1"/>
  <c r="T4075" i="1"/>
  <c r="T697" i="1"/>
  <c r="T986" i="1"/>
  <c r="T1874" i="1"/>
  <c r="T2750" i="1"/>
  <c r="T424" i="1"/>
  <c r="T965" i="1"/>
  <c r="T2751" i="1"/>
  <c r="T4101" i="1"/>
  <c r="T200" i="1"/>
  <c r="T1443" i="1"/>
  <c r="T2766" i="1"/>
  <c r="T1316" i="1"/>
  <c r="T1328" i="1"/>
  <c r="T939" i="1"/>
  <c r="T2686" i="1"/>
  <c r="T504" i="1"/>
  <c r="T3094" i="1"/>
  <c r="T967" i="1"/>
  <c r="T546" i="1"/>
  <c r="T1904" i="1"/>
  <c r="T3866" i="1"/>
  <c r="T2387" i="1"/>
  <c r="T1419" i="1"/>
  <c r="T2426" i="1"/>
  <c r="T3203" i="1"/>
  <c r="T3901" i="1"/>
  <c r="T4026" i="1"/>
  <c r="T2390" i="1"/>
  <c r="T875" i="1"/>
  <c r="T721" i="1"/>
  <c r="T880" i="1"/>
  <c r="T999" i="1"/>
  <c r="T4015" i="1"/>
  <c r="T1323" i="1"/>
  <c r="T970" i="1"/>
  <c r="T1915" i="1"/>
  <c r="T428" i="1"/>
  <c r="T1075" i="1"/>
  <c r="T1795" i="1"/>
  <c r="T4007" i="1"/>
  <c r="T2369" i="1"/>
  <c r="T951" i="1"/>
  <c r="T519" i="1"/>
  <c r="T1333" i="1"/>
  <c r="T506" i="1"/>
  <c r="T633" i="1"/>
  <c r="T1790" i="1"/>
  <c r="T603" i="1"/>
  <c r="T1050" i="1"/>
  <c r="T1565" i="1"/>
  <c r="T2127" i="1"/>
  <c r="T4065" i="1"/>
  <c r="T937" i="1"/>
  <c r="T2431" i="1"/>
  <c r="T2649" i="1"/>
  <c r="T3979" i="1"/>
  <c r="T941" i="1"/>
  <c r="T581" i="1"/>
  <c r="T3800" i="1"/>
  <c r="T678" i="1"/>
  <c r="T3891" i="1"/>
  <c r="T4036" i="1"/>
  <c r="T2349" i="1"/>
  <c r="T3962" i="1"/>
  <c r="T1159" i="1"/>
  <c r="T1044" i="1"/>
  <c r="T1917" i="1"/>
  <c r="T2135" i="1"/>
  <c r="T2866" i="1"/>
  <c r="T1105" i="1"/>
  <c r="T998" i="1"/>
  <c r="T1169" i="1"/>
  <c r="T3144" i="1"/>
  <c r="T1406" i="1"/>
  <c r="T1715" i="1"/>
  <c r="T3797" i="1"/>
  <c r="T1129" i="1"/>
  <c r="T777" i="1"/>
  <c r="T1592" i="1"/>
  <c r="T2146" i="1"/>
  <c r="T958" i="1"/>
  <c r="T1910" i="1"/>
  <c r="T2136" i="1"/>
  <c r="T2593" i="1"/>
  <c r="T1801" i="1"/>
  <c r="T2516" i="1"/>
  <c r="T2861" i="1"/>
  <c r="T3889" i="1"/>
  <c r="T505" i="1"/>
  <c r="T3921" i="1"/>
  <c r="T2383" i="1"/>
  <c r="T3981" i="1"/>
  <c r="T2411" i="1"/>
  <c r="T4004" i="1"/>
  <c r="T2959" i="1"/>
  <c r="T130" i="1"/>
  <c r="T2653" i="1"/>
  <c r="T1500" i="1"/>
  <c r="T2854" i="1"/>
  <c r="T948" i="1"/>
  <c r="T978" i="1"/>
  <c r="T959" i="1"/>
  <c r="T4110" i="1"/>
  <c r="T1780" i="1"/>
  <c r="T220" i="1"/>
  <c r="T602" i="1"/>
  <c r="T2150" i="1"/>
  <c r="T2768" i="1"/>
  <c r="T3744" i="1"/>
  <c r="T3860" i="1"/>
  <c r="T4084" i="1"/>
  <c r="T423" i="1"/>
  <c r="T1818" i="1"/>
  <c r="T867" i="1"/>
  <c r="T4109" i="1"/>
  <c r="T2646" i="1"/>
  <c r="T975" i="1"/>
  <c r="T1821" i="1"/>
  <c r="T1483" i="1"/>
  <c r="T2880" i="1"/>
  <c r="T3847" i="1"/>
  <c r="T2134" i="1"/>
  <c r="T2781" i="1"/>
  <c r="T3990" i="1"/>
  <c r="T3644" i="1"/>
  <c r="T2953" i="1"/>
  <c r="T925" i="1"/>
  <c r="T4049" i="1"/>
  <c r="T1002" i="1"/>
  <c r="T478" i="1"/>
  <c r="T2571" i="1"/>
  <c r="T1487" i="1"/>
  <c r="T863" i="1"/>
  <c r="T451" i="1"/>
  <c r="T3931" i="1"/>
  <c r="T465" i="1"/>
  <c r="T2157" i="1"/>
  <c r="T1598" i="1"/>
  <c r="T943" i="1"/>
  <c r="T1330" i="1"/>
  <c r="T996" i="1"/>
  <c r="T129" i="1"/>
  <c r="T3748" i="1"/>
  <c r="T432" i="1"/>
  <c r="T1490" i="1"/>
  <c r="T4095" i="1"/>
  <c r="T1120" i="1"/>
  <c r="T1327" i="1"/>
  <c r="T2589" i="1"/>
  <c r="T897" i="1"/>
  <c r="T3087" i="1"/>
  <c r="T4064" i="1"/>
  <c r="T1575" i="1"/>
  <c r="T947" i="1"/>
  <c r="T558" i="1"/>
  <c r="T1102" i="1"/>
  <c r="T1567" i="1"/>
  <c r="T2384" i="1"/>
  <c r="T2951" i="1"/>
  <c r="T3069" i="1"/>
  <c r="T3857" i="1"/>
  <c r="T4061" i="1"/>
  <c r="T4060" i="1"/>
  <c r="T2503" i="1"/>
  <c r="T977" i="1"/>
  <c r="T1081" i="1"/>
  <c r="T607" i="1"/>
  <c r="T1047" i="1"/>
  <c r="T2158" i="1"/>
  <c r="T156" i="1"/>
  <c r="T781" i="1"/>
  <c r="T927" i="1"/>
  <c r="T1017" i="1"/>
  <c r="T3873" i="1"/>
  <c r="T4097" i="1"/>
  <c r="T702" i="1"/>
  <c r="T1903" i="1"/>
  <c r="T1067" i="1"/>
  <c r="T3848" i="1"/>
  <c r="T1771" i="1"/>
  <c r="T551" i="1"/>
  <c r="T2661" i="1"/>
  <c r="T1422" i="1"/>
  <c r="T2893" i="1"/>
  <c r="T234" i="1"/>
  <c r="T2910" i="1"/>
  <c r="T1237" i="1"/>
  <c r="T900" i="1"/>
  <c r="T1018" i="1"/>
  <c r="T4062" i="1"/>
  <c r="T475" i="1"/>
  <c r="T1458" i="1"/>
  <c r="T1177" i="1"/>
  <c r="T1110" i="1"/>
  <c r="T1808" i="1"/>
  <c r="T882" i="1"/>
  <c r="T513" i="1"/>
  <c r="T619" i="1"/>
  <c r="T1440" i="1"/>
  <c r="T2345" i="1"/>
  <c r="T2777" i="1"/>
  <c r="T3117" i="1"/>
  <c r="T3061" i="1"/>
  <c r="T1242" i="1"/>
  <c r="T907" i="1"/>
  <c r="T662" i="1"/>
  <c r="T2416" i="1"/>
  <c r="T3912" i="1"/>
  <c r="T1020" i="1"/>
  <c r="T4113" i="1"/>
  <c r="T140" i="1"/>
  <c r="T2324" i="1"/>
  <c r="T1987" i="1"/>
  <c r="T509" i="1"/>
  <c r="T905" i="1"/>
  <c r="T4092" i="1"/>
  <c r="T3964" i="1"/>
  <c r="T172" i="1"/>
  <c r="T893" i="1"/>
  <c r="T911" i="1"/>
  <c r="T3948" i="1"/>
  <c r="T3791" i="1"/>
  <c r="T2374" i="1"/>
  <c r="T450" i="1"/>
  <c r="T1340" i="1"/>
  <c r="T502" i="1"/>
  <c r="T516" i="1"/>
  <c r="T594" i="1"/>
  <c r="T774" i="1"/>
  <c r="T1812" i="1"/>
  <c r="T3139" i="1"/>
  <c r="T3072" i="1"/>
  <c r="T590" i="1"/>
  <c r="T3949" i="1"/>
  <c r="T1068" i="1"/>
  <c r="T186" i="1"/>
  <c r="T3207" i="1"/>
  <c r="T1087" i="1"/>
  <c r="T3871" i="1"/>
  <c r="T3896" i="1"/>
  <c r="T769" i="1"/>
  <c r="T689" i="1"/>
  <c r="T1329" i="1"/>
  <c r="T1793" i="1"/>
  <c r="T3100" i="1"/>
  <c r="T1770" i="1"/>
  <c r="T3132" i="1"/>
  <c r="T1562" i="1"/>
  <c r="T3852" i="1"/>
  <c r="T680" i="1"/>
  <c r="T1162" i="1"/>
  <c r="T1228" i="1"/>
  <c r="T2590" i="1"/>
  <c r="T4011" i="1"/>
  <c r="T2852" i="1"/>
  <c r="T605" i="1"/>
  <c r="T3098" i="1"/>
  <c r="T1185" i="1"/>
  <c r="T1544" i="1"/>
  <c r="T1559" i="1"/>
  <c r="T3802" i="1"/>
  <c r="T3801" i="1"/>
  <c r="T3193" i="1"/>
  <c r="T170" i="1"/>
  <c r="T3983" i="1"/>
  <c r="T3108" i="1"/>
  <c r="T1569" i="1"/>
  <c r="T3128" i="1"/>
  <c r="T892" i="1"/>
  <c r="T3992" i="1"/>
  <c r="T1184" i="1"/>
  <c r="T2900" i="1"/>
  <c r="T1701" i="1"/>
  <c r="T993" i="1"/>
  <c r="T3115" i="1"/>
  <c r="T3636" i="1"/>
  <c r="T2949" i="1"/>
  <c r="T1985" i="1"/>
  <c r="T2385" i="1"/>
  <c r="T1227" i="1"/>
  <c r="T592" i="1"/>
  <c r="T865" i="1"/>
  <c r="T1077" i="1"/>
  <c r="T1430" i="1"/>
  <c r="T670" i="1"/>
  <c r="T1414" i="1"/>
  <c r="T2899" i="1"/>
  <c r="T500" i="1"/>
  <c r="T2897" i="1"/>
  <c r="T1560" i="1"/>
  <c r="T2873" i="1"/>
  <c r="T763" i="1"/>
  <c r="T4088" i="1"/>
  <c r="T3114" i="1"/>
  <c r="T4091" i="1"/>
  <c r="T3648" i="1"/>
  <c r="T1711" i="1"/>
  <c r="T2858" i="1"/>
  <c r="T1870" i="1"/>
  <c r="T1106" i="1"/>
  <c r="T1792" i="1"/>
  <c r="T3879" i="1"/>
  <c r="T193" i="1"/>
  <c r="T436" i="1"/>
  <c r="T446" i="1"/>
  <c r="T1137" i="1"/>
  <c r="T1415" i="1"/>
  <c r="T1574" i="1"/>
  <c r="T2133" i="1"/>
  <c r="T2888" i="1"/>
  <c r="T2906" i="1"/>
  <c r="T3863" i="1"/>
  <c r="T3883" i="1"/>
  <c r="T3897" i="1"/>
  <c r="T4027" i="1"/>
  <c r="T920" i="1"/>
  <c r="T1097" i="1"/>
  <c r="T553" i="1"/>
  <c r="T717" i="1"/>
  <c r="T1576" i="1"/>
  <c r="T1983" i="1"/>
  <c r="T3092" i="1"/>
  <c r="T158" i="1"/>
  <c r="T3859" i="1"/>
  <c r="T2746" i="1"/>
  <c r="T1104" i="1"/>
  <c r="T1181" i="1"/>
  <c r="T3141" i="1"/>
  <c r="T3902" i="1"/>
  <c r="T3922" i="1"/>
  <c r="T3994" i="1"/>
  <c r="T873" i="1"/>
  <c r="T2141" i="1"/>
  <c r="T2876" i="1"/>
  <c r="T2846" i="1"/>
  <c r="T187" i="1"/>
  <c r="T3642" i="1"/>
  <c r="T128" i="1"/>
  <c r="T705" i="1"/>
  <c r="T1722" i="1"/>
  <c r="T430" i="1"/>
  <c r="T2698" i="1"/>
  <c r="T957" i="1"/>
  <c r="T1170" i="1"/>
  <c r="T2599" i="1"/>
  <c r="T624" i="1"/>
  <c r="T1154" i="1"/>
  <c r="T2144" i="1"/>
  <c r="T1319" i="1"/>
  <c r="T917" i="1"/>
  <c r="T1008" i="1"/>
  <c r="T1176" i="1"/>
  <c r="T935" i="1"/>
  <c r="T3649" i="1"/>
  <c r="T4010" i="1"/>
  <c r="T2706" i="1"/>
  <c r="T483" i="1"/>
  <c r="T1775" i="1"/>
  <c r="T987" i="1"/>
  <c r="T3966" i="1"/>
  <c r="T1076" i="1"/>
  <c r="T3986" i="1"/>
  <c r="T2672" i="1"/>
  <c r="T1138" i="1"/>
  <c r="T177" i="1"/>
  <c r="T1156" i="1"/>
  <c r="T1725" i="1"/>
  <c r="T694" i="1"/>
  <c r="T3640" i="1"/>
  <c r="T933" i="1"/>
  <c r="T1822" i="1"/>
  <c r="T2160" i="1"/>
  <c r="T1441" i="1"/>
  <c r="T915" i="1"/>
  <c r="T1341" i="1"/>
  <c r="T2862" i="1"/>
  <c r="T1778" i="1"/>
  <c r="T1435" i="1"/>
  <c r="T426" i="1"/>
  <c r="T4034" i="1"/>
  <c r="T2602" i="1"/>
  <c r="T4107" i="1"/>
  <c r="T1993" i="1"/>
  <c r="T3851" i="1"/>
  <c r="T1421" i="1"/>
  <c r="T1226" i="1"/>
  <c r="T4029" i="1"/>
  <c r="T890" i="1"/>
  <c r="T1410" i="1"/>
  <c r="T1100" i="1"/>
  <c r="T3731" i="1"/>
  <c r="T997" i="1"/>
  <c r="T448" i="1"/>
  <c r="T1602" i="1"/>
  <c r="T3971" i="1"/>
  <c r="T686" i="1"/>
  <c r="T1080" i="1"/>
  <c r="T1718" i="1"/>
  <c r="T147" i="1"/>
  <c r="T666" i="1"/>
  <c r="T2677" i="1"/>
  <c r="T4013" i="1"/>
  <c r="T1001" i="1"/>
  <c r="T1997" i="1"/>
  <c r="T1091" i="1"/>
  <c r="T2918" i="1"/>
  <c r="T1716" i="1"/>
  <c r="T2778" i="1"/>
  <c r="T2327" i="1"/>
  <c r="T2954" i="1"/>
  <c r="T1432" i="1"/>
  <c r="T1864" i="1"/>
  <c r="T3924" i="1"/>
  <c r="T460" i="1"/>
  <c r="T4048" i="1"/>
  <c r="T1119" i="1"/>
  <c r="T1493" i="1"/>
  <c r="T1429" i="1"/>
  <c r="T2648" i="1"/>
  <c r="T2921" i="1"/>
  <c r="T3803" i="1"/>
  <c r="T1045" i="1"/>
  <c r="T1550" i="1"/>
  <c r="T3077" i="1"/>
  <c r="T3910" i="1"/>
  <c r="T4020" i="1"/>
  <c r="T3843" i="1"/>
  <c r="T1148" i="1"/>
  <c r="T1325" i="1"/>
  <c r="T1496" i="1"/>
  <c r="T4079" i="1"/>
  <c r="T944" i="1"/>
  <c r="T1066" i="1"/>
  <c r="T1916" i="1"/>
  <c r="T589" i="1"/>
  <c r="T2894" i="1"/>
  <c r="T1082" i="1"/>
  <c r="T1584" i="1"/>
  <c r="T3730" i="1"/>
  <c r="T1695" i="1"/>
  <c r="T440" i="1"/>
  <c r="T2908" i="1"/>
  <c r="T891" i="1"/>
  <c r="T434" i="1"/>
  <c r="T501" i="1"/>
  <c r="T2137" i="1"/>
  <c r="T134" i="1"/>
  <c r="T945" i="1"/>
  <c r="T1709" i="1"/>
  <c r="T3988" i="1"/>
  <c r="T2519" i="1"/>
  <c r="T1326" i="1"/>
  <c r="T1436" i="1"/>
  <c r="T895" i="1"/>
  <c r="T2125" i="1"/>
  <c r="T3732" i="1"/>
  <c r="T3747" i="1"/>
  <c r="T3915" i="1"/>
  <c r="T3927" i="1"/>
  <c r="T4105" i="1"/>
  <c r="T669" i="1"/>
  <c r="T4005" i="1"/>
  <c r="T1152" i="1"/>
  <c r="T1727" i="1"/>
  <c r="T718" i="1"/>
  <c r="T1872" i="1"/>
  <c r="T2772" i="1"/>
  <c r="T2126" i="1"/>
  <c r="T199" i="1"/>
  <c r="T2758" i="1"/>
  <c r="T1457" i="1"/>
  <c r="T1713" i="1"/>
  <c r="T2647" i="1"/>
  <c r="T2761" i="1"/>
  <c r="T3148" i="1"/>
  <c r="T2368" i="1"/>
  <c r="T2707" i="1"/>
  <c r="T3970" i="1"/>
  <c r="T2583" i="1"/>
  <c r="T3898" i="1"/>
  <c r="T3980" i="1"/>
  <c r="T2692" i="1"/>
  <c r="T1336" i="1"/>
  <c r="T143" i="1"/>
  <c r="T4090" i="1"/>
  <c r="T1580" i="1"/>
  <c r="T2879" i="1"/>
  <c r="T1811" i="1"/>
  <c r="T930" i="1"/>
  <c r="T2378" i="1"/>
  <c r="T926" i="1"/>
  <c r="T1737" i="1"/>
  <c r="T3936" i="1"/>
  <c r="T1809" i="1"/>
  <c r="T1796" i="1"/>
  <c r="T2145" i="1"/>
  <c r="T3733" i="1"/>
  <c r="T3066" i="1"/>
  <c r="T960" i="1"/>
  <c r="T2673" i="1"/>
  <c r="T1310" i="1"/>
  <c r="T4039" i="1"/>
  <c r="T4098" i="1"/>
  <c r="T2658" i="1"/>
  <c r="T3199" i="1"/>
  <c r="T2754" i="1"/>
  <c r="T1309" i="1"/>
  <c r="T2655" i="1"/>
  <c r="T3907" i="1"/>
  <c r="T3086" i="1"/>
  <c r="T1235" i="1"/>
  <c r="T2760" i="1"/>
  <c r="T1697" i="1"/>
  <c r="T3195" i="1"/>
  <c r="T1182" i="1"/>
  <c r="T2131" i="1"/>
  <c r="T871" i="1"/>
  <c r="T473" i="1"/>
  <c r="T219" i="1"/>
  <c r="T3068" i="1"/>
  <c r="T950" i="1"/>
  <c r="T3103" i="1"/>
  <c r="T3925" i="1"/>
  <c r="T4040" i="1"/>
  <c r="T2597" i="1"/>
  <c r="T3940" i="1"/>
  <c r="T3191" i="1"/>
  <c r="T692" i="1"/>
  <c r="T635" i="1"/>
  <c r="T1093" i="1"/>
  <c r="T2002" i="1"/>
  <c r="T3869" i="1"/>
  <c r="T988" i="1"/>
  <c r="T4093" i="1"/>
  <c r="T2140" i="1"/>
  <c r="T224" i="1"/>
  <c r="T1578" i="1"/>
  <c r="T3930" i="1"/>
  <c r="T3882" i="1"/>
  <c r="T1011" i="1"/>
  <c r="T989" i="1"/>
  <c r="T1814" i="1"/>
  <c r="T946" i="1"/>
  <c r="T3737" i="1"/>
  <c r="T137" i="1"/>
  <c r="T1552" i="1"/>
  <c r="T1779" i="1"/>
  <c r="T1800" i="1"/>
  <c r="T1570" i="1"/>
  <c r="T433" i="1"/>
  <c r="T1803" i="1"/>
  <c r="T3101" i="1"/>
  <c r="T515" i="1"/>
  <c r="T127" i="1"/>
  <c r="T4018" i="1"/>
  <c r="T2914" i="1"/>
  <c r="T1095" i="1"/>
  <c r="T1245" i="1"/>
  <c r="T3071" i="1"/>
  <c r="T1911" i="1"/>
  <c r="T1090" i="1"/>
  <c r="T2776" i="1"/>
  <c r="T3967" i="1"/>
  <c r="T2770" i="1"/>
  <c r="T1134" i="1"/>
  <c r="T934" i="1"/>
  <c r="T2361" i="1"/>
  <c r="T968" i="1"/>
  <c r="T2422" i="1"/>
  <c r="T677" i="1"/>
  <c r="T982" i="1"/>
  <c r="T716" i="1"/>
  <c r="T2872" i="1"/>
  <c r="T3872" i="1"/>
  <c r="T3078" i="1"/>
  <c r="T1321" i="1"/>
  <c r="T209" i="1"/>
  <c r="T3102" i="1"/>
  <c r="T3926" i="1"/>
  <c r="T3909" i="1"/>
  <c r="T1320" i="1"/>
  <c r="T1789" i="1"/>
  <c r="T700" i="1"/>
  <c r="T3734" i="1"/>
  <c r="T681" i="1"/>
  <c r="T1784" i="1"/>
  <c r="T1312" i="1"/>
  <c r="T164" i="1"/>
  <c r="T1774" i="1"/>
  <c r="T3133" i="1"/>
  <c r="T4083" i="1"/>
  <c r="T3935" i="1"/>
  <c r="T3951" i="1"/>
  <c r="T3093" i="1"/>
  <c r="T189" i="1"/>
  <c r="T4032" i="1"/>
  <c r="T1005" i="1"/>
  <c r="T3849" i="1"/>
  <c r="T207" i="1"/>
  <c r="T3856" i="1"/>
  <c r="T3850" i="1"/>
  <c r="T3646" i="1"/>
  <c r="T4072" i="1"/>
  <c r="T4001" i="1"/>
  <c r="T3998" i="1"/>
  <c r="T4022" i="1"/>
  <c r="T2958" i="1"/>
  <c r="T991" i="1"/>
  <c r="T3892" i="1"/>
  <c r="T2405" i="1"/>
  <c r="T1992" i="1"/>
  <c r="T3099" i="1"/>
  <c r="T942" i="1"/>
  <c r="T628" i="1"/>
  <c r="T2679" i="1"/>
  <c r="T3899" i="1"/>
  <c r="T4057" i="1"/>
  <c r="T474" i="1"/>
  <c r="T221" i="1"/>
  <c r="T4050" i="1"/>
  <c r="T3862" i="1"/>
  <c r="T2907" i="1"/>
  <c r="T1240" i="1"/>
  <c r="T969" i="1"/>
  <c r="T3742" i="1"/>
  <c r="T1098" i="1"/>
  <c r="T3740" i="1"/>
  <c r="T3982" i="1"/>
  <c r="T862" i="1"/>
  <c r="T1417" i="1"/>
  <c r="T868" i="1"/>
  <c r="T1096" i="1"/>
  <c r="T2517" i="1"/>
  <c r="T667" i="1"/>
  <c r="T2659" i="1"/>
  <c r="T2755" i="1"/>
  <c r="T2885" i="1"/>
  <c r="T1168" i="1"/>
  <c r="T4066" i="1"/>
  <c r="T482" i="1"/>
  <c r="T3065" i="1"/>
  <c r="T1766" i="1"/>
  <c r="T3805" i="1"/>
  <c r="T2859" i="1"/>
  <c r="T1337" i="1"/>
  <c r="T3109" i="1"/>
  <c r="T181" i="1"/>
  <c r="T3634" i="1"/>
  <c r="T3984" i="1"/>
  <c r="T3993" i="1"/>
  <c r="T1882" i="1"/>
  <c r="T3741" i="1"/>
  <c r="T884" i="1"/>
  <c r="T2869" i="1"/>
  <c r="T1699" i="1"/>
  <c r="T1787" i="1"/>
  <c r="T1426" i="1"/>
  <c r="T2944" i="1"/>
  <c r="T1802" i="1"/>
  <c r="T1596" i="1"/>
  <c r="T1167" i="1"/>
  <c r="T2326" i="1"/>
  <c r="T2898" i="1"/>
  <c r="T3137" i="1"/>
  <c r="T2657" i="1"/>
  <c r="T924" i="1"/>
  <c r="T183" i="1"/>
  <c r="T3974" i="1"/>
  <c r="T1986" i="1"/>
  <c r="T1568" i="1"/>
  <c r="T1739" i="1"/>
  <c r="T3845" i="1"/>
  <c r="T1773" i="1"/>
  <c r="T615" i="1"/>
  <c r="T4106" i="1"/>
  <c r="T3739" i="1"/>
  <c r="T671" i="1"/>
  <c r="T3895" i="1"/>
  <c r="T469" i="1"/>
  <c r="T674" i="1"/>
  <c r="T4085" i="1"/>
  <c r="T1685" i="1"/>
  <c r="T2919" i="1"/>
  <c r="T2747" i="1"/>
  <c r="T487" i="1"/>
  <c r="T3844" i="1"/>
  <c r="T4055" i="1"/>
  <c r="T1798" i="1"/>
  <c r="T710" i="1"/>
  <c r="T4059" i="1"/>
  <c r="T912" i="1"/>
  <c r="T171" i="1"/>
  <c r="T1332" i="1"/>
  <c r="T3136" i="1"/>
  <c r="T2407" i="1"/>
  <c r="T3095" i="1"/>
  <c r="T1019" i="1"/>
  <c r="T521" i="1"/>
  <c r="T1577" i="1"/>
  <c r="T595" i="1"/>
  <c r="T152" i="1"/>
  <c r="T2882" i="1"/>
  <c r="T3091" i="1"/>
  <c r="T2598" i="1"/>
  <c r="T3053" i="1"/>
  <c r="T1785" i="1"/>
  <c r="T869" i="1"/>
  <c r="T3969" i="1"/>
  <c r="T4012" i="1"/>
  <c r="T3957" i="1"/>
  <c r="T876" i="1"/>
  <c r="T3961" i="1"/>
  <c r="T241" i="1"/>
  <c r="T3205" i="1"/>
  <c r="T3111" i="1"/>
  <c r="T1502" i="1"/>
  <c r="T995" i="1"/>
  <c r="T212" i="1"/>
  <c r="T2409" i="1"/>
  <c r="T1692" i="1"/>
  <c r="T517" i="1"/>
  <c r="T2780" i="1"/>
  <c r="T679" i="1"/>
  <c r="T4035" i="1"/>
  <c r="T1783" i="1"/>
  <c r="T682" i="1"/>
  <c r="T1307" i="1"/>
  <c r="T1069" i="1"/>
  <c r="T1702" i="1"/>
  <c r="T202" i="1"/>
  <c r="T2000" i="1"/>
  <c r="T2699" i="1"/>
  <c r="T703" i="1"/>
  <c r="T3113" i="1"/>
  <c r="T2748" i="1"/>
  <c r="T4076" i="1"/>
  <c r="T2922" i="1"/>
  <c r="T1439" i="1"/>
  <c r="T3867" i="1"/>
  <c r="T467" i="1"/>
  <c r="T3890" i="1"/>
  <c r="T2920" i="1"/>
  <c r="T547" i="1"/>
  <c r="T4104" i="1"/>
  <c r="T2675" i="1"/>
  <c r="T146" i="1"/>
  <c r="T687" i="1"/>
  <c r="T2749" i="1"/>
  <c r="T952" i="1"/>
  <c r="T4030" i="1"/>
  <c r="T2159" i="1"/>
  <c r="T2684" i="1"/>
  <c r="T2139" i="1"/>
  <c r="T3736" i="1"/>
  <c r="T964" i="1"/>
  <c r="T2364" i="1"/>
  <c r="T4112" i="1"/>
  <c r="T4077" i="1"/>
  <c r="T2129" i="1"/>
  <c r="T1548" i="1"/>
  <c r="T1593" i="1"/>
  <c r="T2744" i="1"/>
  <c r="T672" i="1"/>
  <c r="T1230" i="1"/>
  <c r="T1079" i="1"/>
  <c r="T985" i="1"/>
  <c r="T1004" i="1"/>
  <c r="T3106" i="1"/>
  <c r="T205" i="1"/>
  <c r="T3809" i="1"/>
  <c r="T936" i="1"/>
  <c r="T2147" i="1"/>
  <c r="T1016" i="1"/>
  <c r="T881" i="1"/>
  <c r="T1805" i="1"/>
  <c r="T704" i="1"/>
  <c r="T1492" i="1"/>
  <c r="T3639" i="1"/>
  <c r="T923" i="1"/>
  <c r="T1315" i="1"/>
  <c r="T1689" i="1"/>
  <c r="T4042" i="1"/>
  <c r="T2847" i="1"/>
  <c r="T1433" i="1"/>
  <c r="T2863" i="1"/>
  <c r="T3976" i="1"/>
  <c r="T1313" i="1"/>
  <c r="T3960" i="1"/>
  <c r="T3987" i="1"/>
  <c r="T2887" i="1"/>
  <c r="T3893" i="1"/>
  <c r="T481" i="1"/>
  <c r="T3900" i="1"/>
  <c r="T2674" i="1"/>
  <c r="T182" i="1"/>
  <c r="T1693" i="1"/>
  <c r="T2645" i="1"/>
  <c r="T2884" i="1"/>
  <c r="T979" i="1"/>
  <c r="T1728" i="1"/>
  <c r="T713" i="1"/>
  <c r="T600" i="1"/>
  <c r="T1551" i="1"/>
  <c r="T3853" i="1"/>
  <c r="T4071" i="1"/>
  <c r="T2704" i="1"/>
  <c r="T1015" i="1"/>
  <c r="T974" i="1"/>
  <c r="T3985" i="1"/>
  <c r="T3997" i="1"/>
  <c r="T1806" i="1"/>
  <c r="T3635" i="1"/>
  <c r="T695" i="1"/>
  <c r="T1114" i="1"/>
  <c r="T3945" i="1"/>
  <c r="T185" i="1"/>
  <c r="T767" i="1"/>
  <c r="T1781" i="1"/>
  <c r="T3916" i="1"/>
  <c r="T1807" i="1"/>
  <c r="T3637" i="1"/>
  <c r="T2913" i="1"/>
  <c r="T4096" i="1"/>
  <c r="T556" i="1"/>
  <c r="T4037" i="1"/>
  <c r="T901" i="1"/>
  <c r="T3913" i="1"/>
  <c r="T4046" i="1"/>
  <c r="T4054" i="1"/>
  <c r="T3989" i="1"/>
  <c r="T4003" i="1"/>
  <c r="T2891" i="1"/>
  <c r="T2875" i="1"/>
  <c r="T932" i="1"/>
  <c r="T953" i="1"/>
  <c r="T1071" i="1"/>
  <c r="T1797" i="1"/>
  <c r="T961" i="1"/>
  <c r="T2600" i="1"/>
  <c r="T3104" i="1"/>
  <c r="T2323" i="1"/>
  <c r="T896" i="1"/>
  <c r="T444" i="1"/>
  <c r="T1912" i="1"/>
  <c r="T673" i="1"/>
  <c r="T1139" i="1"/>
  <c r="T1306" i="1"/>
  <c r="T1782" i="1"/>
  <c r="T1786" i="1"/>
  <c r="T954" i="1"/>
  <c r="T179" i="1"/>
  <c r="T898" i="1"/>
  <c r="T885" i="1"/>
  <c r="T236" i="1"/>
  <c r="T1317" i="1"/>
  <c r="T894" i="1"/>
  <c r="T878" i="1"/>
  <c r="T888" i="1"/>
  <c r="T1108" i="1"/>
  <c r="T2408" i="1"/>
  <c r="T771" i="1"/>
  <c r="T1572" i="1"/>
  <c r="T1810" i="1"/>
  <c r="T3846" i="1"/>
  <c r="T866" i="1"/>
  <c r="T2856" i="1"/>
  <c r="T198" i="1"/>
  <c r="T2870" i="1"/>
  <c r="T963" i="1"/>
  <c r="T3107" i="1"/>
  <c r="T1989" i="1"/>
  <c r="T1719" i="1"/>
  <c r="T1908" i="1"/>
  <c r="T1866" i="1"/>
  <c r="T1922" i="1"/>
  <c r="T956" i="1"/>
  <c r="T3937" i="1"/>
  <c r="T1690" i="1"/>
  <c r="T1009" i="1"/>
  <c r="T213" i="1"/>
  <c r="T1558" i="1"/>
  <c r="T1769" i="1"/>
  <c r="T972" i="1"/>
  <c r="T1776" i="1"/>
  <c r="T962" i="1"/>
  <c r="T2703" i="1"/>
  <c r="T3209" i="1"/>
  <c r="T699" i="1"/>
  <c r="T1905" i="1"/>
  <c r="T971" i="1"/>
  <c r="T4038" i="1"/>
  <c r="T1021" i="1"/>
  <c r="T1921" i="1"/>
  <c r="T1788" i="1"/>
  <c r="T3978" i="1"/>
  <c r="T1694" i="1"/>
  <c r="T2325" i="1"/>
  <c r="T1804" i="1"/>
  <c r="T3904" i="1"/>
  <c r="T1816" i="1"/>
  <c r="T1554" i="1"/>
  <c r="T1339" i="1"/>
  <c r="T2857" i="1"/>
  <c r="T485" i="1"/>
  <c r="T2678" i="1"/>
  <c r="T206" i="1"/>
  <c r="T1243" i="1"/>
  <c r="T3633" i="1"/>
  <c r="T778" i="1"/>
  <c r="T3143" i="1"/>
  <c r="T2757" i="1"/>
  <c r="T3201" i="1"/>
  <c r="T1819" i="1"/>
  <c r="T1919" i="1"/>
  <c r="T3878" i="1"/>
  <c r="T4058" i="1"/>
  <c r="T3204" i="1"/>
  <c r="T218" i="1"/>
  <c r="T980" i="1"/>
  <c r="T1772" i="1"/>
  <c r="T4000" i="1"/>
  <c r="T3118" i="1"/>
  <c r="T691" i="1"/>
  <c r="T3124" i="1"/>
  <c r="T203" i="1"/>
  <c r="T1000" i="1"/>
  <c r="T3197" i="1"/>
  <c r="T1914" i="1"/>
  <c r="T1767" i="1"/>
  <c r="T2957" i="1"/>
  <c r="T3795" i="1"/>
  <c r="T3073" i="1"/>
  <c r="T168" i="1"/>
  <c r="T4041" i="1"/>
  <c r="T4069" i="1"/>
  <c r="T2917" i="1"/>
  <c r="T1794" i="1"/>
  <c r="T2902" i="1"/>
  <c r="T1078" i="1"/>
  <c r="T2676" i="1"/>
  <c r="T454" i="1"/>
  <c r="T3190" i="1"/>
  <c r="T1706" i="1"/>
  <c r="T1777" i="1"/>
  <c r="T1308" i="1"/>
  <c r="T3064" i="1"/>
  <c r="T3908" i="1"/>
  <c r="T879" i="1"/>
  <c r="T1799" i="1"/>
  <c r="T3125" i="1"/>
  <c r="T1730" i="1"/>
  <c r="T4024" i="1"/>
  <c r="T776" i="1"/>
  <c r="T1343" i="1"/>
  <c r="T4108" i="1"/>
  <c r="T1873" i="1"/>
  <c r="T690" i="1"/>
  <c r="T887" i="1"/>
  <c r="T1007" i="1"/>
  <c r="T3146" i="1"/>
  <c r="T3975" i="1"/>
  <c r="T709" i="1"/>
  <c r="T1587" i="1"/>
  <c r="T1006" i="1"/>
  <c r="T701" i="1"/>
  <c r="T981" i="1"/>
  <c r="T1338" i="1"/>
  <c r="T3939" i="1"/>
  <c r="T3799" i="1"/>
  <c r="T1064" i="1"/>
  <c r="T33" i="1"/>
  <c r="T43" i="1"/>
  <c r="T46" i="1"/>
  <c r="T51" i="1"/>
  <c r="T52" i="1"/>
  <c r="T75" i="1"/>
  <c r="T86" i="1"/>
  <c r="T102" i="1"/>
  <c r="T103" i="1"/>
  <c r="T141" i="1"/>
  <c r="T296" i="1"/>
  <c r="T392" i="1"/>
  <c r="T527" i="1"/>
  <c r="T533" i="1"/>
  <c r="T784" i="1"/>
  <c r="T806" i="1"/>
  <c r="T810" i="1"/>
  <c r="T823" i="1"/>
  <c r="T849" i="1"/>
  <c r="T850" i="1"/>
  <c r="T855" i="1"/>
  <c r="T859" i="1"/>
  <c r="T1304" i="1"/>
  <c r="T1365" i="1"/>
  <c r="T1635" i="1"/>
  <c r="T1641" i="1"/>
  <c r="T1644" i="1"/>
  <c r="T1691" i="1"/>
  <c r="T1824" i="1"/>
  <c r="T1847" i="1"/>
  <c r="T1859" i="1"/>
  <c r="T2097" i="1"/>
  <c r="T2099" i="1"/>
  <c r="T2114" i="1"/>
  <c r="T2171" i="1"/>
  <c r="T2174" i="1"/>
  <c r="T2209" i="1"/>
  <c r="T2468" i="1"/>
  <c r="T2475" i="1"/>
  <c r="T2482" i="1"/>
  <c r="T2498" i="1"/>
  <c r="T2524" i="1"/>
  <c r="T2532" i="1"/>
  <c r="T2637" i="1"/>
  <c r="T2823" i="1"/>
  <c r="T2824" i="1"/>
  <c r="T2832" i="1"/>
  <c r="T2839" i="1"/>
  <c r="T2924" i="1"/>
  <c r="T2925" i="1"/>
  <c r="T2930" i="1"/>
  <c r="T2990" i="1"/>
  <c r="T2992" i="1"/>
  <c r="T3002" i="1"/>
  <c r="T3033" i="1"/>
  <c r="T3187" i="1"/>
  <c r="T3289" i="1"/>
  <c r="T3334" i="1"/>
  <c r="T3338" i="1"/>
  <c r="T3343" i="1"/>
  <c r="T3377" i="1"/>
  <c r="T3387" i="1"/>
  <c r="T3394" i="1"/>
  <c r="T3405" i="1"/>
  <c r="T3414" i="1"/>
  <c r="T3417" i="1"/>
  <c r="T3429" i="1"/>
  <c r="T3433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54" i="1"/>
  <c r="T3557" i="1"/>
  <c r="T3574" i="1"/>
  <c r="T3578" i="1"/>
  <c r="T3581" i="1"/>
  <c r="T3583" i="1"/>
  <c r="T3610" i="1"/>
  <c r="T3615" i="1"/>
  <c r="T3629" i="1"/>
  <c r="T3652" i="1"/>
  <c r="T3662" i="1"/>
  <c r="T3668" i="1"/>
  <c r="T3676" i="1"/>
  <c r="T3763" i="1"/>
  <c r="T3765" i="1"/>
  <c r="T3766" i="1"/>
  <c r="T3771" i="1"/>
  <c r="T3772" i="1"/>
  <c r="T3776" i="1"/>
  <c r="T3810" i="1"/>
  <c r="T3830" i="1"/>
  <c r="T3419" i="1"/>
  <c r="T3817" i="1"/>
  <c r="T2476" i="1"/>
  <c r="T1028" i="1"/>
  <c r="T3386" i="1"/>
  <c r="T84" i="1"/>
  <c r="T3378" i="1"/>
  <c r="T3580" i="1"/>
  <c r="T801" i="1"/>
  <c r="T1605" i="1"/>
  <c r="T3559" i="1"/>
  <c r="T3314" i="1"/>
  <c r="T749" i="1"/>
  <c r="T10" i="1"/>
  <c r="T3218" i="1"/>
  <c r="T3604" i="1"/>
  <c r="T2489" i="1"/>
  <c r="T3592" i="1"/>
  <c r="T1826" i="1"/>
  <c r="T2288" i="1"/>
  <c r="T3299" i="1"/>
  <c r="T1853" i="1"/>
  <c r="T3312" i="1"/>
  <c r="T3318" i="1"/>
  <c r="T3624" i="1"/>
  <c r="T2290" i="1"/>
  <c r="T2484" i="1"/>
  <c r="T2562" i="1"/>
  <c r="T3221" i="1"/>
  <c r="T3215" i="1"/>
  <c r="T2179" i="1"/>
  <c r="T2248" i="1"/>
  <c r="T2977" i="1"/>
  <c r="T3697" i="1"/>
  <c r="T61" i="1"/>
  <c r="T1840" i="1"/>
  <c r="T2973" i="1"/>
  <c r="T1830" i="1"/>
  <c r="T388" i="1"/>
  <c r="T1604" i="1"/>
  <c r="T22" i="1"/>
  <c r="T535" i="1"/>
  <c r="T3831" i="1"/>
  <c r="T18" i="1"/>
  <c r="T2810" i="1"/>
  <c r="T3689" i="1"/>
  <c r="T34" i="1"/>
  <c r="T419" i="1"/>
  <c r="T750" i="1"/>
  <c r="T2541" i="1"/>
  <c r="T3375" i="1"/>
  <c r="T3777" i="1"/>
  <c r="T3435" i="1"/>
  <c r="T3290" i="1"/>
  <c r="T1367" i="1"/>
  <c r="T2813" i="1"/>
  <c r="T3277" i="1"/>
  <c r="T3789" i="1"/>
  <c r="T3350" i="1"/>
  <c r="T2995" i="1"/>
  <c r="T3408" i="1"/>
  <c r="T1931" i="1"/>
  <c r="T3337" i="1"/>
  <c r="T2527" i="1"/>
  <c r="T1851" i="1"/>
  <c r="T2100" i="1"/>
  <c r="T3703" i="1"/>
  <c r="T1658" i="1"/>
  <c r="T30" i="1"/>
  <c r="T727" i="1"/>
  <c r="T2112" i="1"/>
  <c r="T3217" i="1"/>
  <c r="T2986" i="1"/>
  <c r="T344" i="1"/>
  <c r="T2830" i="1"/>
  <c r="T3650" i="1"/>
  <c r="T3236" i="1"/>
  <c r="T92" i="1"/>
  <c r="T2533" i="1"/>
  <c r="T3153" i="1"/>
  <c r="T3547" i="1"/>
  <c r="T3402" i="1"/>
  <c r="T1745" i="1"/>
  <c r="T827" i="1"/>
  <c r="T421" i="1"/>
  <c r="T794" i="1"/>
  <c r="T1290" i="1"/>
  <c r="T3752" i="1"/>
  <c r="T3263" i="1"/>
  <c r="T3558" i="1"/>
  <c r="T304" i="1"/>
  <c r="T654" i="1"/>
  <c r="T1268" i="1"/>
  <c r="T3571" i="1"/>
  <c r="T119" i="1"/>
  <c r="T12" i="1"/>
  <c r="T108" i="1"/>
  <c r="T1636" i="1"/>
  <c r="T3040" i="1"/>
  <c r="T3566" i="1"/>
  <c r="T3590" i="1"/>
  <c r="T3655" i="1"/>
  <c r="T653" i="1"/>
  <c r="T3512" i="1"/>
  <c r="T661" i="1"/>
  <c r="T3242" i="1"/>
  <c r="T3022" i="1"/>
  <c r="T1651" i="1"/>
  <c r="T2299" i="1"/>
  <c r="T3238" i="1"/>
  <c r="T3487" i="1"/>
  <c r="T834" i="1"/>
  <c r="T393" i="1"/>
  <c r="T1949" i="1"/>
  <c r="T420" i="1"/>
  <c r="T299" i="1"/>
  <c r="T541" i="1"/>
  <c r="T3457" i="1"/>
  <c r="T1829" i="1"/>
  <c r="T19" i="1"/>
  <c r="T1654" i="1"/>
  <c r="T3503" i="1"/>
  <c r="T3660" i="1"/>
  <c r="T1673" i="1"/>
  <c r="T1531" i="1"/>
  <c r="T1607" i="1"/>
  <c r="T2088" i="1"/>
  <c r="T2306" i="1"/>
  <c r="T2966" i="1"/>
  <c r="T3020" i="1"/>
  <c r="T3456" i="1"/>
  <c r="T2713" i="1"/>
  <c r="T255" i="1"/>
  <c r="T3384" i="1"/>
  <c r="T1653" i="1"/>
  <c r="T2121" i="1"/>
  <c r="T3522" i="1"/>
  <c r="T3719" i="1"/>
  <c r="T3729" i="1"/>
  <c r="T3239" i="1"/>
  <c r="T2462" i="1"/>
  <c r="T3250" i="1"/>
  <c r="T3616" i="1"/>
  <c r="T3701" i="1"/>
  <c r="T3723" i="1"/>
  <c r="T319" i="1"/>
  <c r="T2546" i="1"/>
  <c r="T3840" i="1"/>
  <c r="T3222" i="1"/>
  <c r="T2456" i="1"/>
  <c r="T2552" i="1"/>
  <c r="T529" i="1"/>
  <c r="T2285" i="1"/>
  <c r="T3673" i="1"/>
  <c r="T1207" i="1"/>
  <c r="T3420" i="1"/>
  <c r="T3024" i="1"/>
  <c r="T2122" i="1"/>
  <c r="T2937" i="1"/>
  <c r="T3184" i="1"/>
  <c r="T1884" i="1"/>
  <c r="T394" i="1"/>
  <c r="T2118" i="1"/>
  <c r="T2932" i="1"/>
  <c r="T1630" i="1"/>
  <c r="T838" i="1"/>
  <c r="T16" i="1"/>
  <c r="T3815" i="1"/>
  <c r="T56" i="1"/>
  <c r="T1286" i="1"/>
  <c r="T1828" i="1"/>
  <c r="T3152" i="1"/>
  <c r="T3159" i="1"/>
  <c r="T3322" i="1"/>
  <c r="T3359" i="1"/>
  <c r="T3439" i="1"/>
  <c r="T3469" i="1"/>
  <c r="T3476" i="1"/>
  <c r="T3620" i="1"/>
  <c r="T1608" i="1"/>
  <c r="T2496" i="1"/>
  <c r="T2615" i="1"/>
  <c r="T3762" i="1"/>
  <c r="T2055" i="1"/>
  <c r="T1512" i="1"/>
  <c r="T413" i="1"/>
  <c r="T3379" i="1"/>
  <c r="T1625" i="1"/>
  <c r="T1213" i="1"/>
  <c r="T3353" i="1"/>
  <c r="T3758" i="1"/>
  <c r="T3176" i="1"/>
  <c r="T2222" i="1"/>
  <c r="T2340" i="1"/>
  <c r="T3423" i="1"/>
  <c r="T3530" i="1"/>
  <c r="T2791" i="1"/>
  <c r="T3005" i="1"/>
  <c r="T3010" i="1"/>
  <c r="T339" i="1"/>
  <c r="T1628" i="1"/>
  <c r="T284" i="1"/>
  <c r="T336" i="1"/>
  <c r="T2219" i="1"/>
  <c r="T3513" i="1"/>
  <c r="T9" i="1"/>
  <c r="T2307" i="1"/>
  <c r="T3453" i="1"/>
  <c r="T1463" i="1"/>
  <c r="T317" i="1"/>
  <c r="T1263" i="1"/>
  <c r="T1610" i="1"/>
  <c r="T1858" i="1"/>
  <c r="T2302" i="1"/>
  <c r="T3329" i="1"/>
  <c r="T3811" i="1"/>
  <c r="T3841" i="1"/>
  <c r="T3256" i="1"/>
  <c r="T1353" i="1"/>
  <c r="T2094" i="1"/>
  <c r="T32" i="1"/>
  <c r="T2310" i="1"/>
  <c r="T368" i="1"/>
  <c r="T1201" i="1"/>
  <c r="T843" i="1"/>
  <c r="T3276" i="1"/>
  <c r="T3577" i="1"/>
  <c r="T250" i="1"/>
  <c r="T365" i="1"/>
  <c r="T804" i="1"/>
  <c r="T42" i="1"/>
  <c r="T798" i="1"/>
  <c r="T3521" i="1"/>
  <c r="T362" i="1"/>
  <c r="T2940" i="1"/>
  <c r="T3328" i="1"/>
  <c r="T3362" i="1"/>
  <c r="T295" i="1"/>
  <c r="T728" i="1"/>
  <c r="T1643" i="1"/>
  <c r="T1846" i="1"/>
  <c r="T2800" i="1"/>
  <c r="T2981" i="1"/>
  <c r="T3358" i="1"/>
  <c r="T3365" i="1"/>
  <c r="T1683" i="1"/>
  <c r="T3664" i="1"/>
  <c r="T3688" i="1"/>
  <c r="T410" i="1"/>
  <c r="T3346" i="1"/>
  <c r="T1504" i="1"/>
  <c r="T828" i="1"/>
  <c r="T2605" i="1"/>
  <c r="T1615" i="1"/>
  <c r="T2221" i="1"/>
  <c r="T3271" i="1"/>
  <c r="T3508" i="1"/>
  <c r="T3715" i="1"/>
  <c r="T294" i="1"/>
  <c r="T3324" i="1"/>
  <c r="T1852" i="1"/>
  <c r="T1832" i="1"/>
  <c r="T3162" i="1"/>
  <c r="T3674" i="1"/>
  <c r="T2452" i="1"/>
  <c r="T409" i="1"/>
  <c r="T3252" i="1"/>
  <c r="T3526" i="1"/>
  <c r="T326" i="1"/>
  <c r="T2210" i="1"/>
  <c r="T2526" i="1"/>
  <c r="T3286" i="1"/>
  <c r="T2711" i="1"/>
  <c r="T1634" i="1"/>
  <c r="T1287" i="1"/>
  <c r="T835" i="1"/>
  <c r="T2098" i="1"/>
  <c r="T3272" i="1"/>
  <c r="T3326" i="1"/>
  <c r="T3344" i="1"/>
  <c r="T1897" i="1"/>
  <c r="T302" i="1"/>
  <c r="T1624" i="1"/>
  <c r="T2640" i="1"/>
  <c r="T3300" i="1"/>
  <c r="T1843" i="1"/>
  <c r="T3784" i="1"/>
  <c r="T3288" i="1"/>
  <c r="T1253" i="1"/>
  <c r="T1269" i="1"/>
  <c r="T1273" i="1"/>
  <c r="T3158" i="1"/>
  <c r="T3255" i="1"/>
  <c r="T3628" i="1"/>
  <c r="T332" i="1"/>
  <c r="T2804" i="1"/>
  <c r="T3553" i="1"/>
  <c r="T2550" i="1"/>
  <c r="T3403" i="1"/>
  <c r="T1350" i="1"/>
  <c r="T1855" i="1"/>
  <c r="T59" i="1"/>
  <c r="T3550" i="1"/>
  <c r="T757" i="1"/>
  <c r="T1765" i="1"/>
  <c r="T761" i="1"/>
  <c r="T3356" i="1"/>
  <c r="T2336" i="1"/>
  <c r="T1297" i="1"/>
  <c r="T760" i="1"/>
  <c r="T2616" i="1"/>
  <c r="T2976" i="1"/>
  <c r="T3528" i="1"/>
  <c r="T3551" i="1"/>
  <c r="T3307" i="1"/>
  <c r="T345" i="1"/>
  <c r="T3226" i="1"/>
  <c r="T3661" i="1"/>
  <c r="T3725" i="1"/>
  <c r="T3474" i="1"/>
  <c r="T2984" i="1"/>
  <c r="T2931" i="1"/>
  <c r="T1888" i="1"/>
  <c r="T346" i="1"/>
  <c r="T35" i="1"/>
  <c r="T522" i="1"/>
  <c r="T1039" i="1"/>
  <c r="T3220" i="1"/>
  <c r="T3269" i="1"/>
  <c r="T3839" i="1"/>
  <c r="T1856" i="1"/>
  <c r="T2529" i="1"/>
  <c r="T3216" i="1"/>
  <c r="T417" i="1"/>
  <c r="T3340" i="1"/>
  <c r="T3188" i="1"/>
  <c r="T1349" i="1"/>
  <c r="T1215" i="1"/>
  <c r="T1295" i="1"/>
  <c r="T3544" i="1"/>
  <c r="T2715" i="1"/>
  <c r="T2020" i="1"/>
  <c r="T2461" i="1"/>
  <c r="T3383" i="1"/>
  <c r="T743" i="1"/>
  <c r="T2337" i="1"/>
  <c r="T3548" i="1"/>
  <c r="T1345" i="1"/>
  <c r="T2459" i="1"/>
  <c r="T746" i="1"/>
  <c r="T3466" i="1"/>
  <c r="T3760" i="1"/>
  <c r="T3230" i="1"/>
  <c r="T1395" i="1"/>
  <c r="T3227" i="1"/>
  <c r="T3716" i="1"/>
  <c r="T1470" i="1"/>
  <c r="T2811" i="1"/>
  <c r="T3392" i="1"/>
  <c r="T3563" i="1"/>
  <c r="T2332" i="1"/>
  <c r="T3500" i="1"/>
  <c r="T1203" i="1"/>
  <c r="T2927" i="1"/>
  <c r="T1205" i="1"/>
  <c r="T1899" i="1"/>
  <c r="T109" i="1"/>
  <c r="T2095" i="1"/>
  <c r="T85" i="1"/>
  <c r="T537" i="1"/>
  <c r="T786" i="1"/>
  <c r="T2076" i="1"/>
  <c r="T2790" i="1"/>
  <c r="T2793" i="1"/>
  <c r="T3680" i="1"/>
  <c r="T1663" i="1"/>
  <c r="T3726" i="1"/>
  <c r="T3717" i="1"/>
  <c r="T1405" i="1"/>
  <c r="T752" i="1"/>
  <c r="T245" i="1"/>
  <c r="T1219" i="1"/>
  <c r="T1672" i="1"/>
  <c r="T2270" i="1"/>
  <c r="T2317" i="1"/>
  <c r="T3443" i="1"/>
  <c r="T3599" i="1"/>
  <c r="T3018" i="1"/>
  <c r="T1540" i="1"/>
  <c r="T2166" i="1"/>
  <c r="T1664" i="1"/>
  <c r="T1670" i="1"/>
  <c r="T2799" i="1"/>
  <c r="T3284" i="1"/>
  <c r="T3768" i="1"/>
  <c r="T323" i="1"/>
  <c r="T3517" i="1"/>
  <c r="T3627" i="1"/>
  <c r="T358" i="1"/>
  <c r="T1616" i="1"/>
  <c r="T2208" i="1"/>
  <c r="T2553" i="1"/>
  <c r="T1303" i="1"/>
  <c r="T3430" i="1"/>
  <c r="T2935" i="1"/>
  <c r="T337" i="1"/>
  <c r="T795" i="1"/>
  <c r="T3575" i="1"/>
  <c r="T2551" i="1"/>
  <c r="T1758" i="1"/>
  <c r="T3245" i="1"/>
  <c r="T416" i="1"/>
  <c r="T90" i="1"/>
  <c r="T1687" i="1"/>
  <c r="T3297" i="1"/>
  <c r="T1035" i="1"/>
  <c r="T2941" i="1"/>
  <c r="T1753" i="1"/>
  <c r="T2663" i="1"/>
  <c r="T3679" i="1"/>
  <c r="T60" i="1"/>
  <c r="T3246" i="1"/>
  <c r="T1206" i="1"/>
  <c r="T3427" i="1"/>
  <c r="T2176" i="1"/>
  <c r="T3360" i="1"/>
  <c r="T2049" i="1"/>
  <c r="T350" i="1"/>
  <c r="T1833" i="1"/>
  <c r="T3025" i="1"/>
  <c r="T3175" i="1"/>
  <c r="T3266" i="1"/>
  <c r="T3282" i="1"/>
  <c r="T3467" i="1"/>
  <c r="T3171" i="1"/>
  <c r="T3000" i="1"/>
  <c r="T3264" i="1"/>
  <c r="T360" i="1"/>
  <c r="T406" i="1"/>
  <c r="T1029" i="1"/>
  <c r="T1930" i="1"/>
  <c r="T3537" i="1"/>
  <c r="T2472" i="1"/>
  <c r="T3669" i="1"/>
  <c r="T3017" i="1"/>
  <c r="T2493" i="1"/>
  <c r="T2926" i="1"/>
  <c r="T3237" i="1"/>
  <c r="T290" i="1"/>
  <c r="T2487" i="1"/>
  <c r="T2993" i="1"/>
  <c r="T62" i="1"/>
  <c r="T116" i="1"/>
  <c r="T829" i="1"/>
  <c r="T1929" i="1"/>
  <c r="T2742" i="1"/>
  <c r="T2827" i="1"/>
  <c r="T3755" i="1"/>
  <c r="T369" i="1"/>
  <c r="T1521" i="1"/>
  <c r="T3465" i="1"/>
  <c r="T3304" i="1"/>
  <c r="T2542" i="1"/>
  <c r="T3280" i="1"/>
  <c r="T3223" i="1"/>
  <c r="T2666" i="1"/>
  <c r="T857" i="1"/>
  <c r="T3707" i="1"/>
  <c r="T1522" i="1"/>
  <c r="T1275" i="1"/>
  <c r="T3210" i="1"/>
  <c r="T3374" i="1"/>
  <c r="T3416" i="1"/>
  <c r="T3561" i="1"/>
  <c r="T3670" i="1"/>
  <c r="T3750" i="1"/>
  <c r="T2089" i="1"/>
  <c r="T1638" i="1"/>
  <c r="T3413" i="1"/>
  <c r="T2544" i="1"/>
  <c r="T1507" i="1"/>
  <c r="T2720" i="1"/>
  <c r="T3426" i="1"/>
  <c r="T330" i="1"/>
  <c r="T3381" i="1"/>
  <c r="T1372" i="1"/>
  <c r="T1631" i="1"/>
  <c r="T247" i="1"/>
  <c r="T2999" i="1"/>
  <c r="T756" i="1"/>
  <c r="T2705" i="1"/>
  <c r="T3401" i="1"/>
  <c r="T3507" i="1"/>
  <c r="T1222" i="1"/>
  <c r="T811" i="1"/>
  <c r="T2537" i="1"/>
  <c r="T1246" i="1"/>
  <c r="T1639" i="1"/>
  <c r="T2463" i="1"/>
  <c r="T3390" i="1"/>
  <c r="T403" i="1"/>
  <c r="T1473" i="1"/>
  <c r="T793" i="1"/>
  <c r="T5" i="1"/>
  <c r="T3371" i="1"/>
  <c r="T399" i="1"/>
  <c r="T356" i="1"/>
  <c r="T1195" i="1"/>
  <c r="T367" i="1"/>
  <c r="T3781" i="1"/>
  <c r="T96" i="1"/>
  <c r="T114" i="1"/>
  <c r="T782" i="1"/>
  <c r="T813" i="1"/>
  <c r="T831" i="1"/>
  <c r="T1003" i="1"/>
  <c r="T1837" i="1"/>
  <c r="T1895" i="1"/>
  <c r="T2319" i="1"/>
  <c r="T2842" i="1"/>
  <c r="T3151" i="1"/>
  <c r="T3367" i="1"/>
  <c r="T3478" i="1"/>
  <c r="T3651" i="1"/>
  <c r="T3653" i="1"/>
  <c r="T3665" i="1"/>
  <c r="T2318" i="1"/>
  <c r="T1352" i="1"/>
  <c r="T2292" i="1"/>
  <c r="T313" i="1"/>
  <c r="T2313" i="1"/>
  <c r="T370" i="1"/>
  <c r="T1189" i="1"/>
  <c r="T312" i="1"/>
  <c r="T48" i="1"/>
  <c r="T3228" i="1"/>
  <c r="T1209" i="1"/>
  <c r="T1618" i="1"/>
  <c r="T3440" i="1"/>
  <c r="T2606" i="1"/>
  <c r="T1261" i="1"/>
  <c r="T2531" i="1"/>
  <c r="T2797" i="1"/>
  <c r="T2733" i="1"/>
  <c r="T3247" i="1"/>
  <c r="T844" i="1"/>
  <c r="T3398" i="1"/>
  <c r="T3341" i="1"/>
  <c r="T3603" i="1"/>
  <c r="T1384" i="1"/>
  <c r="T327" i="1"/>
  <c r="T3509" i="1"/>
  <c r="T1278" i="1"/>
  <c r="T3352" i="1"/>
  <c r="T3382" i="1"/>
  <c r="T808" i="1"/>
  <c r="T1251" i="1"/>
  <c r="T2731" i="1"/>
  <c r="T2249" i="1"/>
  <c r="T660" i="1"/>
  <c r="T2994" i="1"/>
  <c r="T3722" i="1"/>
  <c r="T3306" i="1"/>
  <c r="T3333" i="1"/>
  <c r="T3823" i="1"/>
  <c r="T121" i="1"/>
  <c r="T3335" i="1"/>
  <c r="T2665" i="1"/>
  <c r="T89" i="1"/>
  <c r="T3370" i="1"/>
  <c r="T286" i="1"/>
  <c r="T523" i="1"/>
  <c r="T1300" i="1"/>
  <c r="T536" i="1"/>
  <c r="T3545" i="1"/>
  <c r="T3834" i="1"/>
  <c r="T861" i="1"/>
  <c r="T273" i="1"/>
  <c r="T2787" i="1"/>
  <c r="T2116" i="1"/>
  <c r="T1649" i="1"/>
  <c r="T2477" i="1"/>
  <c r="T383" i="1"/>
  <c r="T315" i="1"/>
  <c r="T3285" i="1"/>
  <c r="T3568" i="1"/>
  <c r="T2821" i="1"/>
  <c r="T3552" i="1"/>
  <c r="T1885" i="1"/>
  <c r="T291" i="1"/>
  <c r="T361" i="1"/>
  <c r="T2115" i="1"/>
  <c r="T3251" i="1"/>
  <c r="T3626" i="1"/>
  <c r="T1659" i="1"/>
  <c r="T1186" i="1"/>
  <c r="T1749" i="1"/>
  <c r="T2997" i="1"/>
  <c r="T854" i="1"/>
  <c r="T4" i="1"/>
  <c r="T807" i="1"/>
  <c r="T812" i="1"/>
  <c r="T1640" i="1"/>
  <c r="T2536" i="1"/>
  <c r="T3388" i="1"/>
  <c r="T3543" i="1"/>
  <c r="T3751" i="1"/>
  <c r="T1375" i="1"/>
  <c r="T2478" i="1"/>
  <c r="T3780" i="1"/>
  <c r="T1827" i="1"/>
  <c r="T1620" i="1"/>
  <c r="T2300" i="1"/>
  <c r="T415" i="1"/>
  <c r="T2934" i="1"/>
  <c r="T3163" i="1"/>
  <c r="T809" i="1"/>
  <c r="T105" i="1"/>
  <c r="T3622" i="1"/>
  <c r="T94" i="1"/>
  <c r="T3260" i="1"/>
  <c r="T3442" i="1"/>
  <c r="T2070" i="1"/>
  <c r="T405" i="1"/>
  <c r="T3494" i="1"/>
  <c r="T2783" i="1"/>
  <c r="T796" i="1"/>
  <c r="T2792" i="1"/>
  <c r="T1371" i="1"/>
  <c r="T2974" i="1"/>
  <c r="T2620" i="1"/>
  <c r="T3504" i="1"/>
  <c r="T3827" i="1"/>
  <c r="T1187" i="1"/>
  <c r="T3609" i="1"/>
  <c r="T726" i="1"/>
  <c r="T3565" i="1"/>
  <c r="T331" i="1"/>
  <c r="T2988" i="1"/>
  <c r="T3501" i="1"/>
  <c r="T2558" i="1"/>
  <c r="T1893" i="1"/>
  <c r="T3436" i="1"/>
  <c r="T751" i="1"/>
  <c r="T730" i="1"/>
  <c r="T310" i="1"/>
  <c r="T252" i="1"/>
  <c r="T2500" i="1"/>
  <c r="T2218" i="1"/>
  <c r="T2642" i="1"/>
  <c r="T3687" i="1"/>
  <c r="T2728" i="1"/>
  <c r="T2342" i="1"/>
  <c r="T2225" i="1"/>
  <c r="T3395" i="1"/>
  <c r="T645" i="1"/>
  <c r="T2278" i="1"/>
  <c r="T3658" i="1"/>
  <c r="T3019" i="1"/>
  <c r="T3249" i="1"/>
  <c r="T3438" i="1"/>
  <c r="T3241" i="1"/>
  <c r="T2331" i="1"/>
  <c r="T3366" i="1"/>
  <c r="T3154" i="1"/>
  <c r="T378" i="1"/>
  <c r="T387" i="1"/>
  <c r="T1211" i="1"/>
  <c r="T1274" i="1"/>
  <c r="T2933" i="1"/>
  <c r="T2970" i="1"/>
  <c r="T2972" i="1"/>
  <c r="T3052" i="1"/>
  <c r="T3527" i="1"/>
  <c r="T3825" i="1"/>
  <c r="T1951" i="1"/>
  <c r="T101" i="1"/>
  <c r="T2636" i="1"/>
  <c r="T3833" i="1"/>
  <c r="T2820" i="1"/>
  <c r="T2173" i="1"/>
  <c r="T3576" i="1"/>
  <c r="T1279" i="1"/>
  <c r="T3261" i="1"/>
  <c r="T3319" i="1"/>
  <c r="T2286" i="1"/>
  <c r="T3764" i="1"/>
  <c r="T99" i="1"/>
  <c r="T100" i="1"/>
  <c r="T3361" i="1"/>
  <c r="T3332" i="1"/>
  <c r="T3555" i="1"/>
  <c r="T3259" i="1"/>
  <c r="T3502" i="1"/>
  <c r="T2334" i="1"/>
  <c r="T20" i="1"/>
  <c r="T3511" i="1"/>
  <c r="T262" i="1"/>
  <c r="T3821" i="1"/>
  <c r="T88" i="1"/>
  <c r="T1516" i="1"/>
  <c r="T8" i="1"/>
  <c r="T2113" i="1"/>
  <c r="T2554" i="1"/>
  <c r="T2831" i="1"/>
  <c r="T2111" i="1"/>
  <c r="T3421" i="1"/>
  <c r="T3376" i="1"/>
  <c r="T322" i="1"/>
  <c r="T17" i="1"/>
  <c r="T1761" i="1"/>
  <c r="T1891" i="1"/>
  <c r="T333" i="1"/>
  <c r="T351" i="1"/>
  <c r="T2309" i="1"/>
  <c r="T375" i="1"/>
  <c r="T398" i="1"/>
  <c r="T3051" i="1"/>
  <c r="T2311" i="1"/>
  <c r="T3309" i="1"/>
  <c r="T292" i="1"/>
  <c r="T3032" i="1"/>
  <c r="T2490" i="1"/>
  <c r="T3778" i="1"/>
  <c r="T343" i="1"/>
  <c r="T259" i="1"/>
  <c r="T257" i="1"/>
  <c r="T740" i="1"/>
  <c r="T1188" i="1"/>
  <c r="T2308" i="1"/>
  <c r="T3166" i="1"/>
  <c r="T2664" i="1"/>
  <c r="T3617" i="1"/>
  <c r="T401" i="1"/>
  <c r="T1523" i="1"/>
  <c r="T2965" i="1"/>
  <c r="T3497" i="1"/>
  <c r="T1934" i="1"/>
  <c r="T817" i="1"/>
  <c r="T830" i="1"/>
  <c r="T2543" i="1"/>
  <c r="T2108" i="1"/>
  <c r="T649" i="1"/>
  <c r="T1373" i="1"/>
  <c r="T1383" i="1"/>
  <c r="T3409" i="1"/>
  <c r="T2182" i="1"/>
  <c r="T3186" i="1"/>
  <c r="T2250" i="1"/>
  <c r="T2470" i="1"/>
  <c r="T2942" i="1"/>
  <c r="T2530" i="1"/>
  <c r="T82" i="1"/>
  <c r="T3819" i="1"/>
  <c r="T2294" i="1"/>
  <c r="T58" i="1"/>
  <c r="T1398" i="1"/>
  <c r="T2110" i="1"/>
  <c r="T2557" i="1"/>
  <c r="T1850" i="1"/>
  <c r="T263" i="1"/>
  <c r="T742" i="1"/>
  <c r="T1033" i="1"/>
  <c r="T2291" i="1"/>
  <c r="T3275" i="1"/>
  <c r="T3323" i="1"/>
  <c r="T107" i="1"/>
  <c r="T2607" i="1"/>
  <c r="T3696" i="1"/>
  <c r="T2450" i="1"/>
  <c r="T3042" i="1"/>
  <c r="T3354" i="1"/>
  <c r="T67" i="1"/>
  <c r="T799" i="1"/>
  <c r="T2735" i="1"/>
  <c r="T3505" i="1"/>
  <c r="T2794" i="1"/>
  <c r="T49" i="1"/>
  <c r="T242" i="1"/>
  <c r="T3380" i="1"/>
  <c r="T1037" i="1"/>
  <c r="T3770" i="1"/>
  <c r="T407" i="1"/>
  <c r="T2321" i="1"/>
  <c r="T408" i="1"/>
  <c r="T3598" i="1"/>
  <c r="T2109" i="1"/>
  <c r="T2816" i="1"/>
  <c r="T2828" i="1"/>
  <c r="T3008" i="1"/>
  <c r="T275" i="1"/>
  <c r="T1191" i="1"/>
  <c r="T2838" i="1"/>
  <c r="T532" i="1"/>
  <c r="T3449" i="1"/>
  <c r="T832" i="1"/>
  <c r="T3231" i="1"/>
  <c r="T2314" i="1"/>
  <c r="T1468" i="1"/>
  <c r="T2443" i="1"/>
  <c r="T1505" i="1"/>
  <c r="T324" i="1"/>
  <c r="T2063" i="1"/>
  <c r="T50" i="1"/>
  <c r="T1665" i="1"/>
  <c r="T1755" i="1"/>
  <c r="T2451" i="1"/>
  <c r="T2936" i="1"/>
  <c r="T3135" i="1"/>
  <c r="T3321" i="1"/>
  <c r="T3699" i="1"/>
  <c r="T3826" i="1"/>
  <c r="T397" i="1"/>
  <c r="T341" i="1"/>
  <c r="T2223" i="1"/>
  <c r="T3428" i="1"/>
  <c r="T2812" i="1"/>
  <c r="T3448" i="1"/>
  <c r="T3775" i="1"/>
  <c r="T2046" i="1"/>
  <c r="T2295" i="1"/>
  <c r="T1603" i="1"/>
  <c r="T3711" i="1"/>
  <c r="T2835" i="1"/>
  <c r="T1288" i="1"/>
  <c r="T2086" i="1"/>
  <c r="T277" i="1"/>
  <c r="T1937" i="1"/>
  <c r="T74" i="1"/>
  <c r="T1471" i="1"/>
  <c r="T3562" i="1"/>
  <c r="T2228" i="1"/>
  <c r="T1034" i="1"/>
  <c r="T3412" i="1"/>
  <c r="T3585" i="1"/>
  <c r="T3004" i="1"/>
  <c r="T3759" i="1"/>
  <c r="T1464" i="1"/>
  <c r="T3432" i="1"/>
  <c r="T1292" i="1"/>
  <c r="T2446" i="1"/>
  <c r="T3279" i="1"/>
  <c r="T3130" i="1"/>
  <c r="T355" i="1"/>
  <c r="T1271" i="1"/>
  <c r="T1518" i="1"/>
  <c r="T2322" i="1"/>
  <c r="T526" i="1"/>
  <c r="T3499" i="1"/>
  <c r="T3041" i="1"/>
  <c r="T1860" i="1"/>
  <c r="T821" i="1"/>
  <c r="T1744" i="1"/>
  <c r="T3037" i="1"/>
  <c r="T3569" i="1"/>
  <c r="T26" i="1"/>
  <c r="T3173" i="1"/>
  <c r="T2721" i="1"/>
  <c r="T2560" i="1"/>
  <c r="T1842" i="1"/>
  <c r="T300" i="1"/>
  <c r="T2967" i="1"/>
  <c r="T3183" i="1"/>
  <c r="T3185" i="1"/>
  <c r="T3836" i="1"/>
  <c r="T1193" i="1"/>
  <c r="T1364" i="1"/>
  <c r="T3424" i="1"/>
  <c r="T1392" i="1"/>
  <c r="T1686" i="1"/>
  <c r="T23" i="1"/>
  <c r="T288" i="1"/>
  <c r="T1404" i="1"/>
  <c r="T2982" i="1"/>
  <c r="T3690" i="1"/>
  <c r="T3704" i="1"/>
  <c r="T3262" i="1"/>
  <c r="T3046" i="1"/>
  <c r="T2305" i="1"/>
  <c r="T1902" i="1"/>
  <c r="T3666" i="1"/>
  <c r="T725" i="1"/>
  <c r="T791" i="1"/>
  <c r="T3588" i="1"/>
  <c r="T2523" i="1"/>
  <c r="T1646" i="1"/>
  <c r="T3225" i="1"/>
  <c r="T1299" i="1"/>
  <c r="T3672" i="1"/>
  <c r="T2205" i="1"/>
  <c r="T3814" i="1"/>
  <c r="T3177" i="1"/>
  <c r="T2963" i="1"/>
  <c r="T55" i="1"/>
  <c r="T3434" i="1"/>
  <c r="T3783" i="1"/>
  <c r="T2188" i="1"/>
  <c r="T3031" i="1"/>
  <c r="T1400" i="1"/>
  <c r="T3623" i="1"/>
  <c r="T3450" i="1"/>
  <c r="T3404" i="1"/>
  <c r="T7" i="1"/>
  <c r="T3313" i="1"/>
  <c r="T3232" i="1"/>
  <c r="T1027" i="1"/>
  <c r="T1294" i="1"/>
  <c r="T1614" i="1"/>
  <c r="T2539" i="1"/>
  <c r="T2807" i="1"/>
  <c r="T3317" i="1"/>
  <c r="T3348" i="1"/>
  <c r="T3516" i="1"/>
  <c r="T3045" i="1"/>
  <c r="T3824" i="1"/>
  <c r="T40" i="1"/>
  <c r="T3520" i="1"/>
  <c r="T2608" i="1"/>
  <c r="T3600" i="1"/>
  <c r="T3681" i="1"/>
  <c r="T340" i="1"/>
  <c r="T371" i="1"/>
  <c r="T366" i="1"/>
  <c r="T2460" i="1"/>
  <c r="T1393" i="1"/>
  <c r="T1648" i="1"/>
  <c r="T3339" i="1"/>
  <c r="T3774" i="1"/>
  <c r="T3761" i="1"/>
  <c r="T1927" i="1"/>
  <c r="T2630" i="1"/>
  <c r="T279" i="1"/>
  <c r="T2989" i="1"/>
  <c r="T1387" i="1"/>
  <c r="T1529" i="1"/>
  <c r="T395" i="1"/>
  <c r="T3043" i="1"/>
  <c r="T3700" i="1"/>
  <c r="T1756" i="1"/>
  <c r="T2795" i="1"/>
  <c r="T95" i="1"/>
  <c r="T3595" i="1"/>
  <c r="T2339" i="1"/>
  <c r="T2535" i="1"/>
  <c r="T2669" i="1"/>
  <c r="T2833" i="1"/>
  <c r="T1370" i="1"/>
  <c r="T1941" i="1"/>
  <c r="T2464" i="1"/>
  <c r="T744" i="1"/>
  <c r="T1283" i="1"/>
  <c r="T2074" i="1"/>
  <c r="T2084" i="1"/>
  <c r="T3253" i="1"/>
  <c r="T3659" i="1"/>
  <c r="T1510" i="1"/>
  <c r="T1281" i="1"/>
  <c r="T1647" i="1"/>
  <c r="T1743" i="1"/>
  <c r="T3685" i="1"/>
  <c r="T1282" i="1"/>
  <c r="T71" i="1"/>
  <c r="T3788" i="1"/>
  <c r="T3570" i="1"/>
  <c r="T3663" i="1"/>
  <c r="T3400" i="1"/>
  <c r="T363" i="1"/>
  <c r="T748" i="1"/>
  <c r="T267" i="1"/>
  <c r="T2466" i="1"/>
  <c r="T3165" i="1"/>
  <c r="T1889" i="1"/>
  <c r="T3724" i="1"/>
  <c r="T3248" i="1"/>
  <c r="T2561" i="1"/>
  <c r="T1479" i="1"/>
  <c r="T309" i="1"/>
  <c r="T270" i="1"/>
  <c r="T1508" i="1"/>
  <c r="T1223" i="1"/>
  <c r="T2212" i="1"/>
  <c r="T2841" i="1"/>
  <c r="T803" i="1"/>
  <c r="T349" i="1"/>
  <c r="T1381" i="1"/>
  <c r="T1360" i="1"/>
  <c r="T1679" i="1"/>
  <c r="T754" i="1"/>
  <c r="T2548" i="1"/>
  <c r="T3385" i="1"/>
  <c r="T29" i="1"/>
  <c r="T1031" i="1"/>
  <c r="T380" i="1"/>
  <c r="T797" i="1"/>
  <c r="T1513" i="1"/>
  <c r="T314" i="1"/>
  <c r="T1397" i="1"/>
  <c r="T396" i="1"/>
  <c r="T3683" i="1"/>
  <c r="T1311" i="1"/>
  <c r="T2628" i="1"/>
  <c r="T3399" i="1"/>
  <c r="T3437" i="1"/>
  <c r="T2808" i="1"/>
  <c r="T3287" i="1"/>
  <c r="T386" i="1"/>
  <c r="T1225" i="1"/>
  <c r="T3265" i="1"/>
  <c r="T3172" i="1"/>
  <c r="T1476" i="1"/>
  <c r="T2164" i="1"/>
  <c r="T2708" i="1"/>
  <c r="T402" i="1"/>
  <c r="T3240" i="1"/>
  <c r="T1038" i="1"/>
  <c r="T652" i="1"/>
  <c r="T3327" i="1"/>
  <c r="T3838" i="1"/>
  <c r="T3036" i="1"/>
  <c r="T243" i="1"/>
  <c r="T321" i="1"/>
  <c r="T2255" i="1"/>
  <c r="T3491" i="1"/>
  <c r="T3682" i="1"/>
  <c r="T2499" i="1"/>
  <c r="T1661" i="1"/>
  <c r="T3006" i="1"/>
  <c r="T3606" i="1"/>
  <c r="T3480" i="1"/>
  <c r="T2483" i="1"/>
  <c r="T251" i="1"/>
  <c r="T3156" i="1"/>
  <c r="T328" i="1"/>
  <c r="T76" i="1"/>
  <c r="T1674" i="1"/>
  <c r="T2528" i="1"/>
  <c r="T1622" i="1"/>
  <c r="T3621" i="1"/>
  <c r="T3754" i="1"/>
  <c r="T2017" i="1"/>
  <c r="T334" i="1"/>
  <c r="T2540" i="1"/>
  <c r="T120" i="1"/>
  <c r="T3016" i="1"/>
  <c r="T2103" i="1"/>
  <c r="T2814" i="1"/>
  <c r="T2085" i="1"/>
  <c r="T2502" i="1"/>
  <c r="T3477" i="1"/>
  <c r="T3471" i="1"/>
  <c r="T3556" i="1"/>
  <c r="T3767" i="1"/>
  <c r="T3363" i="1"/>
  <c r="T244" i="1"/>
  <c r="T65" i="1"/>
  <c r="T2979" i="1"/>
  <c r="T2056" i="1"/>
  <c r="T3675" i="1"/>
  <c r="T2968" i="1"/>
  <c r="T1394" i="1"/>
  <c r="T3525" i="1"/>
  <c r="T118" i="1"/>
  <c r="T1262" i="1"/>
  <c r="T2471" i="1"/>
  <c r="T2485" i="1"/>
  <c r="T246" i="1"/>
  <c r="T318" i="1"/>
  <c r="T2198" i="1"/>
  <c r="T1399" i="1"/>
  <c r="T3582" i="1"/>
  <c r="T2969" i="1"/>
  <c r="T528" i="1"/>
  <c r="T2625" i="1"/>
  <c r="T3160" i="1"/>
  <c r="T3293" i="1"/>
  <c r="T3713" i="1"/>
  <c r="T1747" i="1"/>
  <c r="T1617" i="1"/>
  <c r="T3181" i="1"/>
  <c r="T789" i="1"/>
  <c r="T373" i="1"/>
  <c r="T3486" i="1"/>
  <c r="T1369" i="1"/>
  <c r="T285" i="1"/>
  <c r="T3281" i="1"/>
  <c r="T3572" i="1"/>
  <c r="T2214" i="1"/>
  <c r="T379" i="1"/>
  <c r="T1926" i="1"/>
  <c r="T737" i="1"/>
  <c r="T3549" i="1"/>
  <c r="T1896" i="1"/>
  <c r="T2785" i="1"/>
  <c r="T3391" i="1"/>
  <c r="T2618" i="1"/>
  <c r="T2083" i="1"/>
  <c r="T2633" i="1"/>
  <c r="T98" i="1"/>
  <c r="T524" i="1"/>
  <c r="T1760" i="1"/>
  <c r="T2834" i="1"/>
  <c r="T1272" i="1"/>
  <c r="T352" i="1"/>
  <c r="T3178" i="1"/>
  <c r="T800" i="1"/>
  <c r="T1024" i="1"/>
  <c r="T1981" i="1"/>
  <c r="T2064" i="1"/>
  <c r="T1208" i="1"/>
  <c r="T2806" i="1"/>
  <c r="T3174" i="1"/>
  <c r="T3786" i="1"/>
  <c r="T2092" i="1"/>
  <c r="T91" i="1"/>
  <c r="T1469" i="1"/>
  <c r="T818" i="1"/>
  <c r="T3667" i="1"/>
  <c r="T3243" i="1"/>
  <c r="T1678" i="1"/>
  <c r="T3479" i="1"/>
  <c r="T77" i="1"/>
  <c r="T2453" i="1"/>
  <c r="T2798" i="1"/>
  <c r="T3586" i="1"/>
  <c r="T2079" i="1"/>
  <c r="T2090" i="1"/>
  <c r="T2265" i="1"/>
  <c r="T1924" i="1"/>
  <c r="T530" i="1"/>
  <c r="T2009" i="1"/>
  <c r="T2163" i="1"/>
  <c r="T1361" i="1"/>
  <c r="T1825" i="1"/>
  <c r="T3305" i="1"/>
  <c r="T1940" i="1"/>
  <c r="T1759" i="1"/>
  <c r="T2538" i="1"/>
  <c r="T3023" i="1"/>
  <c r="T3219" i="1"/>
  <c r="T3315" i="1"/>
  <c r="T381" i="1"/>
  <c r="T1379" i="1"/>
  <c r="T3169" i="1"/>
  <c r="T3301" i="1"/>
  <c r="T54" i="1"/>
  <c r="T69" i="1"/>
  <c r="T2465" i="1"/>
  <c r="T357" i="1"/>
  <c r="T3657" i="1"/>
  <c r="T3189" i="1"/>
  <c r="T1887" i="1"/>
  <c r="T2716" i="1"/>
  <c r="T1938" i="1"/>
  <c r="T354" i="1"/>
  <c r="T841" i="1"/>
  <c r="T2801" i="1"/>
  <c r="T1270" i="1"/>
  <c r="T3835" i="1"/>
  <c r="T3769" i="1"/>
  <c r="T3331" i="1"/>
  <c r="T338" i="1"/>
  <c r="T3278" i="1"/>
  <c r="T3389" i="1"/>
  <c r="T3529" i="1"/>
  <c r="T2826" i="1"/>
  <c r="T256" i="1"/>
  <c r="T1854" i="1"/>
  <c r="T1248" i="1"/>
  <c r="T1629" i="1"/>
  <c r="T1482" i="1"/>
  <c r="T2010" i="1"/>
  <c r="T3014" i="1"/>
  <c r="T24" i="1"/>
  <c r="T837" i="1"/>
  <c r="T1030" i="1"/>
  <c r="T3179" i="1"/>
  <c r="T1682" i="1"/>
  <c r="T3149" i="1"/>
  <c r="T758" i="1"/>
  <c r="T3372" i="1"/>
  <c r="T2788" i="1"/>
  <c r="T1542" i="1"/>
  <c r="T1962" i="1"/>
  <c r="T1258" i="1"/>
  <c r="T1626" i="1"/>
  <c r="T1836" i="1"/>
  <c r="T265" i="1"/>
  <c r="T2722" i="1"/>
  <c r="T266" i="1"/>
  <c r="T856" i="1"/>
  <c r="T2734" i="1"/>
  <c r="T538" i="1"/>
  <c r="T1611" i="1"/>
  <c r="T3296" i="1"/>
  <c r="T3691" i="1"/>
  <c r="T3515" i="1"/>
  <c r="T1680" i="1"/>
  <c r="T2559" i="1"/>
  <c r="T1746" i="1"/>
  <c r="T25" i="1"/>
  <c r="T753" i="1"/>
  <c r="T2469" i="1"/>
  <c r="T3597" i="1"/>
  <c r="T68" i="1"/>
  <c r="T1026" i="1"/>
  <c r="T1366" i="1"/>
  <c r="T3369" i="1"/>
  <c r="T298" i="1"/>
  <c r="T303" i="1"/>
  <c r="T3235" i="1"/>
  <c r="T3483" i="1"/>
  <c r="T3001" i="1"/>
  <c r="T3619" i="1"/>
  <c r="T311" i="1"/>
  <c r="T3534" i="1"/>
  <c r="T1265" i="1"/>
  <c r="T2786" i="1"/>
  <c r="T3587" i="1"/>
  <c r="T1267" i="1"/>
  <c r="T643" i="1"/>
  <c r="T824" i="1"/>
  <c r="T3828" i="1"/>
  <c r="T3818" i="1"/>
  <c r="T2486" i="1"/>
  <c r="T3211" i="1"/>
  <c r="T3349" i="1"/>
  <c r="T1667" i="1"/>
  <c r="T2276" i="1"/>
  <c r="T3418" i="1"/>
  <c r="T3541" i="1"/>
  <c r="T2789" i="1"/>
  <c r="T2193" i="1"/>
  <c r="T3213" i="1"/>
  <c r="T3182" i="1"/>
  <c r="T3011" i="1"/>
  <c r="T2549" i="1"/>
  <c r="T851" i="1"/>
  <c r="T1656" i="1"/>
  <c r="T2289" i="1"/>
  <c r="T2718" i="1"/>
  <c r="T47" i="1"/>
  <c r="T93" i="1"/>
  <c r="T106" i="1"/>
  <c r="T377" i="1"/>
  <c r="T1757" i="1"/>
  <c r="T2169" i="1"/>
  <c r="T2784" i="1"/>
  <c r="T3625" i="1"/>
  <c r="T3692" i="1"/>
  <c r="T3756" i="1"/>
  <c r="T3782" i="1"/>
  <c r="T293" i="1"/>
  <c r="T2719" i="1"/>
  <c r="T2051" i="1"/>
  <c r="T418" i="1"/>
  <c r="T2029" i="1"/>
  <c r="T1247" i="1"/>
  <c r="T2829" i="1"/>
  <c r="T2840" i="1"/>
  <c r="T1528" i="1"/>
  <c r="T2197" i="1"/>
  <c r="T2033" i="1"/>
  <c r="T847" i="1"/>
  <c r="T2091" i="1"/>
  <c r="T842" i="1"/>
  <c r="T2093" i="1"/>
  <c r="T735" i="1"/>
  <c r="T3007" i="1"/>
  <c r="T13" i="1"/>
  <c r="T539" i="1"/>
  <c r="T1475" i="1"/>
  <c r="T2096" i="1"/>
  <c r="T283" i="1"/>
  <c r="T525" i="1"/>
  <c r="T1933" i="1"/>
  <c r="T1849" i="1"/>
  <c r="T2320" i="1"/>
  <c r="T2048" i="1"/>
  <c r="T1623" i="1"/>
  <c r="T3292" i="1"/>
  <c r="T3490" i="1"/>
  <c r="T3702" i="1"/>
  <c r="T3021" i="1"/>
  <c r="T3708" i="1"/>
  <c r="T2287" i="1"/>
  <c r="T2492" i="1"/>
  <c r="T2170" i="1"/>
  <c r="T3283" i="1"/>
  <c r="T2987" i="1"/>
  <c r="T3812" i="1"/>
  <c r="T3470" i="1"/>
  <c r="T839" i="1"/>
  <c r="T2964" i="1"/>
  <c r="T1296" i="1"/>
  <c r="T3406" i="1"/>
  <c r="T848" i="1"/>
  <c r="T372" i="1"/>
  <c r="T3573" i="1"/>
  <c r="T1606" i="1"/>
  <c r="T723" i="1"/>
  <c r="T1396" i="1"/>
  <c r="T1249" i="1"/>
  <c r="T3310" i="1"/>
  <c r="T739" i="1"/>
  <c r="T1666" i="1"/>
  <c r="T1357" i="1"/>
  <c r="T2556" i="1"/>
  <c r="T2220" i="1"/>
  <c r="T2738" i="1"/>
  <c r="T6" i="1"/>
  <c r="T3542" i="1"/>
  <c r="T325" i="1"/>
  <c r="T2667" i="1"/>
  <c r="T534" i="1"/>
  <c r="T805" i="1"/>
  <c r="T347" i="1"/>
  <c r="T31" i="1"/>
  <c r="T3705" i="1"/>
  <c r="T1751" i="1"/>
  <c r="T2044" i="1"/>
  <c r="T2087" i="1"/>
  <c r="T3411" i="1"/>
  <c r="T1284" i="1"/>
  <c r="T1936" i="1"/>
  <c r="T1511" i="1"/>
  <c r="T3013" i="1"/>
  <c r="T2007" i="1"/>
  <c r="T73" i="1"/>
  <c r="T1898" i="1"/>
  <c r="T1301" i="1"/>
  <c r="T1374" i="1"/>
  <c r="T2825" i="1"/>
  <c r="T1845" i="1"/>
  <c r="T1386" i="1"/>
  <c r="T364" i="1"/>
  <c r="T3170" i="1"/>
  <c r="T3460" i="1"/>
  <c r="T3498" i="1"/>
  <c r="T1645" i="1"/>
  <c r="T3224" i="1"/>
  <c r="T3618" i="1"/>
  <c r="T1525" i="1"/>
  <c r="T1347" i="1"/>
  <c r="T2494" i="1"/>
  <c r="T2928" i="1"/>
  <c r="T3229" i="1"/>
  <c r="T342" i="1"/>
  <c r="T1291" i="1"/>
  <c r="T2019" i="1"/>
  <c r="T1613" i="1"/>
  <c r="T2671" i="1"/>
  <c r="T1472" i="1"/>
  <c r="T2024" i="1"/>
  <c r="T400" i="1"/>
  <c r="T335" i="1"/>
  <c r="T1844" i="1"/>
  <c r="T2297" i="1"/>
  <c r="T1650" i="1"/>
  <c r="T1359" i="1"/>
  <c r="T1637" i="1"/>
  <c r="T374" i="1"/>
  <c r="T1264" i="1"/>
  <c r="T87" i="1"/>
  <c r="T736" i="1"/>
  <c r="T253" i="1"/>
  <c r="T3320" i="1"/>
  <c r="T1202" i="1"/>
  <c r="T659" i="1"/>
  <c r="T3212" i="1"/>
  <c r="T3325" i="1"/>
  <c r="T3596" i="1"/>
  <c r="T2444" i="1"/>
  <c r="T2232" i="1"/>
  <c r="T1363" i="1"/>
  <c r="T11" i="1"/>
  <c r="T733" i="1"/>
  <c r="T2809" i="1"/>
  <c r="T3694" i="1"/>
  <c r="T2178" i="1"/>
  <c r="T1943" i="1"/>
  <c r="T2534" i="1"/>
  <c r="T1401" i="1"/>
  <c r="T390" i="1"/>
  <c r="T2030" i="1"/>
  <c r="T3461" i="1"/>
  <c r="T3535" i="1"/>
  <c r="T3214" i="1"/>
  <c r="T3357" i="1"/>
  <c r="T1368" i="1"/>
  <c r="T3589" i="1"/>
  <c r="T3038" i="1"/>
  <c r="T650" i="1"/>
  <c r="T414" i="1"/>
  <c r="T1669" i="1"/>
  <c r="T2069" i="1"/>
  <c r="T1965" i="1"/>
  <c r="T2175" i="1"/>
  <c r="T81" i="1"/>
  <c r="T1932" i="1"/>
  <c r="T3727" i="1"/>
  <c r="T3468" i="1"/>
  <c r="T3164" i="1"/>
  <c r="T70" i="1"/>
  <c r="T72" i="1"/>
  <c r="T3034" i="1"/>
  <c r="T3594" i="1"/>
  <c r="T816" i="1"/>
  <c r="T3244" i="1"/>
  <c r="T353" i="1"/>
  <c r="T2480" i="1"/>
  <c r="T3492" i="1"/>
  <c r="T3591" i="1"/>
  <c r="T2497" i="1"/>
  <c r="T2815" i="1"/>
  <c r="T2631" i="1"/>
  <c r="T104" i="1"/>
  <c r="T3489" i="1"/>
  <c r="T3138" i="1"/>
  <c r="T3254" i="1"/>
  <c r="T3481" i="1"/>
  <c r="T2805" i="1"/>
  <c r="T3693" i="1"/>
  <c r="T755" i="1"/>
  <c r="T2473" i="1"/>
  <c r="T2938" i="1"/>
  <c r="T3044" i="1"/>
  <c r="T3270" i="1"/>
  <c r="T3533" i="1"/>
  <c r="T53" i="1"/>
  <c r="T2241" i="1"/>
  <c r="T3258" i="1"/>
  <c r="T1675" i="1"/>
  <c r="T1041" i="1"/>
  <c r="T412" i="1"/>
  <c r="T3455" i="1"/>
  <c r="T2071" i="1"/>
  <c r="T3540" i="1"/>
  <c r="T2495" i="1"/>
  <c r="T3678" i="1"/>
  <c r="T3785" i="1"/>
  <c r="T2983" i="1"/>
  <c r="T57" i="1"/>
  <c r="T2923" i="1"/>
  <c r="T1214" i="1"/>
  <c r="T3695" i="1"/>
  <c r="T2980" i="1"/>
  <c r="T2106" i="1"/>
  <c r="T3757" i="1"/>
  <c r="T1750" i="1"/>
  <c r="T2819" i="1"/>
  <c r="T3273" i="1"/>
  <c r="T3347" i="1"/>
  <c r="T3415" i="1"/>
  <c r="T3431" i="1"/>
  <c r="T3579" i="1"/>
  <c r="T3602" i="1"/>
  <c r="T1036" i="1"/>
  <c r="T1356" i="1"/>
  <c r="T1305" i="1"/>
  <c r="T3608" i="1"/>
  <c r="T307" i="1"/>
  <c r="T2053" i="1"/>
  <c r="T531" i="1"/>
  <c r="T853" i="1"/>
  <c r="T36" i="1"/>
  <c r="T3567" i="1"/>
  <c r="T376" i="1"/>
  <c r="T731" i="1"/>
  <c r="T112" i="1"/>
  <c r="T2929" i="1"/>
  <c r="T41" i="1"/>
  <c r="T836" i="1"/>
  <c r="T3150" i="1"/>
  <c r="T2624" i="1"/>
  <c r="T3234" i="1"/>
  <c r="T2080" i="1"/>
  <c r="T3268" i="1"/>
  <c r="T2714" i="1"/>
  <c r="T97" i="1"/>
  <c r="T3029" i="1"/>
  <c r="T269" i="1"/>
  <c r="T2038" i="1"/>
  <c r="T1216" i="1"/>
  <c r="T1861" i="1"/>
  <c r="T648" i="1"/>
  <c r="T261" i="1"/>
  <c r="T3531" i="1"/>
  <c r="T724" i="1"/>
  <c r="T732" i="1"/>
  <c r="T2165" i="1"/>
  <c r="T1660" i="1"/>
  <c r="T2101" i="1"/>
  <c r="T1537" i="1"/>
  <c r="T3753" i="1"/>
  <c r="T3047" i="1"/>
  <c r="T2206" i="1"/>
  <c r="T2200" i="1"/>
  <c r="T2802" i="1"/>
  <c r="T3291" i="1"/>
  <c r="T297" i="1"/>
  <c r="T783" i="1"/>
  <c r="T2803" i="1"/>
  <c r="T27" i="1"/>
  <c r="T1621" i="1"/>
  <c r="T1901" i="1"/>
  <c r="T2939" i="1"/>
  <c r="T2481" i="1"/>
  <c r="T1862" i="1"/>
  <c r="T3303" i="1"/>
  <c r="T3161" i="1"/>
  <c r="T2028" i="1"/>
  <c r="T2454" i="1"/>
  <c r="T1355" i="1"/>
  <c r="T2303" i="1"/>
  <c r="T2491" i="1"/>
  <c r="T822" i="1"/>
  <c r="T249" i="1"/>
  <c r="T826" i="1"/>
  <c r="T2253" i="1"/>
  <c r="T2120" i="1"/>
  <c r="T3441" i="1"/>
  <c r="T1390" i="1"/>
  <c r="T1532" i="1"/>
  <c r="T1823" i="1"/>
  <c r="T1192" i="1"/>
  <c r="T1197" i="1"/>
  <c r="T1302" i="1"/>
  <c r="T1886" i="1"/>
  <c r="T2474" i="1"/>
  <c r="T1541" i="1"/>
  <c r="T2104" i="1"/>
  <c r="T2822" i="1"/>
  <c r="T3613" i="1"/>
  <c r="T1354" i="1"/>
  <c r="T3302" i="1"/>
  <c r="T2041" i="1"/>
  <c r="T3706" i="1"/>
  <c r="T329" i="1"/>
  <c r="T1894" i="1"/>
  <c r="T1389" i="1"/>
  <c r="T2102" i="1"/>
  <c r="T411" i="1"/>
  <c r="T1923" i="1"/>
  <c r="T2" i="1"/>
  <c r="T2634" i="1"/>
  <c r="T819" i="1"/>
  <c r="T1481" i="1"/>
  <c r="T2240" i="1"/>
  <c r="T1677" i="1"/>
  <c r="T305" i="1"/>
  <c r="T3407" i="1"/>
  <c r="T1254" i="1"/>
  <c r="T1848" i="1"/>
  <c r="T3422" i="1"/>
  <c r="T3342" i="1"/>
  <c r="T3671" i="1"/>
  <c r="T3484" i="1"/>
  <c r="T1944" i="1"/>
  <c r="T3373" i="1"/>
  <c r="T3336" i="1"/>
  <c r="T2167" i="1"/>
  <c r="T2180" i="1"/>
  <c r="T1474" i="1"/>
  <c r="T1524" i="1"/>
  <c r="T3463" i="1"/>
  <c r="T3686" i="1"/>
  <c r="T258" i="1"/>
  <c r="T3684" i="1"/>
  <c r="T1671" i="1"/>
  <c r="T651" i="1"/>
  <c r="T3425" i="1"/>
  <c r="T3677" i="1"/>
  <c r="T2725" i="1"/>
  <c r="T3816" i="1"/>
  <c r="T3459" i="1"/>
  <c r="T117" i="1"/>
  <c r="T115" i="1"/>
  <c r="T2279" i="1"/>
  <c r="T3712" i="1"/>
  <c r="T1298" i="1"/>
  <c r="T2612" i="1"/>
  <c r="T655" i="1"/>
  <c r="T382" i="1"/>
  <c r="T1652" i="1"/>
  <c r="T2818" i="1"/>
  <c r="T404" i="1"/>
  <c r="T44" i="1"/>
  <c r="T38" i="1"/>
  <c r="T3396" i="1"/>
  <c r="T3" i="1"/>
  <c r="T3482" i="1"/>
  <c r="T788" i="1"/>
  <c r="T1834" i="1"/>
  <c r="T1657" i="1"/>
  <c r="T3779" i="1"/>
  <c r="T3028" i="1"/>
  <c r="T3822" i="1"/>
  <c r="T2061" i="1"/>
  <c r="T2622" i="1"/>
  <c r="T722" i="1"/>
  <c r="T3560" i="1"/>
  <c r="T860" i="1"/>
  <c r="T3298" i="1"/>
  <c r="T642" i="1"/>
  <c r="T2333" i="1"/>
  <c r="T792" i="1"/>
  <c r="T3614" i="1"/>
  <c r="T1900" i="1"/>
  <c r="T2727" i="1"/>
  <c r="T1892" i="1"/>
  <c r="T1609" i="1"/>
  <c r="T1535" i="1"/>
  <c r="T21" i="1"/>
  <c r="T1040" i="1"/>
  <c r="T840" i="1"/>
  <c r="T1391" i="1"/>
  <c r="T268" i="1"/>
  <c r="T1218" i="1"/>
  <c r="T1293" i="1"/>
  <c r="T1619" i="1"/>
  <c r="T2623" i="1"/>
  <c r="T3773" i="1"/>
  <c r="T2296" i="1"/>
  <c r="T2105" i="1"/>
  <c r="T3330" i="1"/>
  <c r="T2260" i="1"/>
  <c r="T3035" i="1"/>
  <c r="T2985" i="1"/>
  <c r="T2168" i="1"/>
  <c r="T657" i="1"/>
  <c r="T2201" i="1"/>
  <c r="T271" i="1"/>
  <c r="T1348" i="1"/>
  <c r="T278" i="1"/>
  <c r="T1465" i="1"/>
  <c r="T2119" i="1"/>
  <c r="T2740" i="1"/>
  <c r="T745" i="1"/>
  <c r="T2065" i="1"/>
  <c r="T1748" i="1"/>
  <c r="T785" i="1"/>
  <c r="T63" i="1"/>
  <c r="T2050" i="1"/>
  <c r="T3564" i="1"/>
  <c r="T3049" i="1"/>
  <c r="T2298" i="1"/>
  <c r="T1948" i="1"/>
  <c r="T2796" i="1"/>
  <c r="T3472" i="1"/>
  <c r="T1515" i="1"/>
  <c r="T280" i="1"/>
  <c r="T3787" i="1"/>
  <c r="T2211" i="1"/>
  <c r="T1250" i="1"/>
  <c r="T814" i="1"/>
  <c r="T2207" i="1"/>
  <c r="T3452" i="1"/>
  <c r="T802" i="1"/>
  <c r="T2075" i="1"/>
  <c r="T272" i="1"/>
  <c r="T3829" i="1"/>
  <c r="T2183" i="1"/>
  <c r="T3454" i="1"/>
  <c r="T2237" i="1"/>
  <c r="T3611" i="1"/>
  <c r="T78" i="1"/>
  <c r="T3538" i="1"/>
  <c r="T3351" i="1"/>
  <c r="T2058" i="1"/>
  <c r="T3714" i="1"/>
  <c r="T2281" i="1"/>
  <c r="T2712" i="1"/>
  <c r="T1857" i="1"/>
  <c r="T2264" i="1"/>
  <c r="T3274" i="1"/>
  <c r="T113" i="1"/>
  <c r="T2455" i="1"/>
  <c r="T64" i="1"/>
  <c r="T1280" i="1"/>
  <c r="T1276" i="1"/>
  <c r="T1763" i="1"/>
  <c r="T3698" i="1"/>
  <c r="T852" i="1"/>
  <c r="T28" i="1"/>
  <c r="T3488" i="1"/>
  <c r="T1210" i="1"/>
  <c r="T1627" i="1"/>
  <c r="T729" i="1"/>
  <c r="T2555" i="1"/>
  <c r="T820" i="1"/>
  <c r="T3718" i="1"/>
  <c r="T1633" i="1"/>
  <c r="T276" i="1"/>
  <c r="T282" i="1"/>
  <c r="T3536" i="1"/>
  <c r="T2217" i="1"/>
  <c r="T2545" i="1"/>
  <c r="T2525" i="1"/>
  <c r="T1961" i="1"/>
  <c r="T3015" i="1"/>
  <c r="T2316" i="1"/>
  <c r="T1517" i="1"/>
  <c r="T281" i="1"/>
  <c r="T2229" i="1"/>
  <c r="T2632" i="1"/>
  <c r="T3012" i="1"/>
  <c r="T3493" i="1"/>
  <c r="T741" i="1"/>
  <c r="T1221" i="1"/>
  <c r="T2668" i="1"/>
  <c r="T3311" i="1"/>
  <c r="T3485" i="1"/>
  <c r="T15" i="1"/>
  <c r="T815" i="1"/>
  <c r="T734" i="1"/>
  <c r="T3837" i="1"/>
  <c r="T3168" i="1"/>
  <c r="T1190" i="1"/>
  <c r="T1668" i="1"/>
  <c r="T3233" i="1"/>
  <c r="T2181" i="1"/>
  <c r="T2025" i="1"/>
  <c r="T1519" i="1"/>
  <c r="T1277" i="1"/>
  <c r="T3612" i="1"/>
  <c r="T2971" i="1"/>
  <c r="T2224" i="1"/>
  <c r="T3167" i="1"/>
  <c r="T1466" i="1"/>
  <c r="T2641" i="1"/>
  <c r="T3267" i="1"/>
  <c r="T14" i="1"/>
  <c r="T1762" i="1"/>
  <c r="T1890" i="1"/>
  <c r="T2639" i="1"/>
  <c r="T1503" i="1"/>
  <c r="T3050" i="1"/>
  <c r="T1266" i="1"/>
  <c r="T37" i="1"/>
  <c r="T1831" i="1"/>
  <c r="T2057" i="1"/>
  <c r="T1402" i="1"/>
  <c r="T1959" i="1"/>
  <c r="T2448" i="1"/>
  <c r="T3030" i="1"/>
  <c r="T2060" i="1"/>
  <c r="T2251" i="1"/>
  <c r="T3523" i="1"/>
  <c r="T2617" i="1"/>
  <c r="T1642" i="1"/>
  <c r="T2836" i="1"/>
  <c r="T348" i="1"/>
  <c r="T2732" i="1"/>
  <c r="T3295" i="1"/>
  <c r="T3451" i="1"/>
  <c r="T2304" i="1"/>
  <c r="T3605" i="1"/>
  <c r="T2670" i="1"/>
  <c r="T1942" i="1"/>
  <c r="T2231" i="1"/>
  <c r="T1377" i="1"/>
  <c r="T2479" i="1"/>
  <c r="T2978" i="1"/>
  <c r="T3345" i="1"/>
  <c r="T3180" i="1"/>
  <c r="T2614" i="1"/>
  <c r="T2998" i="1"/>
  <c r="T1220" i="1"/>
  <c r="T1935" i="1"/>
  <c r="T1883" i="1"/>
  <c r="T2293" i="1"/>
  <c r="T2447" i="1"/>
  <c r="T1362" i="1"/>
  <c r="T66" i="1"/>
  <c r="T359" i="1"/>
  <c r="T1527" i="1"/>
  <c r="T1655" i="1"/>
  <c r="T3656" i="1"/>
  <c r="T2975" i="1"/>
  <c r="T1681" i="1"/>
  <c r="T3257" i="1"/>
  <c r="T3593" i="1"/>
  <c r="T3308" i="1"/>
  <c r="T2315" i="1"/>
  <c r="T1533" i="1"/>
  <c r="T289" i="1"/>
  <c r="T2991" i="1"/>
  <c r="T274" i="1"/>
  <c r="T2035" i="1"/>
  <c r="T301" i="1"/>
  <c r="T747" i="1"/>
  <c r="T825" i="1"/>
  <c r="T1539" i="1"/>
  <c r="T3009" i="1"/>
  <c r="T3510" i="1"/>
  <c r="T2266" i="1"/>
  <c r="T2467" i="1"/>
  <c r="T3539" i="1"/>
  <c r="T787" i="1"/>
  <c r="T2172" i="1"/>
  <c r="T2458" i="1"/>
  <c r="T391" i="1"/>
  <c r="T2043" i="1"/>
  <c r="T2457" i="1"/>
  <c r="T1358" i="1"/>
  <c r="T39" i="1"/>
  <c r="T3397" i="1"/>
  <c r="T3607" i="1"/>
  <c r="T254" i="1"/>
  <c r="T2192" i="1"/>
  <c r="T2283" i="1"/>
  <c r="T2284" i="1"/>
  <c r="T3445" i="1"/>
  <c r="T3709" i="1"/>
  <c r="T2837" i="1"/>
  <c r="T1939" i="1"/>
  <c r="T2638" i="1"/>
  <c r="T2621" i="1"/>
  <c r="T3157" i="1"/>
  <c r="T1477" i="1"/>
  <c r="T1376" i="1"/>
  <c r="T3462" i="1"/>
  <c r="T3048" i="1"/>
  <c r="T260" i="1"/>
  <c r="T2066" i="1"/>
  <c r="T3458" i="1"/>
  <c r="T2022" i="1"/>
  <c r="T1964" i="1"/>
  <c r="T846" i="1"/>
  <c r="T2547" i="1"/>
  <c r="T1928" i="1"/>
  <c r="T2213" i="1"/>
  <c r="T2062" i="1"/>
  <c r="T83" i="1"/>
  <c r="T1954" i="1"/>
  <c r="T1256" i="1"/>
  <c r="T2067" i="1"/>
  <c r="T1204" i="1"/>
  <c r="T2215" i="1"/>
  <c r="T1252" i="1"/>
  <c r="T1838" i="1"/>
  <c r="T1952" i="1"/>
  <c r="T2027" i="1"/>
  <c r="T1752" i="1"/>
  <c r="T1676" i="1"/>
  <c r="T2730" i="1"/>
  <c r="T3464" i="1"/>
  <c r="T3601" i="1"/>
  <c r="T2059" i="1"/>
  <c r="T1257" i="1"/>
  <c r="T2445" i="1"/>
  <c r="T2501" i="1"/>
  <c r="T1380" i="1"/>
  <c r="T790" i="1"/>
  <c r="T1351" i="1"/>
  <c r="T1841" i="1"/>
  <c r="T1520" i="1"/>
  <c r="T1022" i="1"/>
  <c r="T385" i="1"/>
  <c r="T1968" i="1"/>
  <c r="T1526" i="1"/>
  <c r="T1977" i="1"/>
  <c r="T3721" i="1"/>
  <c r="T3316" i="1"/>
  <c r="T3410" i="1"/>
  <c r="T2037" i="1"/>
  <c r="T1285" i="1"/>
  <c r="T2335" i="1"/>
  <c r="T1385" i="1"/>
  <c r="T1953" i="1"/>
  <c r="T1260" i="1"/>
  <c r="T3039" i="1"/>
  <c r="T658" i="1"/>
  <c r="T389" i="1"/>
  <c r="T3473" i="1"/>
  <c r="T1509" i="1"/>
  <c r="T2004" i="1"/>
  <c r="T858" i="1"/>
  <c r="T3364" i="1"/>
  <c r="T2068" i="1"/>
  <c r="T1388" i="1"/>
  <c r="T111" i="1"/>
  <c r="T2275" i="1"/>
  <c r="T3368" i="1"/>
  <c r="T2258" i="1"/>
  <c r="T3393" i="1"/>
  <c r="T2610" i="1"/>
  <c r="T3832" i="1"/>
  <c r="T2117" i="1"/>
  <c r="T1955" i="1"/>
  <c r="T2032" i="1"/>
  <c r="T3820" i="1"/>
  <c r="T287" i="1"/>
  <c r="T306" i="1"/>
  <c r="T2710" i="1"/>
  <c r="T833" i="1"/>
  <c r="T2006" i="1"/>
  <c r="T2014" i="1"/>
  <c r="T1025" i="1"/>
  <c r="T759" i="1"/>
  <c r="T3720" i="1"/>
  <c r="T264" i="1"/>
  <c r="T1925" i="1"/>
  <c r="T1289" i="1"/>
  <c r="T2817" i="1"/>
  <c r="T2226" i="1"/>
  <c r="T2739" i="1"/>
  <c r="T3026" i="1"/>
  <c r="T110" i="1"/>
  <c r="T2008" i="1"/>
  <c r="T2042" i="1"/>
  <c r="T2177" i="1"/>
  <c r="T1538" i="1"/>
  <c r="T3654" i="1"/>
  <c r="T1378" i="1"/>
  <c r="T2724" i="1"/>
  <c r="T1199" i="1"/>
  <c r="T2107" i="1"/>
  <c r="T1212" i="1"/>
  <c r="T2330" i="1"/>
  <c r="T384" i="1"/>
  <c r="T1975" i="1"/>
  <c r="T1966" i="1"/>
  <c r="T1754" i="1"/>
  <c r="T1200" i="1"/>
  <c r="T1967" i="1"/>
  <c r="T1835" i="1"/>
  <c r="T1973" i="1"/>
  <c r="T2717" i="1"/>
  <c r="T1632" i="1"/>
  <c r="T2488" i="1"/>
  <c r="T845" i="1"/>
  <c r="T656" i="1"/>
  <c r="T1198" i="1"/>
  <c r="T2242" i="1"/>
  <c r="T2280" i="1"/>
  <c r="T1612" i="1"/>
  <c r="T2254" i="1"/>
  <c r="T1506" i="1"/>
  <c r="T647" i="1"/>
  <c r="T1224" i="1"/>
  <c r="T2073" i="1"/>
  <c r="T2023" i="1"/>
  <c r="T1530" i="1"/>
  <c r="T2273" i="1"/>
  <c r="T320" i="1"/>
  <c r="T2186" i="1"/>
  <c r="T1970" i="1"/>
  <c r="T3294" i="1"/>
  <c r="T2257" i="1"/>
  <c r="T3584" i="1"/>
  <c r="T2081" i="1"/>
  <c r="T3446" i="1"/>
  <c r="T1194" i="1"/>
  <c r="T2216" i="1"/>
  <c r="T308" i="1"/>
  <c r="T1958" i="1"/>
  <c r="T2341" i="1"/>
  <c r="T1259" i="1"/>
  <c r="T2726" i="1"/>
  <c r="T2267" i="1"/>
  <c r="T3710" i="1"/>
  <c r="T646" i="1"/>
  <c r="T2039" i="1"/>
  <c r="T3027" i="1"/>
  <c r="T540" i="1"/>
  <c r="T2611" i="1"/>
  <c r="T2034" i="1"/>
  <c r="T2011" i="1"/>
  <c r="T248" i="1"/>
  <c r="T1839" i="1"/>
  <c r="T45" i="1"/>
  <c r="T2005" i="1"/>
  <c r="T3355" i="1"/>
  <c r="T738" i="1"/>
  <c r="T2072" i="1"/>
  <c r="T3003" i="1"/>
  <c r="T2012" i="1"/>
  <c r="T2268" i="1"/>
  <c r="T1196" i="1"/>
  <c r="T2604" i="1"/>
  <c r="T2262" i="1"/>
  <c r="T3813" i="1"/>
  <c r="T2235" i="1"/>
  <c r="T3155" i="1"/>
  <c r="T3728" i="1"/>
  <c r="T1032" i="1"/>
  <c r="T1978" i="1"/>
  <c r="T1947" i="1"/>
  <c r="T2301" i="1"/>
  <c r="T2709" i="1"/>
  <c r="T1023" i="1"/>
  <c r="T2239" i="1"/>
  <c r="T2054" i="1"/>
  <c r="T2635" i="1"/>
  <c r="T1982" i="1"/>
  <c r="T2031" i="1"/>
  <c r="T1969" i="1"/>
  <c r="T1976" i="1"/>
  <c r="T2246" i="1"/>
  <c r="T1346" i="1"/>
  <c r="T2269" i="1"/>
  <c r="T2003" i="1"/>
  <c r="T2203" i="1"/>
  <c r="T2741" i="1"/>
  <c r="T316" i="1"/>
  <c r="T2036" i="1"/>
  <c r="T79" i="1"/>
  <c r="T1957" i="1"/>
  <c r="T1979" i="1"/>
  <c r="T2282" i="1"/>
  <c r="T2609" i="1"/>
  <c r="T2277" i="1"/>
  <c r="T2190" i="1"/>
  <c r="T1536" i="1"/>
  <c r="T2040" i="1"/>
  <c r="T1382" i="1"/>
  <c r="T2449" i="1"/>
  <c r="T2312" i="1"/>
  <c r="T2195" i="1"/>
  <c r="T1467" i="1"/>
  <c r="T2996" i="1"/>
  <c r="T2256" i="1"/>
  <c r="T2052" i="1"/>
  <c r="T1534" i="1"/>
  <c r="T2021" i="1"/>
  <c r="T2185" i="1"/>
  <c r="T2729" i="1"/>
  <c r="T2015" i="1"/>
  <c r="T2234" i="1"/>
  <c r="T1403" i="1"/>
  <c r="T2191" i="1"/>
  <c r="T2045" i="1"/>
  <c r="T2082" i="1"/>
  <c r="T2338" i="1"/>
  <c r="T2184" i="1"/>
  <c r="T2329" i="1"/>
  <c r="T2238" i="1"/>
  <c r="T2196" i="1"/>
  <c r="T2202" i="1"/>
  <c r="T2078" i="1"/>
  <c r="T1514" i="1"/>
  <c r="T1971" i="1"/>
  <c r="T2026" i="1"/>
  <c r="T2259" i="1"/>
  <c r="T2629" i="1"/>
  <c r="T2603" i="1"/>
  <c r="T1478" i="1"/>
  <c r="T1974" i="1"/>
  <c r="T1956" i="1"/>
  <c r="T2204" i="1"/>
  <c r="T2272" i="1"/>
  <c r="T2263" i="1"/>
  <c r="T1217" i="1"/>
  <c r="T1946" i="1"/>
  <c r="T1950" i="1"/>
  <c r="T2243" i="1"/>
  <c r="T2047" i="1"/>
  <c r="T2013" i="1"/>
  <c r="T2619" i="1"/>
  <c r="T1764" i="1"/>
  <c r="T2018" i="1"/>
  <c r="T2227" i="1"/>
  <c r="T2199" i="1"/>
  <c r="T2627" i="1"/>
  <c r="T2252" i="1"/>
  <c r="T2737" i="1"/>
  <c r="T2189" i="1"/>
  <c r="T1980" i="1"/>
  <c r="T2194" i="1"/>
  <c r="T1963" i="1"/>
  <c r="T1972" i="1"/>
  <c r="T2236" i="1"/>
  <c r="T2230" i="1"/>
  <c r="T1480" i="1"/>
  <c r="T2233" i="1"/>
  <c r="T1662" i="1"/>
  <c r="T2274" i="1"/>
  <c r="T2244" i="1"/>
  <c r="T2626" i="1"/>
  <c r="T1960" i="1"/>
  <c r="T644" i="1"/>
  <c r="T2723" i="1"/>
  <c r="T2077" i="1"/>
  <c r="T1945" i="1"/>
  <c r="T2271" i="1"/>
  <c r="T2187" i="1"/>
  <c r="T2261" i="1"/>
  <c r="T2247" i="1"/>
  <c r="T80" i="1"/>
  <c r="T2613" i="1"/>
  <c r="T3842" i="1"/>
  <c r="T2016" i="1"/>
  <c r="T1014" i="1"/>
  <c r="T1255" i="1"/>
  <c r="T2245" i="1"/>
  <c r="T2736" i="1"/>
  <c r="T124" i="1"/>
  <c r="S126" i="1"/>
  <c r="U126" i="1" s="1"/>
  <c r="S131" i="1"/>
  <c r="U131" i="1" s="1"/>
  <c r="S132" i="1"/>
  <c r="U132" i="1" s="1"/>
  <c r="S133" i="1"/>
  <c r="U133" i="1" s="1"/>
  <c r="S135" i="1"/>
  <c r="U135" i="1" s="1"/>
  <c r="S136" i="1"/>
  <c r="U136" i="1" s="1"/>
  <c r="S138" i="1"/>
  <c r="U138" i="1" s="1"/>
  <c r="S139" i="1"/>
  <c r="U139" i="1" s="1"/>
  <c r="S142" i="1"/>
  <c r="U142" i="1" s="1"/>
  <c r="S145" i="1"/>
  <c r="U145" i="1" s="1"/>
  <c r="S149" i="1"/>
  <c r="U149" i="1" s="1"/>
  <c r="S160" i="1"/>
  <c r="U160" i="1" s="1"/>
  <c r="S162" i="1"/>
  <c r="U162" i="1" s="1"/>
  <c r="S165" i="1"/>
  <c r="U165" i="1" s="1"/>
  <c r="S167" i="1"/>
  <c r="U167" i="1" s="1"/>
  <c r="S174" i="1"/>
  <c r="U174" i="1" s="1"/>
  <c r="S175" i="1"/>
  <c r="U175" i="1" s="1"/>
  <c r="S176" i="1"/>
  <c r="U176" i="1" s="1"/>
  <c r="S178" i="1"/>
  <c r="U178" i="1" s="1"/>
  <c r="S180" i="1"/>
  <c r="U180" i="1" s="1"/>
  <c r="S184" i="1"/>
  <c r="U184" i="1" s="1"/>
  <c r="S188" i="1"/>
  <c r="U188" i="1" s="1"/>
  <c r="S190" i="1"/>
  <c r="U190" i="1" s="1"/>
  <c r="S195" i="1"/>
  <c r="U195" i="1" s="1"/>
  <c r="S197" i="1"/>
  <c r="U197" i="1" s="1"/>
  <c r="S201" i="1"/>
  <c r="U201" i="1" s="1"/>
  <c r="S204" i="1"/>
  <c r="U204" i="1" s="1"/>
  <c r="S208" i="1"/>
  <c r="U208" i="1" s="1"/>
  <c r="S210" i="1"/>
  <c r="U210" i="1" s="1"/>
  <c r="S211" i="1"/>
  <c r="U211" i="1" s="1"/>
  <c r="S223" i="1"/>
  <c r="U223" i="1" s="1"/>
  <c r="S225" i="1"/>
  <c r="U225" i="1" s="1"/>
  <c r="S226" i="1"/>
  <c r="U226" i="1" s="1"/>
  <c r="S227" i="1"/>
  <c r="U227" i="1" s="1"/>
  <c r="S229" i="1"/>
  <c r="U229" i="1" s="1"/>
  <c r="S230" i="1"/>
  <c r="U230" i="1" s="1"/>
  <c r="S231" i="1"/>
  <c r="U231" i="1" s="1"/>
  <c r="S233" i="1"/>
  <c r="U233" i="1" s="1"/>
  <c r="S235" i="1"/>
  <c r="U235" i="1" s="1"/>
  <c r="S237" i="1"/>
  <c r="U237" i="1" s="1"/>
  <c r="S238" i="1"/>
  <c r="U238" i="1" s="1"/>
  <c r="S240" i="1"/>
  <c r="U240" i="1" s="1"/>
  <c r="S429" i="1"/>
  <c r="U429" i="1" s="1"/>
  <c r="S431" i="1"/>
  <c r="U431" i="1" s="1"/>
  <c r="S435" i="1"/>
  <c r="U435" i="1" s="1"/>
  <c r="S438" i="1"/>
  <c r="U438" i="1" s="1"/>
  <c r="S439" i="1"/>
  <c r="U439" i="1" s="1"/>
  <c r="S441" i="1"/>
  <c r="U441" i="1" s="1"/>
  <c r="S443" i="1"/>
  <c r="U443" i="1" s="1"/>
  <c r="S453" i="1"/>
  <c r="U453" i="1" s="1"/>
  <c r="S459" i="1"/>
  <c r="U459" i="1" s="1"/>
  <c r="S463" i="1"/>
  <c r="U463" i="1" s="1"/>
  <c r="S464" i="1"/>
  <c r="U464" i="1" s="1"/>
  <c r="S470" i="1"/>
  <c r="U470" i="1" s="1"/>
  <c r="S471" i="1"/>
  <c r="U471" i="1" s="1"/>
  <c r="S477" i="1"/>
  <c r="U477" i="1" s="1"/>
  <c r="S479" i="1"/>
  <c r="U479" i="1" s="1"/>
  <c r="S480" i="1"/>
  <c r="U480" i="1" s="1"/>
  <c r="S489" i="1"/>
  <c r="U489" i="1" s="1"/>
  <c r="S490" i="1"/>
  <c r="U490" i="1" s="1"/>
  <c r="S492" i="1"/>
  <c r="U492" i="1" s="1"/>
  <c r="S493" i="1"/>
  <c r="U493" i="1" s="1"/>
  <c r="S494" i="1"/>
  <c r="U494" i="1" s="1"/>
  <c r="S495" i="1"/>
  <c r="U495" i="1" s="1"/>
  <c r="S497" i="1"/>
  <c r="U497" i="1" s="1"/>
  <c r="S503" i="1"/>
  <c r="U503" i="1" s="1"/>
  <c r="S512" i="1"/>
  <c r="U512" i="1" s="1"/>
  <c r="S518" i="1"/>
  <c r="U518" i="1" s="1"/>
  <c r="S520" i="1"/>
  <c r="U520" i="1" s="1"/>
  <c r="S549" i="1"/>
  <c r="U549" i="1" s="1"/>
  <c r="S554" i="1"/>
  <c r="U554" i="1" s="1"/>
  <c r="S557" i="1"/>
  <c r="U557" i="1" s="1"/>
  <c r="S560" i="1"/>
  <c r="U560" i="1" s="1"/>
  <c r="S564" i="1"/>
  <c r="U564" i="1" s="1"/>
  <c r="S567" i="1"/>
  <c r="U567" i="1" s="1"/>
  <c r="S569" i="1"/>
  <c r="U569" i="1" s="1"/>
  <c r="S574" i="1"/>
  <c r="U574" i="1" s="1"/>
  <c r="S583" i="1"/>
  <c r="U583" i="1" s="1"/>
  <c r="S584" i="1"/>
  <c r="U584" i="1" s="1"/>
  <c r="S587" i="1"/>
  <c r="U587" i="1" s="1"/>
  <c r="S604" i="1"/>
  <c r="U604" i="1" s="1"/>
  <c r="S606" i="1"/>
  <c r="U606" i="1" s="1"/>
  <c r="S609" i="1"/>
  <c r="U609" i="1" s="1"/>
  <c r="S612" i="1"/>
  <c r="U612" i="1" s="1"/>
  <c r="S613" i="1"/>
  <c r="U613" i="1" s="1"/>
  <c r="S614" i="1"/>
  <c r="U614" i="1" s="1"/>
  <c r="S616" i="1"/>
  <c r="U616" i="1" s="1"/>
  <c r="S617" i="1"/>
  <c r="U617" i="1" s="1"/>
  <c r="S618" i="1"/>
  <c r="U618" i="1" s="1"/>
  <c r="S620" i="1"/>
  <c r="U620" i="1" s="1"/>
  <c r="S625" i="1"/>
  <c r="U625" i="1" s="1"/>
  <c r="S626" i="1"/>
  <c r="U626" i="1" s="1"/>
  <c r="S627" i="1"/>
  <c r="U627" i="1" s="1"/>
  <c r="S630" i="1"/>
  <c r="U630" i="1" s="1"/>
  <c r="S634" i="1"/>
  <c r="U634" i="1" s="1"/>
  <c r="S639" i="1"/>
  <c r="U639" i="1" s="1"/>
  <c r="S688" i="1"/>
  <c r="U688" i="1" s="1"/>
  <c r="S708" i="1"/>
  <c r="U708" i="1" s="1"/>
  <c r="S712" i="1"/>
  <c r="U712" i="1" s="1"/>
  <c r="S762" i="1"/>
  <c r="U762" i="1" s="1"/>
  <c r="S764" i="1"/>
  <c r="U764" i="1" s="1"/>
  <c r="S766" i="1"/>
  <c r="U766" i="1" s="1"/>
  <c r="S768" i="1"/>
  <c r="U768" i="1" s="1"/>
  <c r="S770" i="1"/>
  <c r="U770" i="1" s="1"/>
  <c r="S772" i="1"/>
  <c r="U772" i="1" s="1"/>
  <c r="S877" i="1"/>
  <c r="U877" i="1" s="1"/>
  <c r="S889" i="1"/>
  <c r="U889" i="1" s="1"/>
  <c r="S899" i="1"/>
  <c r="U899" i="1" s="1"/>
  <c r="S903" i="1"/>
  <c r="U903" i="1" s="1"/>
  <c r="S908" i="1"/>
  <c r="U908" i="1" s="1"/>
  <c r="S909" i="1"/>
  <c r="U909" i="1" s="1"/>
  <c r="S910" i="1"/>
  <c r="U910" i="1" s="1"/>
  <c r="S913" i="1"/>
  <c r="U913" i="1" s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949" i="1"/>
  <c r="U949" i="1" s="1"/>
  <c r="S990" i="1"/>
  <c r="U990" i="1" s="1"/>
  <c r="S1043" i="1"/>
  <c r="U1043" i="1" s="1"/>
  <c r="S1048" i="1"/>
  <c r="U1048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73" i="1"/>
  <c r="U1073" i="1" s="1"/>
  <c r="S1086" i="1"/>
  <c r="U1086" i="1" s="1"/>
  <c r="S1089" i="1"/>
  <c r="U1089" i="1" s="1"/>
  <c r="S1109" i="1"/>
  <c r="U1109" i="1" s="1"/>
  <c r="S1122" i="1"/>
  <c r="U1122" i="1" s="1"/>
  <c r="S1124" i="1"/>
  <c r="U1124" i="1" s="1"/>
  <c r="S1127" i="1"/>
  <c r="U1127" i="1" s="1"/>
  <c r="S1133" i="1"/>
  <c r="U1133" i="1" s="1"/>
  <c r="S1142" i="1"/>
  <c r="U1142" i="1" s="1"/>
  <c r="S1143" i="1"/>
  <c r="U1143" i="1" s="1"/>
  <c r="S1144" i="1"/>
  <c r="U1144" i="1" s="1"/>
  <c r="S1146" i="1"/>
  <c r="U1146" i="1" s="1"/>
  <c r="S1149" i="1"/>
  <c r="U1149" i="1" s="1"/>
  <c r="S1153" i="1"/>
  <c r="U1153" i="1" s="1"/>
  <c r="S1158" i="1"/>
  <c r="U1158" i="1" s="1"/>
  <c r="S1161" i="1"/>
  <c r="U1161" i="1" s="1"/>
  <c r="S1163" i="1"/>
  <c r="U1163" i="1" s="1"/>
  <c r="S1165" i="1"/>
  <c r="U1165" i="1" s="1"/>
  <c r="S1166" i="1"/>
  <c r="U1166" i="1" s="1"/>
  <c r="S1174" i="1"/>
  <c r="U1174" i="1" s="1"/>
  <c r="S1179" i="1"/>
  <c r="U1179" i="1" s="1"/>
  <c r="S1229" i="1"/>
  <c r="U1229" i="1" s="1"/>
  <c r="S1232" i="1"/>
  <c r="U1232" i="1" s="1"/>
  <c r="S1233" i="1"/>
  <c r="U1233" i="1" s="1"/>
  <c r="S1236" i="1"/>
  <c r="U1236" i="1" s="1"/>
  <c r="S1238" i="1"/>
  <c r="U1238" i="1" s="1"/>
  <c r="S1239" i="1"/>
  <c r="U1239" i="1" s="1"/>
  <c r="S1241" i="1"/>
  <c r="U1241" i="1" s="1"/>
  <c r="S1334" i="1"/>
  <c r="U1334" i="1" s="1"/>
  <c r="S1335" i="1"/>
  <c r="U1335" i="1" s="1"/>
  <c r="S1342" i="1"/>
  <c r="U1342" i="1" s="1"/>
  <c r="S1411" i="1"/>
  <c r="U1411" i="1" s="1"/>
  <c r="S1418" i="1"/>
  <c r="U1418" i="1" s="1"/>
  <c r="S1427" i="1"/>
  <c r="U1427" i="1" s="1"/>
  <c r="S1428" i="1"/>
  <c r="U1428" i="1" s="1"/>
  <c r="S1431" i="1"/>
  <c r="U1431" i="1" s="1"/>
  <c r="S1434" i="1"/>
  <c r="U1434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50" i="1"/>
  <c r="U1450" i="1" s="1"/>
  <c r="S1451" i="1"/>
  <c r="U1451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U1462" i="1" s="1"/>
  <c r="S1486" i="1"/>
  <c r="U1486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1546" i="1"/>
  <c r="U1546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564" i="1"/>
  <c r="U1564" i="1" s="1"/>
  <c r="S1571" i="1"/>
  <c r="U1571" i="1" s="1"/>
  <c r="S1582" i="1"/>
  <c r="U1582" i="1" s="1"/>
  <c r="S1586" i="1"/>
  <c r="U1586" i="1" s="1"/>
  <c r="S1588" i="1"/>
  <c r="U1588" i="1" s="1"/>
  <c r="S1590" i="1"/>
  <c r="U1590" i="1" s="1"/>
  <c r="S1591" i="1"/>
  <c r="U1591" i="1" s="1"/>
  <c r="S1594" i="1"/>
  <c r="U1594" i="1" s="1"/>
  <c r="S1599" i="1"/>
  <c r="U1599" i="1" s="1"/>
  <c r="S1601" i="1"/>
  <c r="U1601" i="1" s="1"/>
  <c r="S1684" i="1"/>
  <c r="U1684" i="1" s="1"/>
  <c r="S1698" i="1"/>
  <c r="U1698" i="1" s="1"/>
  <c r="S1700" i="1"/>
  <c r="U1700" i="1" s="1"/>
  <c r="S1707" i="1"/>
  <c r="U1707" i="1" s="1"/>
  <c r="S1708" i="1"/>
  <c r="U1708" i="1" s="1"/>
  <c r="S1710" i="1"/>
  <c r="U1710" i="1" s="1"/>
  <c r="S1714" i="1"/>
  <c r="U1714" i="1" s="1"/>
  <c r="S1723" i="1"/>
  <c r="U1723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42" i="1"/>
  <c r="U1742" i="1" s="1"/>
  <c r="S1768" i="1"/>
  <c r="U1768" i="1" s="1"/>
  <c r="S1815" i="1"/>
  <c r="U1815" i="1" s="1"/>
  <c r="S1817" i="1"/>
  <c r="U1817" i="1" s="1"/>
  <c r="S1820" i="1"/>
  <c r="U1820" i="1" s="1"/>
  <c r="S1863" i="1"/>
  <c r="U1863" i="1" s="1"/>
  <c r="S1871" i="1"/>
  <c r="U1871" i="1" s="1"/>
  <c r="S1878" i="1"/>
  <c r="U1878" i="1" s="1"/>
  <c r="S1879" i="1"/>
  <c r="U1879" i="1" s="1"/>
  <c r="S1880" i="1"/>
  <c r="U1880" i="1" s="1"/>
  <c r="S1984" i="1"/>
  <c r="U1984" i="1" s="1"/>
  <c r="S1995" i="1"/>
  <c r="U1995" i="1" s="1"/>
  <c r="S1996" i="1"/>
  <c r="U1996" i="1" s="1"/>
  <c r="S1998" i="1"/>
  <c r="U1998" i="1" s="1"/>
  <c r="S1999" i="1"/>
  <c r="U1999" i="1" s="1"/>
  <c r="S2143" i="1"/>
  <c r="U2143" i="1" s="1"/>
  <c r="S2151" i="1"/>
  <c r="U2151" i="1" s="1"/>
  <c r="S2343" i="1"/>
  <c r="U2343" i="1" s="1"/>
  <c r="S2344" i="1"/>
  <c r="U2344" i="1" s="1"/>
  <c r="S2347" i="1"/>
  <c r="U2347" i="1" s="1"/>
  <c r="S2351" i="1"/>
  <c r="U2351" i="1" s="1"/>
  <c r="S2352" i="1"/>
  <c r="U2352" i="1" s="1"/>
  <c r="S2354" i="1"/>
  <c r="U2354" i="1" s="1"/>
  <c r="S2355" i="1"/>
  <c r="U2355" i="1" s="1"/>
  <c r="S2358" i="1"/>
  <c r="U2358" i="1" s="1"/>
  <c r="S2359" i="1"/>
  <c r="U2359" i="1" s="1"/>
  <c r="S2360" i="1"/>
  <c r="U2360" i="1" s="1"/>
  <c r="S2363" i="1"/>
  <c r="U2363" i="1" s="1"/>
  <c r="S2365" i="1"/>
  <c r="U2365" i="1" s="1"/>
  <c r="S2366" i="1"/>
  <c r="U2366" i="1" s="1"/>
  <c r="S2367" i="1"/>
  <c r="U2367" i="1" s="1"/>
  <c r="S2371" i="1"/>
  <c r="U2371" i="1" s="1"/>
  <c r="S2373" i="1"/>
  <c r="U2373" i="1" s="1"/>
  <c r="S2377" i="1"/>
  <c r="U2377" i="1" s="1"/>
  <c r="S2379" i="1"/>
  <c r="U2379" i="1" s="1"/>
  <c r="S2380" i="1"/>
  <c r="U2380" i="1" s="1"/>
  <c r="S2381" i="1"/>
  <c r="U2381" i="1" s="1"/>
  <c r="S2388" i="1"/>
  <c r="U2388" i="1" s="1"/>
  <c r="S2392" i="1"/>
  <c r="U2392" i="1" s="1"/>
  <c r="S2394" i="1"/>
  <c r="U2394" i="1" s="1"/>
  <c r="S2397" i="1"/>
  <c r="U2397" i="1" s="1"/>
  <c r="S2399" i="1"/>
  <c r="U2399" i="1" s="1"/>
  <c r="S2400" i="1"/>
  <c r="U2400" i="1" s="1"/>
  <c r="S2401" i="1"/>
  <c r="U2401" i="1" s="1"/>
  <c r="S2402" i="1"/>
  <c r="U2402" i="1" s="1"/>
  <c r="S2406" i="1"/>
  <c r="U2406" i="1" s="1"/>
  <c r="S2412" i="1"/>
  <c r="U2412" i="1" s="1"/>
  <c r="S2414" i="1"/>
  <c r="U2414" i="1" s="1"/>
  <c r="S2419" i="1"/>
  <c r="U2419" i="1" s="1"/>
  <c r="S2421" i="1"/>
  <c r="U2421" i="1" s="1"/>
  <c r="S2428" i="1"/>
  <c r="U2428" i="1" s="1"/>
  <c r="S2435" i="1"/>
  <c r="U2435" i="1" s="1"/>
  <c r="S2439" i="1"/>
  <c r="U2439" i="1" s="1"/>
  <c r="S2441" i="1"/>
  <c r="U2441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3" i="1"/>
  <c r="U2513" i="1" s="1"/>
  <c r="S2514" i="1"/>
  <c r="U2514" i="1" s="1"/>
  <c r="S2515" i="1"/>
  <c r="U2515" i="1" s="1"/>
  <c r="S2518" i="1"/>
  <c r="U2518" i="1" s="1"/>
  <c r="S2520" i="1"/>
  <c r="U2520" i="1" s="1"/>
  <c r="S2522" i="1"/>
  <c r="U2522" i="1" s="1"/>
  <c r="S2563" i="1"/>
  <c r="U2563" i="1" s="1"/>
  <c r="S2565" i="1"/>
  <c r="U2565" i="1" s="1"/>
  <c r="S2566" i="1"/>
  <c r="U2566" i="1" s="1"/>
  <c r="S2568" i="1"/>
  <c r="U2568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6" i="1"/>
  <c r="U2586" i="1" s="1"/>
  <c r="S2592" i="1"/>
  <c r="U2592" i="1" s="1"/>
  <c r="S2595" i="1"/>
  <c r="U2595" i="1" s="1"/>
  <c r="S2644" i="1"/>
  <c r="U2644" i="1" s="1"/>
  <c r="S2688" i="1"/>
  <c r="U2688" i="1" s="1"/>
  <c r="S2689" i="1"/>
  <c r="U2689" i="1" s="1"/>
  <c r="S2701" i="1"/>
  <c r="U2701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7" i="1"/>
  <c r="U2767" i="1" s="1"/>
  <c r="S2773" i="1"/>
  <c r="U2773" i="1" s="1"/>
  <c r="S2774" i="1"/>
  <c r="U2774" i="1" s="1"/>
  <c r="S2782" i="1"/>
  <c r="U2782" i="1" s="1"/>
  <c r="S2844" i="1"/>
  <c r="U2844" i="1" s="1"/>
  <c r="S2845" i="1"/>
  <c r="U2845" i="1" s="1"/>
  <c r="S2848" i="1"/>
  <c r="U2848" i="1" s="1"/>
  <c r="S2849" i="1"/>
  <c r="U2849" i="1" s="1"/>
  <c r="S2853" i="1"/>
  <c r="U2853" i="1" s="1"/>
  <c r="S2855" i="1"/>
  <c r="U2855" i="1" s="1"/>
  <c r="S2860" i="1"/>
  <c r="U2860" i="1" s="1"/>
  <c r="S2867" i="1"/>
  <c r="U2867" i="1" s="1"/>
  <c r="S2874" i="1"/>
  <c r="U2874" i="1" s="1"/>
  <c r="S2878" i="1"/>
  <c r="U2878" i="1" s="1"/>
  <c r="S2883" i="1"/>
  <c r="U2883" i="1" s="1"/>
  <c r="S2890" i="1"/>
  <c r="U2890" i="1" s="1"/>
  <c r="S2896" i="1"/>
  <c r="U2896" i="1" s="1"/>
  <c r="S2901" i="1"/>
  <c r="U2901" i="1" s="1"/>
  <c r="S2945" i="1"/>
  <c r="U2945" i="1" s="1"/>
  <c r="S2947" i="1"/>
  <c r="U2947" i="1" s="1"/>
  <c r="S2952" i="1"/>
  <c r="U2952" i="1" s="1"/>
  <c r="S2956" i="1"/>
  <c r="U2956" i="1" s="1"/>
  <c r="S2960" i="1"/>
  <c r="U2960" i="1" s="1"/>
  <c r="S2961" i="1"/>
  <c r="U2961" i="1" s="1"/>
  <c r="S2962" i="1"/>
  <c r="U2962" i="1" s="1"/>
  <c r="S3056" i="1"/>
  <c r="U3056" i="1" s="1"/>
  <c r="S3058" i="1"/>
  <c r="U3058" i="1" s="1"/>
  <c r="S3059" i="1"/>
  <c r="U3059" i="1" s="1"/>
  <c r="S3063" i="1"/>
  <c r="U3063" i="1" s="1"/>
  <c r="S3084" i="1"/>
  <c r="U3084" i="1" s="1"/>
  <c r="S3116" i="1"/>
  <c r="U3116" i="1" s="1"/>
  <c r="S3127" i="1"/>
  <c r="U3127" i="1" s="1"/>
  <c r="S3129" i="1"/>
  <c r="U3129" i="1" s="1"/>
  <c r="S3140" i="1"/>
  <c r="U3140" i="1" s="1"/>
  <c r="S3145" i="1"/>
  <c r="U3145" i="1" s="1"/>
  <c r="S3147" i="1"/>
  <c r="U3147" i="1" s="1"/>
  <c r="S3192" i="1"/>
  <c r="U3192" i="1" s="1"/>
  <c r="S3196" i="1"/>
  <c r="U3196" i="1" s="1"/>
  <c r="S3206" i="1"/>
  <c r="U3206" i="1" s="1"/>
  <c r="S3208" i="1"/>
  <c r="U3208" i="1" s="1"/>
  <c r="S3630" i="1"/>
  <c r="U3630" i="1" s="1"/>
  <c r="S3638" i="1"/>
  <c r="U3638" i="1" s="1"/>
  <c r="S3643" i="1"/>
  <c r="U3643" i="1" s="1"/>
  <c r="S3645" i="1"/>
  <c r="U3645" i="1" s="1"/>
  <c r="S3735" i="1"/>
  <c r="U3735" i="1" s="1"/>
  <c r="S3743" i="1"/>
  <c r="U3743" i="1" s="1"/>
  <c r="S3745" i="1"/>
  <c r="U3745" i="1" s="1"/>
  <c r="S3746" i="1"/>
  <c r="U3746" i="1" s="1"/>
  <c r="S3792" i="1"/>
  <c r="U3792" i="1" s="1"/>
  <c r="S3793" i="1"/>
  <c r="U3793" i="1" s="1"/>
  <c r="S3804" i="1"/>
  <c r="U3804" i="1" s="1"/>
  <c r="S3806" i="1"/>
  <c r="U3806" i="1" s="1"/>
  <c r="S3865" i="1"/>
  <c r="U3865" i="1" s="1"/>
  <c r="S3874" i="1"/>
  <c r="U3874" i="1" s="1"/>
  <c r="S3875" i="1"/>
  <c r="U3875" i="1" s="1"/>
  <c r="S3876" i="1"/>
  <c r="U3876" i="1" s="1"/>
  <c r="S3877" i="1"/>
  <c r="U3877" i="1" s="1"/>
  <c r="S3881" i="1"/>
  <c r="U3881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94" i="1"/>
  <c r="U3894" i="1" s="1"/>
  <c r="S3905" i="1"/>
  <c r="U3905" i="1" s="1"/>
  <c r="S3918" i="1"/>
  <c r="U3918" i="1" s="1"/>
  <c r="S3923" i="1"/>
  <c r="U3923" i="1" s="1"/>
  <c r="S3932" i="1"/>
  <c r="U3932" i="1" s="1"/>
  <c r="S3933" i="1"/>
  <c r="U3933" i="1" s="1"/>
  <c r="S3938" i="1"/>
  <c r="U3938" i="1" s="1"/>
  <c r="S3944" i="1"/>
  <c r="U3944" i="1" s="1"/>
  <c r="S3946" i="1"/>
  <c r="U3946" i="1" s="1"/>
  <c r="S3950" i="1"/>
  <c r="U3950" i="1" s="1"/>
  <c r="S3955" i="1"/>
  <c r="U3955" i="1" s="1"/>
  <c r="S3956" i="1"/>
  <c r="U3956" i="1" s="1"/>
  <c r="S3958" i="1"/>
  <c r="U3958" i="1" s="1"/>
  <c r="S3965" i="1"/>
  <c r="U3965" i="1" s="1"/>
  <c r="S3977" i="1"/>
  <c r="U3977" i="1" s="1"/>
  <c r="S3991" i="1"/>
  <c r="U3991" i="1" s="1"/>
  <c r="S3999" i="1"/>
  <c r="U3999" i="1" s="1"/>
  <c r="S4014" i="1"/>
  <c r="U4014" i="1" s="1"/>
  <c r="S4016" i="1"/>
  <c r="U4016" i="1" s="1"/>
  <c r="S4025" i="1"/>
  <c r="U4025" i="1" s="1"/>
  <c r="S4028" i="1"/>
  <c r="U4028" i="1" s="1"/>
  <c r="S4031" i="1"/>
  <c r="U4031" i="1" s="1"/>
  <c r="S4033" i="1"/>
  <c r="U4033" i="1" s="1"/>
  <c r="S4045" i="1"/>
  <c r="U4045" i="1" s="1"/>
  <c r="S4053" i="1"/>
  <c r="U4053" i="1" s="1"/>
  <c r="S4056" i="1"/>
  <c r="U4056" i="1" s="1"/>
  <c r="S4063" i="1"/>
  <c r="U4063" i="1" s="1"/>
  <c r="S4073" i="1"/>
  <c r="U4073" i="1" s="1"/>
  <c r="S4078" i="1"/>
  <c r="U4078" i="1" s="1"/>
  <c r="S4080" i="1"/>
  <c r="U4080" i="1" s="1"/>
  <c r="S4082" i="1"/>
  <c r="U4082" i="1" s="1"/>
  <c r="S4089" i="1"/>
  <c r="U4089" i="1" s="1"/>
  <c r="S4099" i="1"/>
  <c r="U4099" i="1" s="1"/>
  <c r="S4100" i="1"/>
  <c r="U4100" i="1" s="1"/>
  <c r="S4102" i="1"/>
  <c r="U4102" i="1" s="1"/>
  <c r="S4103" i="1"/>
  <c r="U4103" i="1" s="1"/>
  <c r="S4111" i="1"/>
  <c r="U4111" i="1" s="1"/>
  <c r="S621" i="1"/>
  <c r="U621" i="1" s="1"/>
  <c r="S641" i="1"/>
  <c r="U641" i="1" s="1"/>
  <c r="S3631" i="1"/>
  <c r="U3631" i="1" s="1"/>
  <c r="S544" i="1"/>
  <c r="U544" i="1" s="1"/>
  <c r="S3953" i="1"/>
  <c r="U3953" i="1" s="1"/>
  <c r="S698" i="1"/>
  <c r="U698" i="1" s="1"/>
  <c r="S1452" i="1"/>
  <c r="U1452" i="1" s="1"/>
  <c r="S2584" i="1"/>
  <c r="U2584" i="1" s="1"/>
  <c r="S578" i="1"/>
  <c r="U578" i="1" s="1"/>
  <c r="S2596" i="1"/>
  <c r="U2596" i="1" s="1"/>
  <c r="S1318" i="1"/>
  <c r="U1318" i="1" s="1"/>
  <c r="S498" i="1"/>
  <c r="U498" i="1" s="1"/>
  <c r="S194" i="1"/>
  <c r="U194" i="1" s="1"/>
  <c r="S161" i="1"/>
  <c r="U161" i="1" s="1"/>
  <c r="S173" i="1"/>
  <c r="U173" i="1" s="1"/>
  <c r="S2429" i="1"/>
  <c r="U2429" i="1" s="1"/>
  <c r="S2433" i="1"/>
  <c r="U2433" i="1" s="1"/>
  <c r="S3202" i="1"/>
  <c r="U3202" i="1" s="1"/>
  <c r="S3807" i="1"/>
  <c r="U3807" i="1" s="1"/>
  <c r="S437" i="1"/>
  <c r="U437" i="1" s="1"/>
  <c r="S2430" i="1"/>
  <c r="U2430" i="1" s="1"/>
  <c r="S2691" i="1"/>
  <c r="U2691" i="1" s="1"/>
  <c r="S3126" i="1"/>
  <c r="U3126" i="1" s="1"/>
  <c r="S447" i="1"/>
  <c r="U447" i="1" s="1"/>
  <c r="S2696" i="1"/>
  <c r="U2696" i="1" s="1"/>
  <c r="S2912" i="1"/>
  <c r="U2912" i="1" s="1"/>
  <c r="S1867" i="1"/>
  <c r="U1867" i="1" s="1"/>
  <c r="S668" i="1"/>
  <c r="U668" i="1" s="1"/>
  <c r="S1136" i="1"/>
  <c r="U1136" i="1" s="1"/>
  <c r="S2916" i="1"/>
  <c r="U2916" i="1" s="1"/>
  <c r="S2943" i="1"/>
  <c r="U2943" i="1" s="1"/>
  <c r="S3641" i="1"/>
  <c r="U3641" i="1" s="1"/>
  <c r="S3798" i="1"/>
  <c r="U3798" i="1" s="1"/>
  <c r="S2950" i="1"/>
  <c r="U2950" i="1" s="1"/>
  <c r="S3057" i="1"/>
  <c r="U3057" i="1" s="1"/>
  <c r="S566" i="1"/>
  <c r="U566" i="1" s="1"/>
  <c r="S1178" i="1"/>
  <c r="U1178" i="1" s="1"/>
  <c r="S2375" i="1"/>
  <c r="U2375" i="1" s="1"/>
  <c r="S157" i="1"/>
  <c r="U157" i="1" s="1"/>
  <c r="S3995" i="1"/>
  <c r="U3995" i="1" s="1"/>
  <c r="S1704" i="1"/>
  <c r="U1704" i="1" s="1"/>
  <c r="S542" i="1"/>
  <c r="U542" i="1" s="1"/>
  <c r="S1180" i="1"/>
  <c r="U1180" i="1" s="1"/>
  <c r="S1499" i="1"/>
  <c r="U1499" i="1" s="1"/>
  <c r="S3914" i="1"/>
  <c r="U3914" i="1" s="1"/>
  <c r="S4008" i="1"/>
  <c r="U4008" i="1" s="1"/>
  <c r="S1442" i="1"/>
  <c r="U1442" i="1" s="1"/>
  <c r="S154" i="1"/>
  <c r="U154" i="1" s="1"/>
  <c r="S216" i="1"/>
  <c r="U216" i="1" s="1"/>
  <c r="S637" i="1"/>
  <c r="U637" i="1" s="1"/>
  <c r="S1183" i="1"/>
  <c r="U1183" i="1" s="1"/>
  <c r="S3934" i="1"/>
  <c r="U3934" i="1" s="1"/>
  <c r="S640" i="1"/>
  <c r="U640" i="1" s="1"/>
  <c r="S488" i="1"/>
  <c r="U488" i="1" s="1"/>
  <c r="S2155" i="1"/>
  <c r="U2155" i="1" s="1"/>
  <c r="S3122" i="1"/>
  <c r="U3122" i="1" s="1"/>
  <c r="S163" i="1"/>
  <c r="U163" i="1" s="1"/>
  <c r="S169" i="1"/>
  <c r="U169" i="1" s="1"/>
  <c r="S2591" i="1"/>
  <c r="U2591" i="1" s="1"/>
  <c r="S1453" i="1"/>
  <c r="U1453" i="1" s="1"/>
  <c r="S585" i="1"/>
  <c r="U585" i="1" s="1"/>
  <c r="S2911" i="1"/>
  <c r="U2911" i="1" s="1"/>
  <c r="S580" i="1"/>
  <c r="U580" i="1" s="1"/>
  <c r="S1123" i="1"/>
  <c r="U1123" i="1" s="1"/>
  <c r="S427" i="1"/>
  <c r="U427" i="1" s="1"/>
  <c r="S562" i="1"/>
  <c r="U562" i="1" s="1"/>
  <c r="S983" i="1"/>
  <c r="U983" i="1" s="1"/>
  <c r="S591" i="1"/>
  <c r="U591" i="1" s="1"/>
  <c r="S1589" i="1"/>
  <c r="U1589" i="1" s="1"/>
  <c r="S2425" i="1"/>
  <c r="U2425" i="1" s="1"/>
  <c r="S3864" i="1"/>
  <c r="U3864" i="1" s="1"/>
  <c r="S1595" i="1"/>
  <c r="U1595" i="1" s="1"/>
  <c r="S2680" i="1"/>
  <c r="U2680" i="1" s="1"/>
  <c r="S122" i="1"/>
  <c r="U122" i="1" s="1"/>
  <c r="S2434" i="1"/>
  <c r="U2434" i="1" s="1"/>
  <c r="S4017" i="1"/>
  <c r="U4017" i="1" s="1"/>
  <c r="S1449" i="1"/>
  <c r="U1449" i="1" s="1"/>
  <c r="S214" i="1"/>
  <c r="U214" i="1" s="1"/>
  <c r="S1876" i="1"/>
  <c r="U1876" i="1" s="1"/>
  <c r="S449" i="1"/>
  <c r="U449" i="1" s="1"/>
  <c r="S1412" i="1"/>
  <c r="U1412" i="1" s="1"/>
  <c r="S2423" i="1"/>
  <c r="U2423" i="1" s="1"/>
  <c r="S2904" i="1"/>
  <c r="U2904" i="1" s="1"/>
  <c r="S3060" i="1"/>
  <c r="U3060" i="1" s="1"/>
  <c r="S3074" i="1"/>
  <c r="U3074" i="1" s="1"/>
  <c r="S984" i="1"/>
  <c r="U984" i="1" s="1"/>
  <c r="S1083" i="1"/>
  <c r="U1083" i="1" s="1"/>
  <c r="S4094" i="1"/>
  <c r="U4094" i="1" s="1"/>
  <c r="S3082" i="1"/>
  <c r="U3082" i="1" s="1"/>
  <c r="S568" i="1"/>
  <c r="U568" i="1" s="1"/>
  <c r="S629" i="1"/>
  <c r="U629" i="1" s="1"/>
  <c r="S636" i="1"/>
  <c r="U636" i="1" s="1"/>
  <c r="S2148" i="1"/>
  <c r="U2148" i="1" s="1"/>
  <c r="S2420" i="1"/>
  <c r="U2420" i="1" s="1"/>
  <c r="S2687" i="1"/>
  <c r="U2687" i="1" s="1"/>
  <c r="S2915" i="1"/>
  <c r="U2915" i="1" s="1"/>
  <c r="S3858" i="1"/>
  <c r="U3858" i="1" s="1"/>
  <c r="S4047" i="1"/>
  <c r="U4047" i="1" s="1"/>
  <c r="S561" i="1"/>
  <c r="U561" i="1" s="1"/>
  <c r="S1736" i="1"/>
  <c r="U1736" i="1" s="1"/>
  <c r="S3075" i="1"/>
  <c r="U3075" i="1" s="1"/>
  <c r="S1913" i="1"/>
  <c r="U1913" i="1" s="1"/>
  <c r="S1175" i="1"/>
  <c r="U1175" i="1" s="1"/>
  <c r="S2418" i="1"/>
  <c r="U2418" i="1" s="1"/>
  <c r="S3096" i="1"/>
  <c r="U3096" i="1" s="1"/>
  <c r="S3959" i="1"/>
  <c r="U3959" i="1" s="1"/>
  <c r="S3855" i="1"/>
  <c r="U3855" i="1" s="1"/>
  <c r="S773" i="1"/>
  <c r="U773" i="1" s="1"/>
  <c r="S455" i="1"/>
  <c r="U455" i="1" s="1"/>
  <c r="S2427" i="1"/>
  <c r="U2427" i="1" s="1"/>
  <c r="S598" i="1"/>
  <c r="U598" i="1" s="1"/>
  <c r="S676" i="1"/>
  <c r="U676" i="1" s="1"/>
  <c r="S3906" i="1"/>
  <c r="U3906" i="1" s="1"/>
  <c r="S476" i="1"/>
  <c r="U476" i="1" s="1"/>
  <c r="S123" i="1"/>
  <c r="U123" i="1" s="1"/>
  <c r="S582" i="1"/>
  <c r="U582" i="1" s="1"/>
  <c r="S1543" i="1"/>
  <c r="U1543" i="1" s="1"/>
  <c r="S1547" i="1"/>
  <c r="U1547" i="1" s="1"/>
  <c r="S1729" i="1"/>
  <c r="U1729" i="1" s="1"/>
  <c r="S3134" i="1"/>
  <c r="U3134" i="1" s="1"/>
  <c r="S3632" i="1"/>
  <c r="U3632" i="1" s="1"/>
  <c r="S1724" i="1"/>
  <c r="U1724" i="1" s="1"/>
  <c r="S2877" i="1"/>
  <c r="U2877" i="1" s="1"/>
  <c r="S1118" i="1"/>
  <c r="U1118" i="1" s="1"/>
  <c r="S2438" i="1"/>
  <c r="U2438" i="1" s="1"/>
  <c r="S1092" i="1"/>
  <c r="U1092" i="1" s="1"/>
  <c r="S215" i="1"/>
  <c r="U215" i="1" s="1"/>
  <c r="S683" i="1"/>
  <c r="U683" i="1" s="1"/>
  <c r="S1113" i="1"/>
  <c r="U1113" i="1" s="1"/>
  <c r="S2362" i="1"/>
  <c r="U2362" i="1" s="1"/>
  <c r="S2865" i="1"/>
  <c r="U2865" i="1" s="1"/>
  <c r="S3067" i="1"/>
  <c r="U3067" i="1" s="1"/>
  <c r="S3112" i="1"/>
  <c r="U3112" i="1" s="1"/>
  <c r="S3861" i="1"/>
  <c r="U3861" i="1" s="1"/>
  <c r="S4114" i="1"/>
  <c r="U4114" i="1" s="1"/>
  <c r="S1103" i="1"/>
  <c r="U1103" i="1" s="1"/>
  <c r="S2521" i="1"/>
  <c r="U2521" i="1" s="1"/>
  <c r="S2376" i="1"/>
  <c r="U2376" i="1" s="1"/>
  <c r="S1099" i="1"/>
  <c r="U1099" i="1" s="1"/>
  <c r="S1049" i="1"/>
  <c r="U1049" i="1" s="1"/>
  <c r="S1696" i="1"/>
  <c r="U1696" i="1" s="1"/>
  <c r="S1869" i="1"/>
  <c r="U1869" i="1" s="1"/>
  <c r="S1988" i="1"/>
  <c r="U1988" i="1" s="1"/>
  <c r="S2128" i="1"/>
  <c r="U2128" i="1" s="1"/>
  <c r="S2395" i="1"/>
  <c r="U2395" i="1" s="1"/>
  <c r="S3121" i="1"/>
  <c r="U3121" i="1" s="1"/>
  <c r="S2656" i="1"/>
  <c r="U2656" i="1" s="1"/>
  <c r="S3110" i="1"/>
  <c r="U3110" i="1" s="1"/>
  <c r="S2693" i="1"/>
  <c r="U2693" i="1" s="1"/>
  <c r="S3880" i="1"/>
  <c r="U3880" i="1" s="1"/>
  <c r="S153" i="1"/>
  <c r="U153" i="1" s="1"/>
  <c r="S1164" i="1"/>
  <c r="U1164" i="1" s="1"/>
  <c r="S2138" i="1"/>
  <c r="U2138" i="1" s="1"/>
  <c r="S2396" i="1"/>
  <c r="U2396" i="1" s="1"/>
  <c r="S3198" i="1"/>
  <c r="U3198" i="1" s="1"/>
  <c r="S593" i="1"/>
  <c r="U593" i="1" s="1"/>
  <c r="S601" i="1"/>
  <c r="U601" i="1" s="1"/>
  <c r="S1141" i="1"/>
  <c r="U1141" i="1" s="1"/>
  <c r="S461" i="1"/>
  <c r="U461" i="1" s="1"/>
  <c r="S2348" i="1"/>
  <c r="U2348" i="1" s="1"/>
  <c r="S3808" i="1"/>
  <c r="U3808" i="1" s="1"/>
  <c r="S4052" i="1"/>
  <c r="U4052" i="1" s="1"/>
  <c r="S1074" i="1"/>
  <c r="U1074" i="1" s="1"/>
  <c r="S191" i="1"/>
  <c r="U191" i="1" s="1"/>
  <c r="S457" i="1"/>
  <c r="U457" i="1" s="1"/>
  <c r="S3070" i="1"/>
  <c r="U3070" i="1" s="1"/>
  <c r="S2356" i="1"/>
  <c r="U2356" i="1" s="1"/>
  <c r="S3972" i="1"/>
  <c r="U3972" i="1" s="1"/>
  <c r="S1813" i="1"/>
  <c r="U1813" i="1" s="1"/>
  <c r="S1585" i="1"/>
  <c r="U1585" i="1" s="1"/>
  <c r="S2504" i="1"/>
  <c r="U2504" i="1" s="1"/>
  <c r="S150" i="1"/>
  <c r="U150" i="1" s="1"/>
  <c r="S2909" i="1"/>
  <c r="U2909" i="1" s="1"/>
  <c r="S4051" i="1"/>
  <c r="U4051" i="1" s="1"/>
  <c r="S1088" i="1"/>
  <c r="U1088" i="1" s="1"/>
  <c r="S632" i="1"/>
  <c r="U632" i="1" s="1"/>
  <c r="S1046" i="1"/>
  <c r="U1046" i="1" s="1"/>
  <c r="S548" i="1"/>
  <c r="U548" i="1" s="1"/>
  <c r="S3076" i="1"/>
  <c r="U3076" i="1" s="1"/>
  <c r="S550" i="1"/>
  <c r="U550" i="1" s="1"/>
  <c r="S565" i="1"/>
  <c r="U565" i="1" s="1"/>
  <c r="S2660" i="1"/>
  <c r="U2660" i="1" s="1"/>
  <c r="S2662" i="1"/>
  <c r="U2662" i="1" s="1"/>
  <c r="S3954" i="1"/>
  <c r="U3954" i="1" s="1"/>
  <c r="S466" i="1"/>
  <c r="U466" i="1" s="1"/>
  <c r="S2651" i="1"/>
  <c r="U2651" i="1" s="1"/>
  <c r="S442" i="1"/>
  <c r="U442" i="1" s="1"/>
  <c r="S445" i="1"/>
  <c r="U445" i="1" s="1"/>
  <c r="S484" i="1"/>
  <c r="U484" i="1" s="1"/>
  <c r="S1130" i="1"/>
  <c r="U1130" i="1" s="1"/>
  <c r="S1173" i="1"/>
  <c r="U1173" i="1" s="1"/>
  <c r="S1423" i="1"/>
  <c r="U1423" i="1" s="1"/>
  <c r="S1437" i="1"/>
  <c r="U1437" i="1" s="1"/>
  <c r="S1484" i="1"/>
  <c r="U1484" i="1" s="1"/>
  <c r="S1566" i="1"/>
  <c r="U1566" i="1" s="1"/>
  <c r="S1741" i="1"/>
  <c r="U1741" i="1" s="1"/>
  <c r="S1906" i="1"/>
  <c r="U1906" i="1" s="1"/>
  <c r="S2346" i="1"/>
  <c r="U2346" i="1" s="1"/>
  <c r="S2948" i="1"/>
  <c r="U2948" i="1" s="1"/>
  <c r="S3119" i="1"/>
  <c r="U3119" i="1" s="1"/>
  <c r="S3647" i="1"/>
  <c r="U3647" i="1" s="1"/>
  <c r="S3941" i="1"/>
  <c r="U3941" i="1" s="1"/>
  <c r="S596" i="1"/>
  <c r="U596" i="1" s="1"/>
  <c r="S992" i="1"/>
  <c r="U992" i="1" s="1"/>
  <c r="S1424" i="1"/>
  <c r="U1424" i="1" s="1"/>
  <c r="S1131" i="1"/>
  <c r="U1131" i="1" s="1"/>
  <c r="S684" i="1"/>
  <c r="U684" i="1" s="1"/>
  <c r="S870" i="1"/>
  <c r="U870" i="1" s="1"/>
  <c r="S2142" i="1"/>
  <c r="U2142" i="1" s="1"/>
  <c r="S765" i="1"/>
  <c r="U765" i="1" s="1"/>
  <c r="S3080" i="1"/>
  <c r="U3080" i="1" s="1"/>
  <c r="S196" i="1"/>
  <c r="U196" i="1" s="1"/>
  <c r="S1881" i="1"/>
  <c r="U1881" i="1" s="1"/>
  <c r="S508" i="1"/>
  <c r="U508" i="1" s="1"/>
  <c r="S1147" i="1"/>
  <c r="U1147" i="1" s="1"/>
  <c r="S1408" i="1"/>
  <c r="U1408" i="1" s="1"/>
  <c r="S1600" i="1"/>
  <c r="U1600" i="1" s="1"/>
  <c r="S2393" i="1"/>
  <c r="U2393" i="1" s="1"/>
  <c r="S4002" i="1"/>
  <c r="U4002" i="1" s="1"/>
  <c r="S2436" i="1"/>
  <c r="U2436" i="1" s="1"/>
  <c r="S1117" i="1"/>
  <c r="U1117" i="1" s="1"/>
  <c r="S1994" i="1"/>
  <c r="U1994" i="1" s="1"/>
  <c r="S514" i="1"/>
  <c r="U514" i="1" s="1"/>
  <c r="S2581" i="1"/>
  <c r="U2581" i="1" s="1"/>
  <c r="S2690" i="1"/>
  <c r="U2690" i="1" s="1"/>
  <c r="S1070" i="1"/>
  <c r="U1070" i="1" s="1"/>
  <c r="S1151" i="1"/>
  <c r="U1151" i="1" s="1"/>
  <c r="S2512" i="1"/>
  <c r="U2512" i="1" s="1"/>
  <c r="S3054" i="1"/>
  <c r="U3054" i="1" s="1"/>
  <c r="S2955" i="1"/>
  <c r="U2955" i="1" s="1"/>
  <c r="S3062" i="1"/>
  <c r="U3062" i="1" s="1"/>
  <c r="S496" i="1"/>
  <c r="U496" i="1" s="1"/>
  <c r="S1107" i="1"/>
  <c r="U1107" i="1" s="1"/>
  <c r="S1116" i="1"/>
  <c r="U1116" i="1" s="1"/>
  <c r="S2130" i="1"/>
  <c r="U2130" i="1" s="1"/>
  <c r="S2154" i="1"/>
  <c r="U2154" i="1" s="1"/>
  <c r="S2587" i="1"/>
  <c r="U2587" i="1" s="1"/>
  <c r="S2588" i="1"/>
  <c r="U2588" i="1" s="1"/>
  <c r="S2594" i="1"/>
  <c r="U2594" i="1" s="1"/>
  <c r="S2889" i="1"/>
  <c r="U2889" i="1" s="1"/>
  <c r="S4068" i="1"/>
  <c r="U4068" i="1" s="1"/>
  <c r="S4081" i="1"/>
  <c r="U4081" i="1" s="1"/>
  <c r="S572" i="1"/>
  <c r="U572" i="1" s="1"/>
  <c r="S1907" i="1"/>
  <c r="U1907" i="1" s="1"/>
  <c r="S1171" i="1"/>
  <c r="U1171" i="1" s="1"/>
  <c r="S631" i="1"/>
  <c r="U631" i="1" s="1"/>
  <c r="S486" i="1"/>
  <c r="U486" i="1" s="1"/>
  <c r="S2391" i="1"/>
  <c r="U2391" i="1" s="1"/>
  <c r="S2775" i="1"/>
  <c r="U2775" i="1" s="1"/>
  <c r="S1012" i="1"/>
  <c r="U1012" i="1" s="1"/>
  <c r="S3090" i="1"/>
  <c r="U3090" i="1" s="1"/>
  <c r="S1703" i="1"/>
  <c r="U1703" i="1" s="1"/>
  <c r="S511" i="1"/>
  <c r="U511" i="1" s="1"/>
  <c r="S579" i="1"/>
  <c r="U579" i="1" s="1"/>
  <c r="S608" i="1"/>
  <c r="U608" i="1" s="1"/>
  <c r="S638" i="1"/>
  <c r="U638" i="1" s="1"/>
  <c r="S1344" i="1"/>
  <c r="U1344" i="1" s="1"/>
  <c r="S1416" i="1"/>
  <c r="U1416" i="1" s="1"/>
  <c r="S1420" i="1"/>
  <c r="U1420" i="1" s="1"/>
  <c r="S2398" i="1"/>
  <c r="U2398" i="1" s="1"/>
  <c r="S2410" i="1"/>
  <c r="U2410" i="1" s="1"/>
  <c r="S2424" i="1"/>
  <c r="U2424" i="1" s="1"/>
  <c r="S2442" i="1"/>
  <c r="U2442" i="1" s="1"/>
  <c r="S2850" i="1"/>
  <c r="U2850" i="1" s="1"/>
  <c r="S3854" i="1"/>
  <c r="U3854" i="1" s="1"/>
  <c r="S3870" i="1"/>
  <c r="U3870" i="1" s="1"/>
  <c r="S3920" i="1"/>
  <c r="U3920" i="1" s="1"/>
  <c r="S4006" i="1"/>
  <c r="U4006" i="1" s="1"/>
  <c r="S4115" i="1"/>
  <c r="U4115" i="1" s="1"/>
  <c r="S2132" i="1"/>
  <c r="U2132" i="1" s="1"/>
  <c r="S675" i="1"/>
  <c r="U675" i="1" s="1"/>
  <c r="S4044" i="1"/>
  <c r="U4044" i="1" s="1"/>
  <c r="S3083" i="1"/>
  <c r="U3083" i="1" s="1"/>
  <c r="S1720" i="1"/>
  <c r="U1720" i="1" s="1"/>
  <c r="S714" i="1"/>
  <c r="U714" i="1" s="1"/>
  <c r="S1125" i="1"/>
  <c r="U1125" i="1" s="1"/>
  <c r="S1132" i="1"/>
  <c r="U1132" i="1" s="1"/>
  <c r="S1717" i="1"/>
  <c r="U1717" i="1" s="1"/>
  <c r="S3942" i="1"/>
  <c r="U3942" i="1" s="1"/>
  <c r="S3911" i="1"/>
  <c r="U3911" i="1" s="1"/>
  <c r="S973" i="1"/>
  <c r="U973" i="1" s="1"/>
  <c r="S217" i="1"/>
  <c r="U217" i="1" s="1"/>
  <c r="S2765" i="1"/>
  <c r="U2765" i="1" s="1"/>
  <c r="S1413" i="1"/>
  <c r="U1413" i="1" s="1"/>
  <c r="S1121" i="1"/>
  <c r="U1121" i="1" s="1"/>
  <c r="S1488" i="1"/>
  <c r="U1488" i="1" s="1"/>
  <c r="S2685" i="1"/>
  <c r="U2685" i="1" s="1"/>
  <c r="S1501" i="1"/>
  <c r="U1501" i="1" s="1"/>
  <c r="S2370" i="1"/>
  <c r="U2370" i="1" s="1"/>
  <c r="S2573" i="1"/>
  <c r="U2573" i="1" s="1"/>
  <c r="S2771" i="1"/>
  <c r="U2771" i="1" s="1"/>
  <c r="S3088" i="1"/>
  <c r="U3088" i="1" s="1"/>
  <c r="S3947" i="1"/>
  <c r="U3947" i="1" s="1"/>
  <c r="S3996" i="1"/>
  <c r="U3996" i="1" s="1"/>
  <c r="S4009" i="1"/>
  <c r="U4009" i="1" s="1"/>
  <c r="S2881" i="1"/>
  <c r="U2881" i="1" s="1"/>
  <c r="S2153" i="1"/>
  <c r="U2153" i="1" s="1"/>
  <c r="S599" i="1"/>
  <c r="U599" i="1" s="1"/>
  <c r="S2569" i="1"/>
  <c r="U2569" i="1" s="1"/>
  <c r="S159" i="1"/>
  <c r="U159" i="1" s="1"/>
  <c r="S1010" i="1"/>
  <c r="U1010" i="1" s="1"/>
  <c r="S3105" i="1"/>
  <c r="U3105" i="1" s="1"/>
  <c r="S125" i="1"/>
  <c r="U125" i="1" s="1"/>
  <c r="S1597" i="1"/>
  <c r="U1597" i="1" s="1"/>
  <c r="S3085" i="1"/>
  <c r="U3085" i="1" s="1"/>
  <c r="S3794" i="1"/>
  <c r="U3794" i="1" s="1"/>
  <c r="S1909" i="1"/>
  <c r="U1909" i="1" s="1"/>
  <c r="S3919" i="1"/>
  <c r="U3919" i="1" s="1"/>
  <c r="S4087" i="1"/>
  <c r="U4087" i="1" s="1"/>
  <c r="S491" i="1"/>
  <c r="U491" i="1" s="1"/>
  <c r="S462" i="1"/>
  <c r="U462" i="1" s="1"/>
  <c r="S1042" i="1"/>
  <c r="U1042" i="1" s="1"/>
  <c r="S904" i="1"/>
  <c r="U904" i="1" s="1"/>
  <c r="S3928" i="1"/>
  <c r="U3928" i="1" s="1"/>
  <c r="S906" i="1"/>
  <c r="U906" i="1" s="1"/>
  <c r="S1324" i="1"/>
  <c r="U1324" i="1" s="1"/>
  <c r="S719" i="1"/>
  <c r="U719" i="1" s="1"/>
  <c r="S872" i="1"/>
  <c r="U872" i="1" s="1"/>
  <c r="S3120" i="1"/>
  <c r="U3120" i="1" s="1"/>
  <c r="S545" i="1"/>
  <c r="U545" i="1" s="1"/>
  <c r="S2700" i="1"/>
  <c r="U2700" i="1" s="1"/>
  <c r="S2372" i="1"/>
  <c r="U2372" i="1" s="1"/>
  <c r="S2681" i="1"/>
  <c r="U2681" i="1" s="1"/>
  <c r="S144" i="1"/>
  <c r="U144" i="1" s="1"/>
  <c r="S239" i="1"/>
  <c r="U239" i="1" s="1"/>
  <c r="S1425" i="1"/>
  <c r="U1425" i="1" s="1"/>
  <c r="S1561" i="1"/>
  <c r="U1561" i="1" s="1"/>
  <c r="S2440" i="1"/>
  <c r="U2440" i="1" s="1"/>
  <c r="S2779" i="1"/>
  <c r="U2779" i="1" s="1"/>
  <c r="S3917" i="1"/>
  <c r="U3917" i="1" s="1"/>
  <c r="S4086" i="1"/>
  <c r="U4086" i="1" s="1"/>
  <c r="S3097" i="1"/>
  <c r="U3097" i="1" s="1"/>
  <c r="S864" i="1"/>
  <c r="U864" i="1" s="1"/>
  <c r="S665" i="1"/>
  <c r="U665" i="1" s="1"/>
  <c r="S940" i="1"/>
  <c r="U940" i="1" s="1"/>
  <c r="S1140" i="1"/>
  <c r="U1140" i="1" s="1"/>
  <c r="S1688" i="1"/>
  <c r="U1688" i="1" s="1"/>
  <c r="S563" i="1"/>
  <c r="U563" i="1" s="1"/>
  <c r="S2382" i="1"/>
  <c r="U2382" i="1" s="1"/>
  <c r="S3200" i="1"/>
  <c r="U3200" i="1" s="1"/>
  <c r="S1013" i="1"/>
  <c r="U1013" i="1" s="1"/>
  <c r="S2350" i="1"/>
  <c r="U2350" i="1" s="1"/>
  <c r="S2124" i="1"/>
  <c r="U2124" i="1" s="1"/>
  <c r="S575" i="1"/>
  <c r="U575" i="1" s="1"/>
  <c r="S696" i="1"/>
  <c r="U696" i="1" s="1"/>
  <c r="S232" i="1"/>
  <c r="U232" i="1" s="1"/>
  <c r="S664" i="1"/>
  <c r="U664" i="1" s="1"/>
  <c r="S780" i="1"/>
  <c r="U780" i="1" s="1"/>
  <c r="S1172" i="1"/>
  <c r="U1172" i="1" s="1"/>
  <c r="S1740" i="1"/>
  <c r="U1740" i="1" s="1"/>
  <c r="S1865" i="1"/>
  <c r="U1865" i="1" s="1"/>
  <c r="S3055" i="1"/>
  <c r="U3055" i="1" s="1"/>
  <c r="S4074" i="1"/>
  <c r="U4074" i="1" s="1"/>
  <c r="S711" i="1"/>
  <c r="U711" i="1" s="1"/>
  <c r="S2886" i="1"/>
  <c r="U2886" i="1" s="1"/>
  <c r="S1145" i="1"/>
  <c r="U1145" i="1" s="1"/>
  <c r="S192" i="1"/>
  <c r="U192" i="1" s="1"/>
  <c r="S1990" i="1"/>
  <c r="U1990" i="1" s="1"/>
  <c r="S902" i="1"/>
  <c r="U902" i="1" s="1"/>
  <c r="S1407" i="1"/>
  <c r="U1407" i="1" s="1"/>
  <c r="S3963" i="1"/>
  <c r="U3963" i="1" s="1"/>
  <c r="S4043" i="1"/>
  <c r="U4043" i="1" s="1"/>
  <c r="S573" i="1"/>
  <c r="U573" i="1" s="1"/>
  <c r="S597" i="1"/>
  <c r="U597" i="1" s="1"/>
  <c r="S577" i="1"/>
  <c r="U577" i="1" s="1"/>
  <c r="S2864" i="1"/>
  <c r="U2864" i="1" s="1"/>
  <c r="S507" i="1"/>
  <c r="U507" i="1" s="1"/>
  <c r="S2404" i="1"/>
  <c r="U2404" i="1" s="1"/>
  <c r="S2743" i="1"/>
  <c r="U2743" i="1" s="1"/>
  <c r="S422" i="1"/>
  <c r="U422" i="1" s="1"/>
  <c r="S1545" i="1"/>
  <c r="U1545" i="1" s="1"/>
  <c r="S1111" i="1"/>
  <c r="U1111" i="1" s="1"/>
  <c r="S1875" i="1"/>
  <c r="U1875" i="1" s="1"/>
  <c r="S1160" i="1"/>
  <c r="U1160" i="1" s="1"/>
  <c r="S994" i="1"/>
  <c r="U994" i="1" s="1"/>
  <c r="S1126" i="1"/>
  <c r="U1126" i="1" s="1"/>
  <c r="S2697" i="1"/>
  <c r="U2697" i="1" s="1"/>
  <c r="S3079" i="1"/>
  <c r="U3079" i="1" s="1"/>
  <c r="S1150" i="1"/>
  <c r="U1150" i="1" s="1"/>
  <c r="S2437" i="1"/>
  <c r="U2437" i="1" s="1"/>
  <c r="S555" i="1"/>
  <c r="U555" i="1" s="1"/>
  <c r="S921" i="1"/>
  <c r="U921" i="1" s="1"/>
  <c r="S1101" i="1"/>
  <c r="U1101" i="1" s="1"/>
  <c r="S1115" i="1"/>
  <c r="U1115" i="1" s="1"/>
  <c r="S1128" i="1"/>
  <c r="U1128" i="1" s="1"/>
  <c r="S1409" i="1"/>
  <c r="U1409" i="1" s="1"/>
  <c r="S1583" i="1"/>
  <c r="U1583" i="1" s="1"/>
  <c r="S1791" i="1"/>
  <c r="U1791" i="1" s="1"/>
  <c r="S1868" i="1"/>
  <c r="U1868" i="1" s="1"/>
  <c r="S2570" i="1"/>
  <c r="U2570" i="1" s="1"/>
  <c r="S2585" i="1"/>
  <c r="U2585" i="1" s="1"/>
  <c r="S2895" i="1"/>
  <c r="U2895" i="1" s="1"/>
  <c r="S1322" i="1"/>
  <c r="U1322" i="1" s="1"/>
  <c r="S1112" i="1"/>
  <c r="U1112" i="1" s="1"/>
  <c r="S1877" i="1"/>
  <c r="U1877" i="1" s="1"/>
  <c r="S1918" i="1"/>
  <c r="U1918" i="1" s="1"/>
  <c r="S693" i="1"/>
  <c r="U693" i="1" s="1"/>
  <c r="S166" i="1"/>
  <c r="U166" i="1" s="1"/>
  <c r="S1244" i="1"/>
  <c r="U1244" i="1" s="1"/>
  <c r="S1579" i="1"/>
  <c r="U1579" i="1" s="1"/>
  <c r="S3868" i="1"/>
  <c r="U3868" i="1" s="1"/>
  <c r="S543" i="1"/>
  <c r="U543" i="1" s="1"/>
  <c r="S2417" i="1"/>
  <c r="U2417" i="1" s="1"/>
  <c r="S588" i="1"/>
  <c r="U588" i="1" s="1"/>
  <c r="S976" i="1"/>
  <c r="U976" i="1" s="1"/>
  <c r="S1084" i="1"/>
  <c r="U1084" i="1" s="1"/>
  <c r="S2123" i="1"/>
  <c r="U2123" i="1" s="1"/>
  <c r="S2353" i="1"/>
  <c r="U2353" i="1" s="1"/>
  <c r="S148" i="1"/>
  <c r="U148" i="1" s="1"/>
  <c r="S1726" i="1"/>
  <c r="U1726" i="1" s="1"/>
  <c r="S2652" i="1"/>
  <c r="U2652" i="1" s="1"/>
  <c r="S919" i="1"/>
  <c r="U919" i="1" s="1"/>
  <c r="S2508" i="1"/>
  <c r="U2508" i="1" s="1"/>
  <c r="S2582" i="1"/>
  <c r="U2582" i="1" s="1"/>
  <c r="S3968" i="1"/>
  <c r="U3968" i="1" s="1"/>
  <c r="S2413" i="1"/>
  <c r="U2413" i="1" s="1"/>
  <c r="S1314" i="1"/>
  <c r="U1314" i="1" s="1"/>
  <c r="S1155" i="1"/>
  <c r="U1155" i="1" s="1"/>
  <c r="S3089" i="1"/>
  <c r="U3089" i="1" s="1"/>
  <c r="S3952" i="1"/>
  <c r="U3952" i="1" s="1"/>
  <c r="S611" i="1"/>
  <c r="U611" i="1" s="1"/>
  <c r="S1573" i="1"/>
  <c r="U1573" i="1" s="1"/>
  <c r="S1135" i="1"/>
  <c r="U1135" i="1" s="1"/>
  <c r="S2759" i="1"/>
  <c r="U2759" i="1" s="1"/>
  <c r="S3123" i="1"/>
  <c r="U3123" i="1" s="1"/>
  <c r="S3738" i="1"/>
  <c r="U3738" i="1" s="1"/>
  <c r="S3790" i="1"/>
  <c r="U3790" i="1" s="1"/>
  <c r="S499" i="1"/>
  <c r="U499" i="1" s="1"/>
  <c r="S1563" i="1"/>
  <c r="U1563" i="1" s="1"/>
  <c r="S4067" i="1"/>
  <c r="U4067" i="1" s="1"/>
  <c r="S1712" i="1"/>
  <c r="U1712" i="1" s="1"/>
  <c r="S2389" i="1"/>
  <c r="U2389" i="1" s="1"/>
  <c r="S458" i="1"/>
  <c r="U458" i="1" s="1"/>
  <c r="S2357" i="1"/>
  <c r="U2357" i="1" s="1"/>
  <c r="S2683" i="1"/>
  <c r="U2683" i="1" s="1"/>
  <c r="S2149" i="1"/>
  <c r="U2149" i="1" s="1"/>
  <c r="S552" i="1"/>
  <c r="U552" i="1" s="1"/>
  <c r="S779" i="1"/>
  <c r="U779" i="1" s="1"/>
  <c r="S1072" i="1"/>
  <c r="U1072" i="1" s="1"/>
  <c r="S2432" i="1"/>
  <c r="U2432" i="1" s="1"/>
  <c r="S2702" i="1"/>
  <c r="U2702" i="1" s="1"/>
  <c r="S1485" i="1"/>
  <c r="U1485" i="1" s="1"/>
  <c r="S2694" i="1"/>
  <c r="U2694" i="1" s="1"/>
  <c r="S576" i="1"/>
  <c r="U576" i="1" s="1"/>
  <c r="S2403" i="1"/>
  <c r="U2403" i="1" s="1"/>
  <c r="S155" i="1"/>
  <c r="U155" i="1" s="1"/>
  <c r="S222" i="1"/>
  <c r="U222" i="1" s="1"/>
  <c r="S2328" i="1"/>
  <c r="U2328" i="1" s="1"/>
  <c r="S2763" i="1"/>
  <c r="U2763" i="1" s="1"/>
  <c r="S2161" i="1"/>
  <c r="U2161" i="1" s="1"/>
  <c r="S1738" i="1"/>
  <c r="U1738" i="1" s="1"/>
  <c r="S720" i="1"/>
  <c r="U720" i="1" s="1"/>
  <c r="S1494" i="1"/>
  <c r="U1494" i="1" s="1"/>
  <c r="S2564" i="1"/>
  <c r="U2564" i="1" s="1"/>
  <c r="S1157" i="1"/>
  <c r="U1157" i="1" s="1"/>
  <c r="S468" i="1"/>
  <c r="U468" i="1" s="1"/>
  <c r="S2001" i="1"/>
  <c r="U2001" i="1" s="1"/>
  <c r="S425" i="1"/>
  <c r="U425" i="1" s="1"/>
  <c r="S2764" i="1"/>
  <c r="U2764" i="1" s="1"/>
  <c r="S1438" i="1"/>
  <c r="U1438" i="1" s="1"/>
  <c r="S2905" i="1"/>
  <c r="U2905" i="1" s="1"/>
  <c r="S452" i="1"/>
  <c r="U452" i="1" s="1"/>
  <c r="S715" i="1"/>
  <c r="U715" i="1" s="1"/>
  <c r="S966" i="1"/>
  <c r="U966" i="1" s="1"/>
  <c r="S510" i="1"/>
  <c r="U510" i="1" s="1"/>
  <c r="S571" i="1"/>
  <c r="U571" i="1" s="1"/>
  <c r="S883" i="1"/>
  <c r="U883" i="1" s="1"/>
  <c r="S1234" i="1"/>
  <c r="U1234" i="1" s="1"/>
  <c r="S2156" i="1"/>
  <c r="U2156" i="1" s="1"/>
  <c r="S2386" i="1"/>
  <c r="U2386" i="1" s="1"/>
  <c r="S2695" i="1"/>
  <c r="U2695" i="1" s="1"/>
  <c r="S2903" i="1"/>
  <c r="U2903" i="1" s="1"/>
  <c r="S3131" i="1"/>
  <c r="U3131" i="1" s="1"/>
  <c r="S2152" i="1"/>
  <c r="U2152" i="1" s="1"/>
  <c r="S874" i="1"/>
  <c r="U874" i="1" s="1"/>
  <c r="S1331" i="1"/>
  <c r="U1331" i="1" s="1"/>
  <c r="S456" i="1"/>
  <c r="U456" i="1" s="1"/>
  <c r="S1085" i="1"/>
  <c r="U1085" i="1" s="1"/>
  <c r="S4021" i="1"/>
  <c r="U4021" i="1" s="1"/>
  <c r="S2415" i="1"/>
  <c r="U2415" i="1" s="1"/>
  <c r="S3903" i="1"/>
  <c r="U3903" i="1" s="1"/>
  <c r="S4023" i="1"/>
  <c r="U4023" i="1" s="1"/>
  <c r="S955" i="1"/>
  <c r="U955" i="1" s="1"/>
  <c r="S1581" i="1"/>
  <c r="U1581" i="1" s="1"/>
  <c r="S3081" i="1"/>
  <c r="U3081" i="1" s="1"/>
  <c r="S2572" i="1"/>
  <c r="U2572" i="1" s="1"/>
  <c r="S2162" i="1"/>
  <c r="U2162" i="1" s="1"/>
  <c r="S2769" i="1"/>
  <c r="U2769" i="1" s="1"/>
  <c r="S775" i="1"/>
  <c r="U775" i="1" s="1"/>
  <c r="S685" i="1"/>
  <c r="U685" i="1" s="1"/>
  <c r="S914" i="1"/>
  <c r="U914" i="1" s="1"/>
  <c r="S1456" i="1"/>
  <c r="U1456" i="1" s="1"/>
  <c r="S228" i="1"/>
  <c r="U228" i="1" s="1"/>
  <c r="S2682" i="1"/>
  <c r="U2682" i="1" s="1"/>
  <c r="S706" i="1"/>
  <c r="U706" i="1" s="1"/>
  <c r="S1721" i="1"/>
  <c r="U1721" i="1" s="1"/>
  <c r="S2650" i="1"/>
  <c r="U2650" i="1" s="1"/>
  <c r="S2654" i="1"/>
  <c r="U2654" i="1" s="1"/>
  <c r="S2871" i="1"/>
  <c r="U2871" i="1" s="1"/>
  <c r="S2868" i="1"/>
  <c r="U2868" i="1" s="1"/>
  <c r="S1231" i="1"/>
  <c r="U1231" i="1" s="1"/>
  <c r="S3943" i="1"/>
  <c r="U3943" i="1" s="1"/>
  <c r="S559" i="1"/>
  <c r="U559" i="1" s="1"/>
  <c r="S151" i="1"/>
  <c r="U151" i="1" s="1"/>
  <c r="S663" i="1"/>
  <c r="U663" i="1" s="1"/>
  <c r="S3142" i="1"/>
  <c r="U3142" i="1" s="1"/>
  <c r="S3973" i="1"/>
  <c r="U3973" i="1" s="1"/>
  <c r="S610" i="1"/>
  <c r="U610" i="1" s="1"/>
  <c r="S707" i="1"/>
  <c r="U707" i="1" s="1"/>
  <c r="S2601" i="1"/>
  <c r="U2601" i="1" s="1"/>
  <c r="S570" i="1"/>
  <c r="U570" i="1" s="1"/>
  <c r="S586" i="1"/>
  <c r="U586" i="1" s="1"/>
  <c r="S622" i="1"/>
  <c r="U622" i="1" s="1"/>
  <c r="S886" i="1"/>
  <c r="U886" i="1" s="1"/>
  <c r="S1055" i="1"/>
  <c r="U1055" i="1" s="1"/>
  <c r="S1062" i="1"/>
  <c r="U1062" i="1" s="1"/>
  <c r="S1991" i="1"/>
  <c r="U1991" i="1" s="1"/>
  <c r="S2567" i="1"/>
  <c r="U2567" i="1" s="1"/>
  <c r="S2643" i="1"/>
  <c r="U2643" i="1" s="1"/>
  <c r="S2843" i="1"/>
  <c r="U2843" i="1" s="1"/>
  <c r="S2851" i="1"/>
  <c r="U2851" i="1" s="1"/>
  <c r="S2946" i="1"/>
  <c r="U2946" i="1" s="1"/>
  <c r="S3749" i="1"/>
  <c r="U3749" i="1" s="1"/>
  <c r="S3796" i="1"/>
  <c r="U3796" i="1" s="1"/>
  <c r="S3929" i="1"/>
  <c r="U3929" i="1" s="1"/>
  <c r="S4070" i="1"/>
  <c r="U4070" i="1" s="1"/>
  <c r="S472" i="1"/>
  <c r="U472" i="1" s="1"/>
  <c r="S1705" i="1"/>
  <c r="U1705" i="1" s="1"/>
  <c r="S3194" i="1"/>
  <c r="U3194" i="1" s="1"/>
  <c r="S1920" i="1"/>
  <c r="U1920" i="1" s="1"/>
  <c r="S623" i="1"/>
  <c r="U623" i="1" s="1"/>
  <c r="S1094" i="1"/>
  <c r="U1094" i="1" s="1"/>
  <c r="S2892" i="1"/>
  <c r="U2892" i="1" s="1"/>
  <c r="S4019" i="1"/>
  <c r="U4019" i="1" s="1"/>
  <c r="S2511" i="1"/>
  <c r="U2511" i="1" s="1"/>
  <c r="S4075" i="1"/>
  <c r="U4075" i="1" s="1"/>
  <c r="S697" i="1"/>
  <c r="U697" i="1" s="1"/>
  <c r="S986" i="1"/>
  <c r="U986" i="1" s="1"/>
  <c r="S1874" i="1"/>
  <c r="U1874" i="1" s="1"/>
  <c r="S2750" i="1"/>
  <c r="U2750" i="1" s="1"/>
  <c r="S424" i="1"/>
  <c r="U424" i="1" s="1"/>
  <c r="S965" i="1"/>
  <c r="U965" i="1" s="1"/>
  <c r="S2751" i="1"/>
  <c r="U2751" i="1" s="1"/>
  <c r="S4101" i="1"/>
  <c r="U4101" i="1" s="1"/>
  <c r="S200" i="1"/>
  <c r="U200" i="1" s="1"/>
  <c r="S1443" i="1"/>
  <c r="U1443" i="1" s="1"/>
  <c r="S2766" i="1"/>
  <c r="U2766" i="1" s="1"/>
  <c r="S1316" i="1"/>
  <c r="U1316" i="1" s="1"/>
  <c r="S1328" i="1"/>
  <c r="U1328" i="1" s="1"/>
  <c r="S939" i="1"/>
  <c r="U939" i="1" s="1"/>
  <c r="S2686" i="1"/>
  <c r="U2686" i="1" s="1"/>
  <c r="S504" i="1"/>
  <c r="U504" i="1" s="1"/>
  <c r="S3094" i="1"/>
  <c r="U3094" i="1" s="1"/>
  <c r="S967" i="1"/>
  <c r="U967" i="1" s="1"/>
  <c r="S546" i="1"/>
  <c r="U546" i="1" s="1"/>
  <c r="S1904" i="1"/>
  <c r="U1904" i="1" s="1"/>
  <c r="S3866" i="1"/>
  <c r="U3866" i="1" s="1"/>
  <c r="S2387" i="1"/>
  <c r="U2387" i="1" s="1"/>
  <c r="S1419" i="1"/>
  <c r="U1419" i="1" s="1"/>
  <c r="S2426" i="1"/>
  <c r="U2426" i="1" s="1"/>
  <c r="S3203" i="1"/>
  <c r="U3203" i="1" s="1"/>
  <c r="S3901" i="1"/>
  <c r="U3901" i="1" s="1"/>
  <c r="S4026" i="1"/>
  <c r="U4026" i="1" s="1"/>
  <c r="S2390" i="1"/>
  <c r="U2390" i="1" s="1"/>
  <c r="S875" i="1"/>
  <c r="U875" i="1" s="1"/>
  <c r="S721" i="1"/>
  <c r="U721" i="1" s="1"/>
  <c r="S880" i="1"/>
  <c r="U880" i="1" s="1"/>
  <c r="S999" i="1"/>
  <c r="U999" i="1" s="1"/>
  <c r="S4015" i="1"/>
  <c r="U4015" i="1" s="1"/>
  <c r="S1323" i="1"/>
  <c r="U1323" i="1" s="1"/>
  <c r="S970" i="1"/>
  <c r="U970" i="1" s="1"/>
  <c r="S1915" i="1"/>
  <c r="U1915" i="1" s="1"/>
  <c r="S428" i="1"/>
  <c r="U428" i="1" s="1"/>
  <c r="S1075" i="1"/>
  <c r="U1075" i="1" s="1"/>
  <c r="S1795" i="1"/>
  <c r="U1795" i="1" s="1"/>
  <c r="S4007" i="1"/>
  <c r="U4007" i="1" s="1"/>
  <c r="S2369" i="1"/>
  <c r="U2369" i="1" s="1"/>
  <c r="S951" i="1"/>
  <c r="U951" i="1" s="1"/>
  <c r="S519" i="1"/>
  <c r="U519" i="1" s="1"/>
  <c r="S1333" i="1"/>
  <c r="U1333" i="1" s="1"/>
  <c r="S506" i="1"/>
  <c r="U506" i="1" s="1"/>
  <c r="S633" i="1"/>
  <c r="U633" i="1" s="1"/>
  <c r="S1790" i="1"/>
  <c r="U1790" i="1" s="1"/>
  <c r="S603" i="1"/>
  <c r="U603" i="1" s="1"/>
  <c r="S1050" i="1"/>
  <c r="U1050" i="1" s="1"/>
  <c r="S1565" i="1"/>
  <c r="U1565" i="1" s="1"/>
  <c r="S2127" i="1"/>
  <c r="U2127" i="1" s="1"/>
  <c r="S4065" i="1"/>
  <c r="U4065" i="1" s="1"/>
  <c r="S937" i="1"/>
  <c r="U937" i="1" s="1"/>
  <c r="S2431" i="1"/>
  <c r="U2431" i="1" s="1"/>
  <c r="S2649" i="1"/>
  <c r="U2649" i="1" s="1"/>
  <c r="S3979" i="1"/>
  <c r="U3979" i="1" s="1"/>
  <c r="S941" i="1"/>
  <c r="U941" i="1" s="1"/>
  <c r="S581" i="1"/>
  <c r="U581" i="1" s="1"/>
  <c r="S3800" i="1"/>
  <c r="U3800" i="1" s="1"/>
  <c r="S678" i="1"/>
  <c r="U678" i="1" s="1"/>
  <c r="S3891" i="1"/>
  <c r="U3891" i="1" s="1"/>
  <c r="S4036" i="1"/>
  <c r="U4036" i="1" s="1"/>
  <c r="S2349" i="1"/>
  <c r="U2349" i="1" s="1"/>
  <c r="S3962" i="1"/>
  <c r="U3962" i="1" s="1"/>
  <c r="S1159" i="1"/>
  <c r="U1159" i="1" s="1"/>
  <c r="S1044" i="1"/>
  <c r="U1044" i="1" s="1"/>
  <c r="S1917" i="1"/>
  <c r="U1917" i="1" s="1"/>
  <c r="S2135" i="1"/>
  <c r="U2135" i="1" s="1"/>
  <c r="S2866" i="1"/>
  <c r="U2866" i="1" s="1"/>
  <c r="S1105" i="1"/>
  <c r="U1105" i="1" s="1"/>
  <c r="S998" i="1"/>
  <c r="U998" i="1" s="1"/>
  <c r="S1169" i="1"/>
  <c r="U1169" i="1" s="1"/>
  <c r="S3144" i="1"/>
  <c r="U3144" i="1" s="1"/>
  <c r="S1406" i="1"/>
  <c r="U1406" i="1" s="1"/>
  <c r="S1715" i="1"/>
  <c r="U1715" i="1" s="1"/>
  <c r="S3797" i="1"/>
  <c r="U3797" i="1" s="1"/>
  <c r="S1129" i="1"/>
  <c r="U1129" i="1" s="1"/>
  <c r="S777" i="1"/>
  <c r="U777" i="1" s="1"/>
  <c r="S1592" i="1"/>
  <c r="U1592" i="1" s="1"/>
  <c r="S2146" i="1"/>
  <c r="U2146" i="1" s="1"/>
  <c r="S958" i="1"/>
  <c r="U958" i="1" s="1"/>
  <c r="S1910" i="1"/>
  <c r="U1910" i="1" s="1"/>
  <c r="S2136" i="1"/>
  <c r="U2136" i="1" s="1"/>
  <c r="S2593" i="1"/>
  <c r="U2593" i="1" s="1"/>
  <c r="S1801" i="1"/>
  <c r="U1801" i="1" s="1"/>
  <c r="S2516" i="1"/>
  <c r="U2516" i="1" s="1"/>
  <c r="S2861" i="1"/>
  <c r="U2861" i="1" s="1"/>
  <c r="S3889" i="1"/>
  <c r="U3889" i="1" s="1"/>
  <c r="S505" i="1"/>
  <c r="U505" i="1" s="1"/>
  <c r="S3921" i="1"/>
  <c r="U3921" i="1" s="1"/>
  <c r="S2383" i="1"/>
  <c r="U2383" i="1" s="1"/>
  <c r="S3981" i="1"/>
  <c r="U3981" i="1" s="1"/>
  <c r="S2411" i="1"/>
  <c r="U2411" i="1" s="1"/>
  <c r="S4004" i="1"/>
  <c r="U4004" i="1" s="1"/>
  <c r="S2959" i="1"/>
  <c r="U2959" i="1" s="1"/>
  <c r="S130" i="1"/>
  <c r="U130" i="1" s="1"/>
  <c r="S2653" i="1"/>
  <c r="U2653" i="1" s="1"/>
  <c r="S1500" i="1"/>
  <c r="U1500" i="1" s="1"/>
  <c r="S2854" i="1"/>
  <c r="U2854" i="1" s="1"/>
  <c r="S948" i="1"/>
  <c r="U948" i="1" s="1"/>
  <c r="S978" i="1"/>
  <c r="U978" i="1" s="1"/>
  <c r="S959" i="1"/>
  <c r="U959" i="1" s="1"/>
  <c r="S4110" i="1"/>
  <c r="U4110" i="1" s="1"/>
  <c r="S1780" i="1"/>
  <c r="U1780" i="1" s="1"/>
  <c r="S220" i="1"/>
  <c r="U220" i="1" s="1"/>
  <c r="S602" i="1"/>
  <c r="U602" i="1" s="1"/>
  <c r="S2150" i="1"/>
  <c r="U2150" i="1" s="1"/>
  <c r="S2768" i="1"/>
  <c r="U2768" i="1" s="1"/>
  <c r="S3744" i="1"/>
  <c r="U3744" i="1" s="1"/>
  <c r="S3860" i="1"/>
  <c r="U3860" i="1" s="1"/>
  <c r="S4084" i="1"/>
  <c r="U4084" i="1" s="1"/>
  <c r="S423" i="1"/>
  <c r="U423" i="1" s="1"/>
  <c r="S1818" i="1"/>
  <c r="U1818" i="1" s="1"/>
  <c r="S867" i="1"/>
  <c r="U867" i="1" s="1"/>
  <c r="S4109" i="1"/>
  <c r="U4109" i="1" s="1"/>
  <c r="S2646" i="1"/>
  <c r="U2646" i="1" s="1"/>
  <c r="S975" i="1"/>
  <c r="U975" i="1" s="1"/>
  <c r="S1821" i="1"/>
  <c r="U1821" i="1" s="1"/>
  <c r="S1483" i="1"/>
  <c r="U1483" i="1" s="1"/>
  <c r="S2880" i="1"/>
  <c r="U2880" i="1" s="1"/>
  <c r="S3847" i="1"/>
  <c r="U3847" i="1" s="1"/>
  <c r="S2134" i="1"/>
  <c r="U2134" i="1" s="1"/>
  <c r="S2781" i="1"/>
  <c r="U2781" i="1" s="1"/>
  <c r="S3990" i="1"/>
  <c r="U3990" i="1" s="1"/>
  <c r="S3644" i="1"/>
  <c r="U3644" i="1" s="1"/>
  <c r="S2953" i="1"/>
  <c r="U2953" i="1" s="1"/>
  <c r="S925" i="1"/>
  <c r="U925" i="1" s="1"/>
  <c r="S4049" i="1"/>
  <c r="U4049" i="1" s="1"/>
  <c r="S1002" i="1"/>
  <c r="U1002" i="1" s="1"/>
  <c r="S478" i="1"/>
  <c r="U478" i="1" s="1"/>
  <c r="S2571" i="1"/>
  <c r="U2571" i="1" s="1"/>
  <c r="S1487" i="1"/>
  <c r="U1487" i="1" s="1"/>
  <c r="S863" i="1"/>
  <c r="U863" i="1" s="1"/>
  <c r="S451" i="1"/>
  <c r="U451" i="1" s="1"/>
  <c r="S3931" i="1"/>
  <c r="U3931" i="1" s="1"/>
  <c r="S465" i="1"/>
  <c r="U465" i="1" s="1"/>
  <c r="S2157" i="1"/>
  <c r="U2157" i="1" s="1"/>
  <c r="S1598" i="1"/>
  <c r="U1598" i="1" s="1"/>
  <c r="S943" i="1"/>
  <c r="U943" i="1" s="1"/>
  <c r="S1330" i="1"/>
  <c r="U1330" i="1" s="1"/>
  <c r="S996" i="1"/>
  <c r="U996" i="1" s="1"/>
  <c r="S129" i="1"/>
  <c r="U129" i="1" s="1"/>
  <c r="S3748" i="1"/>
  <c r="U3748" i="1" s="1"/>
  <c r="S432" i="1"/>
  <c r="U432" i="1" s="1"/>
  <c r="S1490" i="1"/>
  <c r="U1490" i="1" s="1"/>
  <c r="S4095" i="1"/>
  <c r="U4095" i="1" s="1"/>
  <c r="S1120" i="1"/>
  <c r="U1120" i="1" s="1"/>
  <c r="S1327" i="1"/>
  <c r="U1327" i="1" s="1"/>
  <c r="S2589" i="1"/>
  <c r="U2589" i="1" s="1"/>
  <c r="S897" i="1"/>
  <c r="U897" i="1" s="1"/>
  <c r="S3087" i="1"/>
  <c r="U3087" i="1" s="1"/>
  <c r="S4064" i="1"/>
  <c r="U4064" i="1" s="1"/>
  <c r="S1575" i="1"/>
  <c r="U1575" i="1" s="1"/>
  <c r="S947" i="1"/>
  <c r="U947" i="1" s="1"/>
  <c r="S558" i="1"/>
  <c r="U558" i="1" s="1"/>
  <c r="S1102" i="1"/>
  <c r="U1102" i="1" s="1"/>
  <c r="S1567" i="1"/>
  <c r="U1567" i="1" s="1"/>
  <c r="S2384" i="1"/>
  <c r="U2384" i="1" s="1"/>
  <c r="S2951" i="1"/>
  <c r="U2951" i="1" s="1"/>
  <c r="S3069" i="1"/>
  <c r="U3069" i="1" s="1"/>
  <c r="S3857" i="1"/>
  <c r="U3857" i="1" s="1"/>
  <c r="S4061" i="1"/>
  <c r="U4061" i="1" s="1"/>
  <c r="S4060" i="1"/>
  <c r="U4060" i="1" s="1"/>
  <c r="S2503" i="1"/>
  <c r="U2503" i="1" s="1"/>
  <c r="S977" i="1"/>
  <c r="U977" i="1" s="1"/>
  <c r="S1081" i="1"/>
  <c r="U1081" i="1" s="1"/>
  <c r="S607" i="1"/>
  <c r="U607" i="1" s="1"/>
  <c r="S1047" i="1"/>
  <c r="U1047" i="1" s="1"/>
  <c r="S2158" i="1"/>
  <c r="U2158" i="1" s="1"/>
  <c r="S156" i="1"/>
  <c r="U156" i="1" s="1"/>
  <c r="S781" i="1"/>
  <c r="U781" i="1" s="1"/>
  <c r="S927" i="1"/>
  <c r="U927" i="1" s="1"/>
  <c r="S1017" i="1"/>
  <c r="U1017" i="1" s="1"/>
  <c r="S3873" i="1"/>
  <c r="U3873" i="1" s="1"/>
  <c r="S4097" i="1"/>
  <c r="U4097" i="1" s="1"/>
  <c r="S702" i="1"/>
  <c r="U702" i="1" s="1"/>
  <c r="S1903" i="1"/>
  <c r="U1903" i="1" s="1"/>
  <c r="S1067" i="1"/>
  <c r="U1067" i="1" s="1"/>
  <c r="S3848" i="1"/>
  <c r="U3848" i="1" s="1"/>
  <c r="S1771" i="1"/>
  <c r="U1771" i="1" s="1"/>
  <c r="S551" i="1"/>
  <c r="U551" i="1" s="1"/>
  <c r="S2661" i="1"/>
  <c r="U2661" i="1" s="1"/>
  <c r="S1422" i="1"/>
  <c r="U1422" i="1" s="1"/>
  <c r="S2893" i="1"/>
  <c r="U2893" i="1" s="1"/>
  <c r="S234" i="1"/>
  <c r="U234" i="1" s="1"/>
  <c r="S2910" i="1"/>
  <c r="U2910" i="1" s="1"/>
  <c r="S1237" i="1"/>
  <c r="U1237" i="1" s="1"/>
  <c r="S900" i="1"/>
  <c r="U900" i="1" s="1"/>
  <c r="S1018" i="1"/>
  <c r="U1018" i="1" s="1"/>
  <c r="S4062" i="1"/>
  <c r="U4062" i="1" s="1"/>
  <c r="S475" i="1"/>
  <c r="U475" i="1" s="1"/>
  <c r="S1458" i="1"/>
  <c r="U1458" i="1" s="1"/>
  <c r="S1177" i="1"/>
  <c r="U1177" i="1" s="1"/>
  <c r="S1110" i="1"/>
  <c r="U1110" i="1" s="1"/>
  <c r="S1808" i="1"/>
  <c r="U1808" i="1" s="1"/>
  <c r="S882" i="1"/>
  <c r="U882" i="1" s="1"/>
  <c r="S513" i="1"/>
  <c r="U513" i="1" s="1"/>
  <c r="S619" i="1"/>
  <c r="U619" i="1" s="1"/>
  <c r="S1440" i="1"/>
  <c r="U1440" i="1" s="1"/>
  <c r="S2345" i="1"/>
  <c r="U2345" i="1" s="1"/>
  <c r="S2777" i="1"/>
  <c r="U2777" i="1" s="1"/>
  <c r="S3117" i="1"/>
  <c r="U3117" i="1" s="1"/>
  <c r="S3061" i="1"/>
  <c r="U3061" i="1" s="1"/>
  <c r="S1242" i="1"/>
  <c r="U1242" i="1" s="1"/>
  <c r="S907" i="1"/>
  <c r="U907" i="1" s="1"/>
  <c r="S662" i="1"/>
  <c r="U662" i="1" s="1"/>
  <c r="S2416" i="1"/>
  <c r="U2416" i="1" s="1"/>
  <c r="S3912" i="1"/>
  <c r="U3912" i="1" s="1"/>
  <c r="S1020" i="1"/>
  <c r="U1020" i="1" s="1"/>
  <c r="S4113" i="1"/>
  <c r="U4113" i="1" s="1"/>
  <c r="S140" i="1"/>
  <c r="U140" i="1" s="1"/>
  <c r="S2324" i="1"/>
  <c r="U2324" i="1" s="1"/>
  <c r="S1987" i="1"/>
  <c r="U1987" i="1" s="1"/>
  <c r="S509" i="1"/>
  <c r="U509" i="1" s="1"/>
  <c r="S905" i="1"/>
  <c r="U905" i="1" s="1"/>
  <c r="S4092" i="1"/>
  <c r="U4092" i="1" s="1"/>
  <c r="S3964" i="1"/>
  <c r="U3964" i="1" s="1"/>
  <c r="S172" i="1"/>
  <c r="U172" i="1" s="1"/>
  <c r="S893" i="1"/>
  <c r="U893" i="1" s="1"/>
  <c r="S911" i="1"/>
  <c r="U911" i="1" s="1"/>
  <c r="S3948" i="1"/>
  <c r="U3948" i="1" s="1"/>
  <c r="S3791" i="1"/>
  <c r="U3791" i="1" s="1"/>
  <c r="S2374" i="1"/>
  <c r="U2374" i="1" s="1"/>
  <c r="S450" i="1"/>
  <c r="U450" i="1" s="1"/>
  <c r="S1340" i="1"/>
  <c r="U1340" i="1" s="1"/>
  <c r="S502" i="1"/>
  <c r="U502" i="1" s="1"/>
  <c r="S516" i="1"/>
  <c r="U516" i="1" s="1"/>
  <c r="S594" i="1"/>
  <c r="U594" i="1" s="1"/>
  <c r="S774" i="1"/>
  <c r="U774" i="1" s="1"/>
  <c r="S1812" i="1"/>
  <c r="U1812" i="1" s="1"/>
  <c r="S3139" i="1"/>
  <c r="U3139" i="1" s="1"/>
  <c r="S3072" i="1"/>
  <c r="U3072" i="1" s="1"/>
  <c r="S590" i="1"/>
  <c r="U590" i="1" s="1"/>
  <c r="S3949" i="1"/>
  <c r="U3949" i="1" s="1"/>
  <c r="S1068" i="1"/>
  <c r="U1068" i="1" s="1"/>
  <c r="S186" i="1"/>
  <c r="U186" i="1" s="1"/>
  <c r="S3207" i="1"/>
  <c r="U3207" i="1" s="1"/>
  <c r="S1087" i="1"/>
  <c r="U1087" i="1" s="1"/>
  <c r="S3871" i="1"/>
  <c r="U3871" i="1" s="1"/>
  <c r="S3896" i="1"/>
  <c r="U3896" i="1" s="1"/>
  <c r="S769" i="1"/>
  <c r="U769" i="1" s="1"/>
  <c r="S689" i="1"/>
  <c r="U689" i="1" s="1"/>
  <c r="S1329" i="1"/>
  <c r="U1329" i="1" s="1"/>
  <c r="S1793" i="1"/>
  <c r="U1793" i="1" s="1"/>
  <c r="S3100" i="1"/>
  <c r="U3100" i="1" s="1"/>
  <c r="S1770" i="1"/>
  <c r="U1770" i="1" s="1"/>
  <c r="S3132" i="1"/>
  <c r="U3132" i="1" s="1"/>
  <c r="S1562" i="1"/>
  <c r="U1562" i="1" s="1"/>
  <c r="S3852" i="1"/>
  <c r="U3852" i="1" s="1"/>
  <c r="S680" i="1"/>
  <c r="U680" i="1" s="1"/>
  <c r="S1162" i="1"/>
  <c r="U1162" i="1" s="1"/>
  <c r="S1228" i="1"/>
  <c r="U1228" i="1" s="1"/>
  <c r="S2590" i="1"/>
  <c r="U2590" i="1" s="1"/>
  <c r="S4011" i="1"/>
  <c r="U4011" i="1" s="1"/>
  <c r="S2852" i="1"/>
  <c r="U2852" i="1" s="1"/>
  <c r="S605" i="1"/>
  <c r="U605" i="1" s="1"/>
  <c r="S3098" i="1"/>
  <c r="U3098" i="1" s="1"/>
  <c r="S1185" i="1"/>
  <c r="U1185" i="1" s="1"/>
  <c r="S1544" i="1"/>
  <c r="U1544" i="1" s="1"/>
  <c r="S1559" i="1"/>
  <c r="U1559" i="1" s="1"/>
  <c r="S3802" i="1"/>
  <c r="U3802" i="1" s="1"/>
  <c r="S3801" i="1"/>
  <c r="U3801" i="1" s="1"/>
  <c r="S3193" i="1"/>
  <c r="U3193" i="1" s="1"/>
  <c r="S170" i="1"/>
  <c r="U170" i="1" s="1"/>
  <c r="S3983" i="1"/>
  <c r="U3983" i="1" s="1"/>
  <c r="S3108" i="1"/>
  <c r="U3108" i="1" s="1"/>
  <c r="S1569" i="1"/>
  <c r="U1569" i="1" s="1"/>
  <c r="S3128" i="1"/>
  <c r="U3128" i="1" s="1"/>
  <c r="S892" i="1"/>
  <c r="U892" i="1" s="1"/>
  <c r="S3992" i="1"/>
  <c r="U3992" i="1" s="1"/>
  <c r="S1184" i="1"/>
  <c r="U1184" i="1" s="1"/>
  <c r="S2900" i="1"/>
  <c r="U2900" i="1" s="1"/>
  <c r="S1701" i="1"/>
  <c r="U1701" i="1" s="1"/>
  <c r="S993" i="1"/>
  <c r="U993" i="1" s="1"/>
  <c r="S3115" i="1"/>
  <c r="U3115" i="1" s="1"/>
  <c r="S3636" i="1"/>
  <c r="U3636" i="1" s="1"/>
  <c r="S2949" i="1"/>
  <c r="U2949" i="1" s="1"/>
  <c r="S1985" i="1"/>
  <c r="U1985" i="1" s="1"/>
  <c r="S2385" i="1"/>
  <c r="U2385" i="1" s="1"/>
  <c r="S1227" i="1"/>
  <c r="U1227" i="1" s="1"/>
  <c r="S592" i="1"/>
  <c r="U592" i="1" s="1"/>
  <c r="S865" i="1"/>
  <c r="U865" i="1" s="1"/>
  <c r="S1077" i="1"/>
  <c r="U1077" i="1" s="1"/>
  <c r="S1430" i="1"/>
  <c r="U1430" i="1" s="1"/>
  <c r="S670" i="1"/>
  <c r="U670" i="1" s="1"/>
  <c r="S1414" i="1"/>
  <c r="U1414" i="1" s="1"/>
  <c r="S2899" i="1"/>
  <c r="U2899" i="1" s="1"/>
  <c r="S500" i="1"/>
  <c r="U500" i="1" s="1"/>
  <c r="S2897" i="1"/>
  <c r="U2897" i="1" s="1"/>
  <c r="S1560" i="1"/>
  <c r="U1560" i="1" s="1"/>
  <c r="S2873" i="1"/>
  <c r="U2873" i="1" s="1"/>
  <c r="S763" i="1"/>
  <c r="U763" i="1" s="1"/>
  <c r="S4088" i="1"/>
  <c r="U4088" i="1" s="1"/>
  <c r="S3114" i="1"/>
  <c r="U3114" i="1" s="1"/>
  <c r="S4091" i="1"/>
  <c r="U4091" i="1" s="1"/>
  <c r="S3648" i="1"/>
  <c r="U3648" i="1" s="1"/>
  <c r="S1711" i="1"/>
  <c r="U1711" i="1" s="1"/>
  <c r="S2858" i="1"/>
  <c r="U2858" i="1" s="1"/>
  <c r="S1870" i="1"/>
  <c r="U1870" i="1" s="1"/>
  <c r="S1106" i="1"/>
  <c r="U1106" i="1" s="1"/>
  <c r="S1792" i="1"/>
  <c r="U1792" i="1" s="1"/>
  <c r="S3879" i="1"/>
  <c r="U3879" i="1" s="1"/>
  <c r="S193" i="1"/>
  <c r="U193" i="1" s="1"/>
  <c r="S436" i="1"/>
  <c r="U436" i="1" s="1"/>
  <c r="S446" i="1"/>
  <c r="U446" i="1" s="1"/>
  <c r="S1137" i="1"/>
  <c r="U1137" i="1" s="1"/>
  <c r="S1415" i="1"/>
  <c r="U1415" i="1" s="1"/>
  <c r="S1574" i="1"/>
  <c r="U1574" i="1" s="1"/>
  <c r="S2133" i="1"/>
  <c r="U2133" i="1" s="1"/>
  <c r="S2888" i="1"/>
  <c r="U2888" i="1" s="1"/>
  <c r="S2906" i="1"/>
  <c r="U2906" i="1" s="1"/>
  <c r="S3863" i="1"/>
  <c r="U3863" i="1" s="1"/>
  <c r="S3883" i="1"/>
  <c r="U3883" i="1" s="1"/>
  <c r="S3897" i="1"/>
  <c r="U3897" i="1" s="1"/>
  <c r="S4027" i="1"/>
  <c r="U4027" i="1" s="1"/>
  <c r="S920" i="1"/>
  <c r="U920" i="1" s="1"/>
  <c r="S1097" i="1"/>
  <c r="U1097" i="1" s="1"/>
  <c r="S553" i="1"/>
  <c r="U553" i="1" s="1"/>
  <c r="S717" i="1"/>
  <c r="U717" i="1" s="1"/>
  <c r="S1576" i="1"/>
  <c r="U1576" i="1" s="1"/>
  <c r="S1983" i="1"/>
  <c r="U1983" i="1" s="1"/>
  <c r="S3092" i="1"/>
  <c r="U3092" i="1" s="1"/>
  <c r="S158" i="1"/>
  <c r="U158" i="1" s="1"/>
  <c r="S3859" i="1"/>
  <c r="U3859" i="1" s="1"/>
  <c r="S2746" i="1"/>
  <c r="U2746" i="1" s="1"/>
  <c r="S1104" i="1"/>
  <c r="U1104" i="1" s="1"/>
  <c r="S1181" i="1"/>
  <c r="U1181" i="1" s="1"/>
  <c r="S3141" i="1"/>
  <c r="U3141" i="1" s="1"/>
  <c r="S3902" i="1"/>
  <c r="U3902" i="1" s="1"/>
  <c r="S3922" i="1"/>
  <c r="U3922" i="1" s="1"/>
  <c r="S3994" i="1"/>
  <c r="U3994" i="1" s="1"/>
  <c r="S873" i="1"/>
  <c r="U873" i="1" s="1"/>
  <c r="S2141" i="1"/>
  <c r="U2141" i="1" s="1"/>
  <c r="S2876" i="1"/>
  <c r="U2876" i="1" s="1"/>
  <c r="S2846" i="1"/>
  <c r="U2846" i="1" s="1"/>
  <c r="S187" i="1"/>
  <c r="U187" i="1" s="1"/>
  <c r="S3642" i="1"/>
  <c r="U3642" i="1" s="1"/>
  <c r="S128" i="1"/>
  <c r="U128" i="1" s="1"/>
  <c r="S705" i="1"/>
  <c r="U705" i="1" s="1"/>
  <c r="S1722" i="1"/>
  <c r="U1722" i="1" s="1"/>
  <c r="S430" i="1"/>
  <c r="U430" i="1" s="1"/>
  <c r="S2698" i="1"/>
  <c r="U2698" i="1" s="1"/>
  <c r="S957" i="1"/>
  <c r="U957" i="1" s="1"/>
  <c r="S1170" i="1"/>
  <c r="U1170" i="1" s="1"/>
  <c r="S2599" i="1"/>
  <c r="U2599" i="1" s="1"/>
  <c r="S624" i="1"/>
  <c r="U624" i="1" s="1"/>
  <c r="S1154" i="1"/>
  <c r="U1154" i="1" s="1"/>
  <c r="S2144" i="1"/>
  <c r="U2144" i="1" s="1"/>
  <c r="S1319" i="1"/>
  <c r="U1319" i="1" s="1"/>
  <c r="S917" i="1"/>
  <c r="U917" i="1" s="1"/>
  <c r="S1008" i="1"/>
  <c r="U1008" i="1" s="1"/>
  <c r="S1176" i="1"/>
  <c r="U1176" i="1" s="1"/>
  <c r="S935" i="1"/>
  <c r="U935" i="1" s="1"/>
  <c r="S3649" i="1"/>
  <c r="U3649" i="1" s="1"/>
  <c r="S4010" i="1"/>
  <c r="U4010" i="1" s="1"/>
  <c r="S2706" i="1"/>
  <c r="U2706" i="1" s="1"/>
  <c r="S483" i="1"/>
  <c r="U483" i="1" s="1"/>
  <c r="S1775" i="1"/>
  <c r="U1775" i="1" s="1"/>
  <c r="S987" i="1"/>
  <c r="U987" i="1" s="1"/>
  <c r="S3966" i="1"/>
  <c r="U3966" i="1" s="1"/>
  <c r="S1076" i="1"/>
  <c r="U1076" i="1" s="1"/>
  <c r="S3986" i="1"/>
  <c r="U3986" i="1" s="1"/>
  <c r="S2672" i="1"/>
  <c r="U2672" i="1" s="1"/>
  <c r="S1138" i="1"/>
  <c r="U1138" i="1" s="1"/>
  <c r="S177" i="1"/>
  <c r="U177" i="1" s="1"/>
  <c r="S1156" i="1"/>
  <c r="U1156" i="1" s="1"/>
  <c r="S1725" i="1"/>
  <c r="U1725" i="1" s="1"/>
  <c r="S694" i="1"/>
  <c r="U694" i="1" s="1"/>
  <c r="S3640" i="1"/>
  <c r="U3640" i="1" s="1"/>
  <c r="S933" i="1"/>
  <c r="U933" i="1" s="1"/>
  <c r="S1822" i="1"/>
  <c r="U1822" i="1" s="1"/>
  <c r="S2160" i="1"/>
  <c r="U2160" i="1" s="1"/>
  <c r="S1441" i="1"/>
  <c r="U1441" i="1" s="1"/>
  <c r="S915" i="1"/>
  <c r="U915" i="1" s="1"/>
  <c r="S1341" i="1"/>
  <c r="U1341" i="1" s="1"/>
  <c r="S2862" i="1"/>
  <c r="U2862" i="1" s="1"/>
  <c r="S1778" i="1"/>
  <c r="U1778" i="1" s="1"/>
  <c r="S1435" i="1"/>
  <c r="U1435" i="1" s="1"/>
  <c r="S426" i="1"/>
  <c r="U426" i="1" s="1"/>
  <c r="S4034" i="1"/>
  <c r="U4034" i="1" s="1"/>
  <c r="S2602" i="1"/>
  <c r="U2602" i="1" s="1"/>
  <c r="S4107" i="1"/>
  <c r="U4107" i="1" s="1"/>
  <c r="S1993" i="1"/>
  <c r="U1993" i="1" s="1"/>
  <c r="S3851" i="1"/>
  <c r="U3851" i="1" s="1"/>
  <c r="S1421" i="1"/>
  <c r="U1421" i="1" s="1"/>
  <c r="S1226" i="1"/>
  <c r="U1226" i="1" s="1"/>
  <c r="S4029" i="1"/>
  <c r="U4029" i="1" s="1"/>
  <c r="S890" i="1"/>
  <c r="U890" i="1" s="1"/>
  <c r="S1410" i="1"/>
  <c r="U1410" i="1" s="1"/>
  <c r="S1100" i="1"/>
  <c r="U1100" i="1" s="1"/>
  <c r="S3731" i="1"/>
  <c r="U3731" i="1" s="1"/>
  <c r="S997" i="1"/>
  <c r="U997" i="1" s="1"/>
  <c r="S448" i="1"/>
  <c r="U448" i="1" s="1"/>
  <c r="S1602" i="1"/>
  <c r="U1602" i="1" s="1"/>
  <c r="S3971" i="1"/>
  <c r="U3971" i="1" s="1"/>
  <c r="S686" i="1"/>
  <c r="U686" i="1" s="1"/>
  <c r="S1080" i="1"/>
  <c r="U1080" i="1" s="1"/>
  <c r="S1718" i="1"/>
  <c r="U1718" i="1" s="1"/>
  <c r="S147" i="1"/>
  <c r="U147" i="1" s="1"/>
  <c r="S666" i="1"/>
  <c r="U666" i="1" s="1"/>
  <c r="S2677" i="1"/>
  <c r="U2677" i="1" s="1"/>
  <c r="S4013" i="1"/>
  <c r="U4013" i="1" s="1"/>
  <c r="S1001" i="1"/>
  <c r="U1001" i="1" s="1"/>
  <c r="S1997" i="1"/>
  <c r="U1997" i="1" s="1"/>
  <c r="S1091" i="1"/>
  <c r="U1091" i="1" s="1"/>
  <c r="S2918" i="1"/>
  <c r="U2918" i="1" s="1"/>
  <c r="S1716" i="1"/>
  <c r="U1716" i="1" s="1"/>
  <c r="S2778" i="1"/>
  <c r="U2778" i="1" s="1"/>
  <c r="S2327" i="1"/>
  <c r="U2327" i="1" s="1"/>
  <c r="S2954" i="1"/>
  <c r="U2954" i="1" s="1"/>
  <c r="S1432" i="1"/>
  <c r="U1432" i="1" s="1"/>
  <c r="S1864" i="1"/>
  <c r="U1864" i="1" s="1"/>
  <c r="S3924" i="1"/>
  <c r="U3924" i="1" s="1"/>
  <c r="S460" i="1"/>
  <c r="U460" i="1" s="1"/>
  <c r="S4048" i="1"/>
  <c r="U4048" i="1" s="1"/>
  <c r="S1119" i="1"/>
  <c r="U1119" i="1" s="1"/>
  <c r="S1493" i="1"/>
  <c r="U1493" i="1" s="1"/>
  <c r="S1429" i="1"/>
  <c r="U1429" i="1" s="1"/>
  <c r="S2648" i="1"/>
  <c r="U2648" i="1" s="1"/>
  <c r="S2921" i="1"/>
  <c r="U2921" i="1" s="1"/>
  <c r="S3803" i="1"/>
  <c r="U3803" i="1" s="1"/>
  <c r="S1045" i="1"/>
  <c r="U1045" i="1" s="1"/>
  <c r="S1550" i="1"/>
  <c r="U1550" i="1" s="1"/>
  <c r="S3077" i="1"/>
  <c r="U3077" i="1" s="1"/>
  <c r="S3910" i="1"/>
  <c r="U3910" i="1" s="1"/>
  <c r="S4020" i="1"/>
  <c r="U4020" i="1" s="1"/>
  <c r="S3843" i="1"/>
  <c r="U3843" i="1" s="1"/>
  <c r="S1148" i="1"/>
  <c r="U1148" i="1" s="1"/>
  <c r="S1325" i="1"/>
  <c r="U1325" i="1" s="1"/>
  <c r="S1496" i="1"/>
  <c r="U1496" i="1" s="1"/>
  <c r="S4079" i="1"/>
  <c r="U4079" i="1" s="1"/>
  <c r="S944" i="1"/>
  <c r="U944" i="1" s="1"/>
  <c r="S1066" i="1"/>
  <c r="U1066" i="1" s="1"/>
  <c r="S1916" i="1"/>
  <c r="U1916" i="1" s="1"/>
  <c r="S589" i="1"/>
  <c r="U589" i="1" s="1"/>
  <c r="S2894" i="1"/>
  <c r="U2894" i="1" s="1"/>
  <c r="S1082" i="1"/>
  <c r="U1082" i="1" s="1"/>
  <c r="S1584" i="1"/>
  <c r="U1584" i="1" s="1"/>
  <c r="S3730" i="1"/>
  <c r="U3730" i="1" s="1"/>
  <c r="S1695" i="1"/>
  <c r="U1695" i="1" s="1"/>
  <c r="S440" i="1"/>
  <c r="U440" i="1" s="1"/>
  <c r="S2908" i="1"/>
  <c r="U2908" i="1" s="1"/>
  <c r="S891" i="1"/>
  <c r="U891" i="1" s="1"/>
  <c r="S434" i="1"/>
  <c r="U434" i="1" s="1"/>
  <c r="S501" i="1"/>
  <c r="U501" i="1" s="1"/>
  <c r="S2137" i="1"/>
  <c r="U2137" i="1" s="1"/>
  <c r="S134" i="1"/>
  <c r="U134" i="1" s="1"/>
  <c r="S945" i="1"/>
  <c r="U945" i="1" s="1"/>
  <c r="S1709" i="1"/>
  <c r="U1709" i="1" s="1"/>
  <c r="S3988" i="1"/>
  <c r="U3988" i="1" s="1"/>
  <c r="S2519" i="1"/>
  <c r="U2519" i="1" s="1"/>
  <c r="S1326" i="1"/>
  <c r="U1326" i="1" s="1"/>
  <c r="S1436" i="1"/>
  <c r="U1436" i="1" s="1"/>
  <c r="S895" i="1"/>
  <c r="U895" i="1" s="1"/>
  <c r="S2125" i="1"/>
  <c r="U2125" i="1" s="1"/>
  <c r="S3732" i="1"/>
  <c r="U3732" i="1" s="1"/>
  <c r="S3747" i="1"/>
  <c r="U3747" i="1" s="1"/>
  <c r="S3915" i="1"/>
  <c r="U3915" i="1" s="1"/>
  <c r="S3927" i="1"/>
  <c r="U3927" i="1" s="1"/>
  <c r="S4105" i="1"/>
  <c r="U4105" i="1" s="1"/>
  <c r="S669" i="1"/>
  <c r="U669" i="1" s="1"/>
  <c r="S4005" i="1"/>
  <c r="U4005" i="1" s="1"/>
  <c r="S1152" i="1"/>
  <c r="U1152" i="1" s="1"/>
  <c r="S1727" i="1"/>
  <c r="U1727" i="1" s="1"/>
  <c r="S718" i="1"/>
  <c r="U718" i="1" s="1"/>
  <c r="S1872" i="1"/>
  <c r="U1872" i="1" s="1"/>
  <c r="S2772" i="1"/>
  <c r="U2772" i="1" s="1"/>
  <c r="S2126" i="1"/>
  <c r="U2126" i="1" s="1"/>
  <c r="S199" i="1"/>
  <c r="U199" i="1" s="1"/>
  <c r="S2758" i="1"/>
  <c r="U2758" i="1" s="1"/>
  <c r="S1457" i="1"/>
  <c r="U1457" i="1" s="1"/>
  <c r="S1713" i="1"/>
  <c r="U1713" i="1" s="1"/>
  <c r="S2647" i="1"/>
  <c r="U2647" i="1" s="1"/>
  <c r="S2761" i="1"/>
  <c r="U2761" i="1" s="1"/>
  <c r="S3148" i="1"/>
  <c r="U3148" i="1" s="1"/>
  <c r="S2368" i="1"/>
  <c r="U2368" i="1" s="1"/>
  <c r="S2707" i="1"/>
  <c r="U2707" i="1" s="1"/>
  <c r="S3970" i="1"/>
  <c r="U3970" i="1" s="1"/>
  <c r="S2583" i="1"/>
  <c r="U2583" i="1" s="1"/>
  <c r="S3898" i="1"/>
  <c r="U3898" i="1" s="1"/>
  <c r="S3980" i="1"/>
  <c r="U3980" i="1" s="1"/>
  <c r="S2692" i="1"/>
  <c r="U2692" i="1" s="1"/>
  <c r="S1336" i="1"/>
  <c r="U1336" i="1" s="1"/>
  <c r="S143" i="1"/>
  <c r="U143" i="1" s="1"/>
  <c r="S4090" i="1"/>
  <c r="U4090" i="1" s="1"/>
  <c r="S1580" i="1"/>
  <c r="U1580" i="1" s="1"/>
  <c r="S2879" i="1"/>
  <c r="U2879" i="1" s="1"/>
  <c r="S1811" i="1"/>
  <c r="U1811" i="1" s="1"/>
  <c r="S930" i="1"/>
  <c r="U930" i="1" s="1"/>
  <c r="S2378" i="1"/>
  <c r="U2378" i="1" s="1"/>
  <c r="S926" i="1"/>
  <c r="U926" i="1" s="1"/>
  <c r="S1737" i="1"/>
  <c r="U1737" i="1" s="1"/>
  <c r="S3936" i="1"/>
  <c r="U3936" i="1" s="1"/>
  <c r="S1809" i="1"/>
  <c r="U1809" i="1" s="1"/>
  <c r="S1796" i="1"/>
  <c r="U1796" i="1" s="1"/>
  <c r="S2145" i="1"/>
  <c r="U2145" i="1" s="1"/>
  <c r="S3733" i="1"/>
  <c r="U3733" i="1" s="1"/>
  <c r="S3066" i="1"/>
  <c r="U3066" i="1" s="1"/>
  <c r="S960" i="1"/>
  <c r="U960" i="1" s="1"/>
  <c r="S2673" i="1"/>
  <c r="U2673" i="1" s="1"/>
  <c r="S1310" i="1"/>
  <c r="U1310" i="1" s="1"/>
  <c r="S4039" i="1"/>
  <c r="U4039" i="1" s="1"/>
  <c r="S4098" i="1"/>
  <c r="U4098" i="1" s="1"/>
  <c r="S2658" i="1"/>
  <c r="U2658" i="1" s="1"/>
  <c r="S3199" i="1"/>
  <c r="U3199" i="1" s="1"/>
  <c r="S2754" i="1"/>
  <c r="U2754" i="1" s="1"/>
  <c r="S1309" i="1"/>
  <c r="U1309" i="1" s="1"/>
  <c r="S2655" i="1"/>
  <c r="U2655" i="1" s="1"/>
  <c r="S3907" i="1"/>
  <c r="U3907" i="1" s="1"/>
  <c r="S3086" i="1"/>
  <c r="U3086" i="1" s="1"/>
  <c r="S1235" i="1"/>
  <c r="U1235" i="1" s="1"/>
  <c r="S2760" i="1"/>
  <c r="U2760" i="1" s="1"/>
  <c r="S1697" i="1"/>
  <c r="U1697" i="1" s="1"/>
  <c r="S3195" i="1"/>
  <c r="U3195" i="1" s="1"/>
  <c r="S1182" i="1"/>
  <c r="U1182" i="1" s="1"/>
  <c r="S2131" i="1"/>
  <c r="U2131" i="1" s="1"/>
  <c r="S871" i="1"/>
  <c r="U871" i="1" s="1"/>
  <c r="S473" i="1"/>
  <c r="U473" i="1" s="1"/>
  <c r="S219" i="1"/>
  <c r="U219" i="1" s="1"/>
  <c r="S3068" i="1"/>
  <c r="U3068" i="1" s="1"/>
  <c r="S950" i="1"/>
  <c r="U950" i="1" s="1"/>
  <c r="S3103" i="1"/>
  <c r="U3103" i="1" s="1"/>
  <c r="S3925" i="1"/>
  <c r="U3925" i="1" s="1"/>
  <c r="S4040" i="1"/>
  <c r="U4040" i="1" s="1"/>
  <c r="S2597" i="1"/>
  <c r="U2597" i="1" s="1"/>
  <c r="S3940" i="1"/>
  <c r="U3940" i="1" s="1"/>
  <c r="S3191" i="1"/>
  <c r="U3191" i="1" s="1"/>
  <c r="S692" i="1"/>
  <c r="U692" i="1" s="1"/>
  <c r="S635" i="1"/>
  <c r="U635" i="1" s="1"/>
  <c r="S1093" i="1"/>
  <c r="U1093" i="1" s="1"/>
  <c r="S2002" i="1"/>
  <c r="U2002" i="1" s="1"/>
  <c r="S3869" i="1"/>
  <c r="U3869" i="1" s="1"/>
  <c r="S988" i="1"/>
  <c r="U988" i="1" s="1"/>
  <c r="S4093" i="1"/>
  <c r="U4093" i="1" s="1"/>
  <c r="S2140" i="1"/>
  <c r="U2140" i="1" s="1"/>
  <c r="S224" i="1"/>
  <c r="U224" i="1" s="1"/>
  <c r="S1578" i="1"/>
  <c r="U1578" i="1" s="1"/>
  <c r="S3930" i="1"/>
  <c r="U3930" i="1" s="1"/>
  <c r="S3882" i="1"/>
  <c r="U3882" i="1" s="1"/>
  <c r="S1011" i="1"/>
  <c r="U1011" i="1" s="1"/>
  <c r="S989" i="1"/>
  <c r="U989" i="1" s="1"/>
  <c r="S1814" i="1"/>
  <c r="U1814" i="1" s="1"/>
  <c r="S946" i="1"/>
  <c r="U946" i="1" s="1"/>
  <c r="S3737" i="1"/>
  <c r="U3737" i="1" s="1"/>
  <c r="S137" i="1"/>
  <c r="U137" i="1" s="1"/>
  <c r="S1552" i="1"/>
  <c r="U1552" i="1" s="1"/>
  <c r="S1779" i="1"/>
  <c r="U1779" i="1" s="1"/>
  <c r="S1800" i="1"/>
  <c r="U1800" i="1" s="1"/>
  <c r="S1570" i="1"/>
  <c r="U1570" i="1" s="1"/>
  <c r="S433" i="1"/>
  <c r="U433" i="1" s="1"/>
  <c r="S1803" i="1"/>
  <c r="U1803" i="1" s="1"/>
  <c r="S3101" i="1"/>
  <c r="U3101" i="1" s="1"/>
  <c r="S515" i="1"/>
  <c r="U515" i="1" s="1"/>
  <c r="S127" i="1"/>
  <c r="U127" i="1" s="1"/>
  <c r="S4018" i="1"/>
  <c r="U4018" i="1" s="1"/>
  <c r="S2914" i="1"/>
  <c r="U2914" i="1" s="1"/>
  <c r="S1095" i="1"/>
  <c r="U1095" i="1" s="1"/>
  <c r="S1245" i="1"/>
  <c r="U1245" i="1" s="1"/>
  <c r="S3071" i="1"/>
  <c r="U3071" i="1" s="1"/>
  <c r="S1911" i="1"/>
  <c r="U1911" i="1" s="1"/>
  <c r="S1090" i="1"/>
  <c r="U1090" i="1" s="1"/>
  <c r="S2776" i="1"/>
  <c r="U2776" i="1" s="1"/>
  <c r="S3967" i="1"/>
  <c r="U3967" i="1" s="1"/>
  <c r="S2770" i="1"/>
  <c r="U2770" i="1" s="1"/>
  <c r="S1134" i="1"/>
  <c r="U1134" i="1" s="1"/>
  <c r="S934" i="1"/>
  <c r="U934" i="1" s="1"/>
  <c r="S2361" i="1"/>
  <c r="U2361" i="1" s="1"/>
  <c r="S968" i="1"/>
  <c r="U968" i="1" s="1"/>
  <c r="S2422" i="1"/>
  <c r="U2422" i="1" s="1"/>
  <c r="S677" i="1"/>
  <c r="U677" i="1" s="1"/>
  <c r="S982" i="1"/>
  <c r="U982" i="1" s="1"/>
  <c r="S716" i="1"/>
  <c r="U716" i="1" s="1"/>
  <c r="S2872" i="1"/>
  <c r="U2872" i="1" s="1"/>
  <c r="S3872" i="1"/>
  <c r="U3872" i="1" s="1"/>
  <c r="S3078" i="1"/>
  <c r="U3078" i="1" s="1"/>
  <c r="S1321" i="1"/>
  <c r="U1321" i="1" s="1"/>
  <c r="S209" i="1"/>
  <c r="U209" i="1" s="1"/>
  <c r="S3102" i="1"/>
  <c r="U3102" i="1" s="1"/>
  <c r="S3926" i="1"/>
  <c r="U3926" i="1" s="1"/>
  <c r="S3909" i="1"/>
  <c r="U3909" i="1" s="1"/>
  <c r="S1320" i="1"/>
  <c r="U1320" i="1" s="1"/>
  <c r="S1789" i="1"/>
  <c r="U1789" i="1" s="1"/>
  <c r="S700" i="1"/>
  <c r="U700" i="1" s="1"/>
  <c r="S3734" i="1"/>
  <c r="U3734" i="1" s="1"/>
  <c r="S681" i="1"/>
  <c r="U681" i="1" s="1"/>
  <c r="S1784" i="1"/>
  <c r="U1784" i="1" s="1"/>
  <c r="S1312" i="1"/>
  <c r="U1312" i="1" s="1"/>
  <c r="S164" i="1"/>
  <c r="U164" i="1" s="1"/>
  <c r="S1774" i="1"/>
  <c r="U1774" i="1" s="1"/>
  <c r="S3133" i="1"/>
  <c r="U3133" i="1" s="1"/>
  <c r="S4083" i="1"/>
  <c r="U4083" i="1" s="1"/>
  <c r="S3935" i="1"/>
  <c r="U3935" i="1" s="1"/>
  <c r="S3951" i="1"/>
  <c r="U3951" i="1" s="1"/>
  <c r="S3093" i="1"/>
  <c r="U3093" i="1" s="1"/>
  <c r="S189" i="1"/>
  <c r="U189" i="1" s="1"/>
  <c r="S4032" i="1"/>
  <c r="U4032" i="1" s="1"/>
  <c r="S1005" i="1"/>
  <c r="U1005" i="1" s="1"/>
  <c r="S3849" i="1"/>
  <c r="U3849" i="1" s="1"/>
  <c r="S207" i="1"/>
  <c r="U207" i="1" s="1"/>
  <c r="S3856" i="1"/>
  <c r="U3856" i="1" s="1"/>
  <c r="S3850" i="1"/>
  <c r="U3850" i="1" s="1"/>
  <c r="S3646" i="1"/>
  <c r="U3646" i="1" s="1"/>
  <c r="S4072" i="1"/>
  <c r="U4072" i="1" s="1"/>
  <c r="S4001" i="1"/>
  <c r="U4001" i="1" s="1"/>
  <c r="S3998" i="1"/>
  <c r="U3998" i="1" s="1"/>
  <c r="S4022" i="1"/>
  <c r="U4022" i="1" s="1"/>
  <c r="S2958" i="1"/>
  <c r="U2958" i="1" s="1"/>
  <c r="S991" i="1"/>
  <c r="U991" i="1" s="1"/>
  <c r="S3892" i="1"/>
  <c r="U3892" i="1" s="1"/>
  <c r="S2405" i="1"/>
  <c r="U2405" i="1" s="1"/>
  <c r="S1992" i="1"/>
  <c r="U1992" i="1" s="1"/>
  <c r="S3099" i="1"/>
  <c r="U3099" i="1" s="1"/>
  <c r="S942" i="1"/>
  <c r="U942" i="1" s="1"/>
  <c r="S628" i="1"/>
  <c r="U628" i="1" s="1"/>
  <c r="S2679" i="1"/>
  <c r="U2679" i="1" s="1"/>
  <c r="S3899" i="1"/>
  <c r="U3899" i="1" s="1"/>
  <c r="S4057" i="1"/>
  <c r="U4057" i="1" s="1"/>
  <c r="S474" i="1"/>
  <c r="U474" i="1" s="1"/>
  <c r="S221" i="1"/>
  <c r="U221" i="1" s="1"/>
  <c r="S4050" i="1"/>
  <c r="U4050" i="1" s="1"/>
  <c r="S3862" i="1"/>
  <c r="U3862" i="1" s="1"/>
  <c r="S2907" i="1"/>
  <c r="U2907" i="1" s="1"/>
  <c r="S1240" i="1"/>
  <c r="U1240" i="1" s="1"/>
  <c r="S969" i="1"/>
  <c r="U969" i="1" s="1"/>
  <c r="S3742" i="1"/>
  <c r="U3742" i="1" s="1"/>
  <c r="S1098" i="1"/>
  <c r="U1098" i="1" s="1"/>
  <c r="S3740" i="1"/>
  <c r="U3740" i="1" s="1"/>
  <c r="S3982" i="1"/>
  <c r="U3982" i="1" s="1"/>
  <c r="S862" i="1"/>
  <c r="U862" i="1" s="1"/>
  <c r="S1417" i="1"/>
  <c r="U1417" i="1" s="1"/>
  <c r="S868" i="1"/>
  <c r="U868" i="1" s="1"/>
  <c r="S1096" i="1"/>
  <c r="U1096" i="1" s="1"/>
  <c r="S2517" i="1"/>
  <c r="U2517" i="1" s="1"/>
  <c r="S667" i="1"/>
  <c r="U667" i="1" s="1"/>
  <c r="S2659" i="1"/>
  <c r="U2659" i="1" s="1"/>
  <c r="S2755" i="1"/>
  <c r="U2755" i="1" s="1"/>
  <c r="S2885" i="1"/>
  <c r="U2885" i="1" s="1"/>
  <c r="S1168" i="1"/>
  <c r="U1168" i="1" s="1"/>
  <c r="S4066" i="1"/>
  <c r="U4066" i="1" s="1"/>
  <c r="S482" i="1"/>
  <c r="U482" i="1" s="1"/>
  <c r="S3065" i="1"/>
  <c r="U3065" i="1" s="1"/>
  <c r="S1766" i="1"/>
  <c r="U1766" i="1" s="1"/>
  <c r="S3805" i="1"/>
  <c r="U3805" i="1" s="1"/>
  <c r="S2859" i="1"/>
  <c r="U2859" i="1" s="1"/>
  <c r="S1337" i="1"/>
  <c r="U1337" i="1" s="1"/>
  <c r="S3109" i="1"/>
  <c r="U3109" i="1" s="1"/>
  <c r="S181" i="1"/>
  <c r="U181" i="1" s="1"/>
  <c r="S3634" i="1"/>
  <c r="U3634" i="1" s="1"/>
  <c r="S3984" i="1"/>
  <c r="U3984" i="1" s="1"/>
  <c r="S3993" i="1"/>
  <c r="U3993" i="1" s="1"/>
  <c r="S1882" i="1"/>
  <c r="U1882" i="1" s="1"/>
  <c r="S3741" i="1"/>
  <c r="U3741" i="1" s="1"/>
  <c r="S884" i="1"/>
  <c r="U884" i="1" s="1"/>
  <c r="S2869" i="1"/>
  <c r="U2869" i="1" s="1"/>
  <c r="S1699" i="1"/>
  <c r="U1699" i="1" s="1"/>
  <c r="S1787" i="1"/>
  <c r="U1787" i="1" s="1"/>
  <c r="S1426" i="1"/>
  <c r="U1426" i="1" s="1"/>
  <c r="S2944" i="1"/>
  <c r="U2944" i="1" s="1"/>
  <c r="S1802" i="1"/>
  <c r="U1802" i="1" s="1"/>
  <c r="S1596" i="1"/>
  <c r="U1596" i="1" s="1"/>
  <c r="S1167" i="1"/>
  <c r="U1167" i="1" s="1"/>
  <c r="S2326" i="1"/>
  <c r="U2326" i="1" s="1"/>
  <c r="S2898" i="1"/>
  <c r="U2898" i="1" s="1"/>
  <c r="S3137" i="1"/>
  <c r="U3137" i="1" s="1"/>
  <c r="S2657" i="1"/>
  <c r="U2657" i="1" s="1"/>
  <c r="S924" i="1"/>
  <c r="U924" i="1" s="1"/>
  <c r="S183" i="1"/>
  <c r="U183" i="1" s="1"/>
  <c r="S3974" i="1"/>
  <c r="U3974" i="1" s="1"/>
  <c r="S1986" i="1"/>
  <c r="U1986" i="1" s="1"/>
  <c r="S1568" i="1"/>
  <c r="U1568" i="1" s="1"/>
  <c r="S1739" i="1"/>
  <c r="U1739" i="1" s="1"/>
  <c r="S3845" i="1"/>
  <c r="U3845" i="1" s="1"/>
  <c r="S1773" i="1"/>
  <c r="U1773" i="1" s="1"/>
  <c r="S615" i="1"/>
  <c r="U615" i="1" s="1"/>
  <c r="S4106" i="1"/>
  <c r="U4106" i="1" s="1"/>
  <c r="S3739" i="1"/>
  <c r="U3739" i="1" s="1"/>
  <c r="S671" i="1"/>
  <c r="U671" i="1" s="1"/>
  <c r="S3895" i="1"/>
  <c r="U3895" i="1" s="1"/>
  <c r="S469" i="1"/>
  <c r="U469" i="1" s="1"/>
  <c r="S674" i="1"/>
  <c r="U674" i="1" s="1"/>
  <c r="S4085" i="1"/>
  <c r="U4085" i="1" s="1"/>
  <c r="S1685" i="1"/>
  <c r="U1685" i="1" s="1"/>
  <c r="S2919" i="1"/>
  <c r="U2919" i="1" s="1"/>
  <c r="S2747" i="1"/>
  <c r="U2747" i="1" s="1"/>
  <c r="S487" i="1"/>
  <c r="U487" i="1" s="1"/>
  <c r="S3844" i="1"/>
  <c r="U3844" i="1" s="1"/>
  <c r="S4055" i="1"/>
  <c r="U4055" i="1" s="1"/>
  <c r="S1798" i="1"/>
  <c r="U1798" i="1" s="1"/>
  <c r="S710" i="1"/>
  <c r="U710" i="1" s="1"/>
  <c r="S4059" i="1"/>
  <c r="U4059" i="1" s="1"/>
  <c r="S912" i="1"/>
  <c r="U912" i="1" s="1"/>
  <c r="S171" i="1"/>
  <c r="U171" i="1" s="1"/>
  <c r="S1332" i="1"/>
  <c r="U1332" i="1" s="1"/>
  <c r="S3136" i="1"/>
  <c r="U3136" i="1" s="1"/>
  <c r="S2407" i="1"/>
  <c r="U2407" i="1" s="1"/>
  <c r="S3095" i="1"/>
  <c r="U3095" i="1" s="1"/>
  <c r="S1019" i="1"/>
  <c r="U1019" i="1" s="1"/>
  <c r="S521" i="1"/>
  <c r="U521" i="1" s="1"/>
  <c r="S1577" i="1"/>
  <c r="U1577" i="1" s="1"/>
  <c r="S595" i="1"/>
  <c r="U595" i="1" s="1"/>
  <c r="S152" i="1"/>
  <c r="U152" i="1" s="1"/>
  <c r="S2882" i="1"/>
  <c r="U2882" i="1" s="1"/>
  <c r="S3091" i="1"/>
  <c r="U3091" i="1" s="1"/>
  <c r="S2598" i="1"/>
  <c r="U2598" i="1" s="1"/>
  <c r="S3053" i="1"/>
  <c r="U3053" i="1" s="1"/>
  <c r="S1785" i="1"/>
  <c r="U1785" i="1" s="1"/>
  <c r="S869" i="1"/>
  <c r="U869" i="1" s="1"/>
  <c r="S3969" i="1"/>
  <c r="U3969" i="1" s="1"/>
  <c r="S4012" i="1"/>
  <c r="U4012" i="1" s="1"/>
  <c r="S3957" i="1"/>
  <c r="U3957" i="1" s="1"/>
  <c r="S876" i="1"/>
  <c r="U876" i="1" s="1"/>
  <c r="S3961" i="1"/>
  <c r="U3961" i="1" s="1"/>
  <c r="S241" i="1"/>
  <c r="U241" i="1" s="1"/>
  <c r="S3205" i="1"/>
  <c r="U3205" i="1" s="1"/>
  <c r="S3111" i="1"/>
  <c r="U3111" i="1" s="1"/>
  <c r="S1502" i="1"/>
  <c r="U1502" i="1" s="1"/>
  <c r="S995" i="1"/>
  <c r="U995" i="1" s="1"/>
  <c r="S212" i="1"/>
  <c r="U212" i="1" s="1"/>
  <c r="S2409" i="1"/>
  <c r="U2409" i="1" s="1"/>
  <c r="S1692" i="1"/>
  <c r="U1692" i="1" s="1"/>
  <c r="S517" i="1"/>
  <c r="U517" i="1" s="1"/>
  <c r="S2780" i="1"/>
  <c r="U2780" i="1" s="1"/>
  <c r="S679" i="1"/>
  <c r="U679" i="1" s="1"/>
  <c r="S4035" i="1"/>
  <c r="U4035" i="1" s="1"/>
  <c r="S1783" i="1"/>
  <c r="U1783" i="1" s="1"/>
  <c r="S682" i="1"/>
  <c r="U682" i="1" s="1"/>
  <c r="S1307" i="1"/>
  <c r="U1307" i="1" s="1"/>
  <c r="S1069" i="1"/>
  <c r="U1069" i="1" s="1"/>
  <c r="S1702" i="1"/>
  <c r="U1702" i="1" s="1"/>
  <c r="S202" i="1"/>
  <c r="U202" i="1" s="1"/>
  <c r="S2000" i="1"/>
  <c r="U2000" i="1" s="1"/>
  <c r="S2699" i="1"/>
  <c r="U2699" i="1" s="1"/>
  <c r="S703" i="1"/>
  <c r="U703" i="1" s="1"/>
  <c r="S3113" i="1"/>
  <c r="U3113" i="1" s="1"/>
  <c r="S2748" i="1"/>
  <c r="U2748" i="1" s="1"/>
  <c r="S4076" i="1"/>
  <c r="U4076" i="1" s="1"/>
  <c r="S2922" i="1"/>
  <c r="U2922" i="1" s="1"/>
  <c r="S1439" i="1"/>
  <c r="U1439" i="1" s="1"/>
  <c r="S3867" i="1"/>
  <c r="U3867" i="1" s="1"/>
  <c r="S467" i="1"/>
  <c r="U467" i="1" s="1"/>
  <c r="S3890" i="1"/>
  <c r="U3890" i="1" s="1"/>
  <c r="S2920" i="1"/>
  <c r="U2920" i="1" s="1"/>
  <c r="S547" i="1"/>
  <c r="U547" i="1" s="1"/>
  <c r="S4104" i="1"/>
  <c r="U4104" i="1" s="1"/>
  <c r="S2675" i="1"/>
  <c r="U2675" i="1" s="1"/>
  <c r="S146" i="1"/>
  <c r="U146" i="1" s="1"/>
  <c r="S687" i="1"/>
  <c r="U687" i="1" s="1"/>
  <c r="S2749" i="1"/>
  <c r="U2749" i="1" s="1"/>
  <c r="S952" i="1"/>
  <c r="U952" i="1" s="1"/>
  <c r="S4030" i="1"/>
  <c r="U4030" i="1" s="1"/>
  <c r="S2159" i="1"/>
  <c r="U2159" i="1" s="1"/>
  <c r="S2684" i="1"/>
  <c r="U2684" i="1" s="1"/>
  <c r="S2139" i="1"/>
  <c r="U2139" i="1" s="1"/>
  <c r="S3736" i="1"/>
  <c r="U3736" i="1" s="1"/>
  <c r="S964" i="1"/>
  <c r="U964" i="1" s="1"/>
  <c r="S2364" i="1"/>
  <c r="U2364" i="1" s="1"/>
  <c r="S4112" i="1"/>
  <c r="U4112" i="1" s="1"/>
  <c r="S4077" i="1"/>
  <c r="U4077" i="1" s="1"/>
  <c r="S2129" i="1"/>
  <c r="U2129" i="1" s="1"/>
  <c r="S1548" i="1"/>
  <c r="U1548" i="1" s="1"/>
  <c r="S1593" i="1"/>
  <c r="U1593" i="1" s="1"/>
  <c r="S2744" i="1"/>
  <c r="U2744" i="1" s="1"/>
  <c r="S672" i="1"/>
  <c r="U672" i="1" s="1"/>
  <c r="S1230" i="1"/>
  <c r="U1230" i="1" s="1"/>
  <c r="S1079" i="1"/>
  <c r="U1079" i="1" s="1"/>
  <c r="S985" i="1"/>
  <c r="U985" i="1" s="1"/>
  <c r="S1004" i="1"/>
  <c r="U1004" i="1" s="1"/>
  <c r="S3106" i="1"/>
  <c r="U3106" i="1" s="1"/>
  <c r="S205" i="1"/>
  <c r="U205" i="1" s="1"/>
  <c r="S3809" i="1"/>
  <c r="U3809" i="1" s="1"/>
  <c r="S936" i="1"/>
  <c r="U936" i="1" s="1"/>
  <c r="S2147" i="1"/>
  <c r="U2147" i="1" s="1"/>
  <c r="S1016" i="1"/>
  <c r="U1016" i="1" s="1"/>
  <c r="S881" i="1"/>
  <c r="U881" i="1" s="1"/>
  <c r="S1805" i="1"/>
  <c r="U1805" i="1" s="1"/>
  <c r="S704" i="1"/>
  <c r="U704" i="1" s="1"/>
  <c r="S1492" i="1"/>
  <c r="U1492" i="1" s="1"/>
  <c r="S3639" i="1"/>
  <c r="U3639" i="1" s="1"/>
  <c r="S923" i="1"/>
  <c r="U923" i="1" s="1"/>
  <c r="S1315" i="1"/>
  <c r="U1315" i="1" s="1"/>
  <c r="S1689" i="1"/>
  <c r="U1689" i="1" s="1"/>
  <c r="S4042" i="1"/>
  <c r="U4042" i="1" s="1"/>
  <c r="S2847" i="1"/>
  <c r="U2847" i="1" s="1"/>
  <c r="S1433" i="1"/>
  <c r="U1433" i="1" s="1"/>
  <c r="S2863" i="1"/>
  <c r="U2863" i="1" s="1"/>
  <c r="S3976" i="1"/>
  <c r="U3976" i="1" s="1"/>
  <c r="S1313" i="1"/>
  <c r="U1313" i="1" s="1"/>
  <c r="S3960" i="1"/>
  <c r="U3960" i="1" s="1"/>
  <c r="S3987" i="1"/>
  <c r="U3987" i="1" s="1"/>
  <c r="S2887" i="1"/>
  <c r="U2887" i="1" s="1"/>
  <c r="S3893" i="1"/>
  <c r="U3893" i="1" s="1"/>
  <c r="S481" i="1"/>
  <c r="U481" i="1" s="1"/>
  <c r="S3900" i="1"/>
  <c r="U3900" i="1" s="1"/>
  <c r="S2674" i="1"/>
  <c r="U2674" i="1" s="1"/>
  <c r="S182" i="1"/>
  <c r="U182" i="1" s="1"/>
  <c r="S1693" i="1"/>
  <c r="U1693" i="1" s="1"/>
  <c r="S2645" i="1"/>
  <c r="U2645" i="1" s="1"/>
  <c r="S2884" i="1"/>
  <c r="U2884" i="1" s="1"/>
  <c r="S979" i="1"/>
  <c r="U979" i="1" s="1"/>
  <c r="S1728" i="1"/>
  <c r="U1728" i="1" s="1"/>
  <c r="S713" i="1"/>
  <c r="U713" i="1" s="1"/>
  <c r="S600" i="1"/>
  <c r="U600" i="1" s="1"/>
  <c r="S1551" i="1"/>
  <c r="U1551" i="1" s="1"/>
  <c r="S3853" i="1"/>
  <c r="U3853" i="1" s="1"/>
  <c r="S4071" i="1"/>
  <c r="U4071" i="1" s="1"/>
  <c r="S2704" i="1"/>
  <c r="U2704" i="1" s="1"/>
  <c r="S1015" i="1"/>
  <c r="U1015" i="1" s="1"/>
  <c r="S974" i="1"/>
  <c r="U974" i="1" s="1"/>
  <c r="S3985" i="1"/>
  <c r="U3985" i="1" s="1"/>
  <c r="S3997" i="1"/>
  <c r="U3997" i="1" s="1"/>
  <c r="S1806" i="1"/>
  <c r="U1806" i="1" s="1"/>
  <c r="S3635" i="1"/>
  <c r="U3635" i="1" s="1"/>
  <c r="S695" i="1"/>
  <c r="U695" i="1" s="1"/>
  <c r="S1114" i="1"/>
  <c r="U1114" i="1" s="1"/>
  <c r="S3945" i="1"/>
  <c r="U3945" i="1" s="1"/>
  <c r="S185" i="1"/>
  <c r="U185" i="1" s="1"/>
  <c r="S767" i="1"/>
  <c r="U767" i="1" s="1"/>
  <c r="S1781" i="1"/>
  <c r="U1781" i="1" s="1"/>
  <c r="S3916" i="1"/>
  <c r="U3916" i="1" s="1"/>
  <c r="S1807" i="1"/>
  <c r="U1807" i="1" s="1"/>
  <c r="S3637" i="1"/>
  <c r="U3637" i="1" s="1"/>
  <c r="S2913" i="1"/>
  <c r="U2913" i="1" s="1"/>
  <c r="S4096" i="1"/>
  <c r="U4096" i="1" s="1"/>
  <c r="S556" i="1"/>
  <c r="U556" i="1" s="1"/>
  <c r="S4037" i="1"/>
  <c r="U4037" i="1" s="1"/>
  <c r="S901" i="1"/>
  <c r="U901" i="1" s="1"/>
  <c r="S3913" i="1"/>
  <c r="U3913" i="1" s="1"/>
  <c r="S4046" i="1"/>
  <c r="U4046" i="1" s="1"/>
  <c r="S4054" i="1"/>
  <c r="U4054" i="1" s="1"/>
  <c r="S3989" i="1"/>
  <c r="U3989" i="1" s="1"/>
  <c r="S4003" i="1"/>
  <c r="U4003" i="1" s="1"/>
  <c r="S2891" i="1"/>
  <c r="U2891" i="1" s="1"/>
  <c r="S2875" i="1"/>
  <c r="U2875" i="1" s="1"/>
  <c r="S932" i="1"/>
  <c r="U932" i="1" s="1"/>
  <c r="S953" i="1"/>
  <c r="U953" i="1" s="1"/>
  <c r="S1071" i="1"/>
  <c r="U1071" i="1" s="1"/>
  <c r="S1797" i="1"/>
  <c r="U1797" i="1" s="1"/>
  <c r="S961" i="1"/>
  <c r="U961" i="1" s="1"/>
  <c r="S2600" i="1"/>
  <c r="U2600" i="1" s="1"/>
  <c r="S3104" i="1"/>
  <c r="U3104" i="1" s="1"/>
  <c r="S2323" i="1"/>
  <c r="U2323" i="1" s="1"/>
  <c r="S896" i="1"/>
  <c r="U896" i="1" s="1"/>
  <c r="S444" i="1"/>
  <c r="U444" i="1" s="1"/>
  <c r="S1912" i="1"/>
  <c r="U1912" i="1" s="1"/>
  <c r="S673" i="1"/>
  <c r="U673" i="1" s="1"/>
  <c r="S1139" i="1"/>
  <c r="U1139" i="1" s="1"/>
  <c r="S1306" i="1"/>
  <c r="U1306" i="1" s="1"/>
  <c r="S1782" i="1"/>
  <c r="U1782" i="1" s="1"/>
  <c r="S1786" i="1"/>
  <c r="U1786" i="1" s="1"/>
  <c r="S954" i="1"/>
  <c r="U954" i="1" s="1"/>
  <c r="S179" i="1"/>
  <c r="U179" i="1" s="1"/>
  <c r="S898" i="1"/>
  <c r="U898" i="1" s="1"/>
  <c r="S885" i="1"/>
  <c r="U885" i="1" s="1"/>
  <c r="S236" i="1"/>
  <c r="U236" i="1" s="1"/>
  <c r="S1317" i="1"/>
  <c r="U1317" i="1" s="1"/>
  <c r="S894" i="1"/>
  <c r="U894" i="1" s="1"/>
  <c r="S878" i="1"/>
  <c r="U878" i="1" s="1"/>
  <c r="S888" i="1"/>
  <c r="U888" i="1" s="1"/>
  <c r="S1108" i="1"/>
  <c r="U1108" i="1" s="1"/>
  <c r="S2408" i="1"/>
  <c r="U2408" i="1" s="1"/>
  <c r="S771" i="1"/>
  <c r="U771" i="1" s="1"/>
  <c r="S1572" i="1"/>
  <c r="U1572" i="1" s="1"/>
  <c r="S1810" i="1"/>
  <c r="U1810" i="1" s="1"/>
  <c r="S3846" i="1"/>
  <c r="U3846" i="1" s="1"/>
  <c r="S866" i="1"/>
  <c r="U866" i="1" s="1"/>
  <c r="S2856" i="1"/>
  <c r="U2856" i="1" s="1"/>
  <c r="S198" i="1"/>
  <c r="U198" i="1" s="1"/>
  <c r="S2870" i="1"/>
  <c r="U2870" i="1" s="1"/>
  <c r="S963" i="1"/>
  <c r="U963" i="1" s="1"/>
  <c r="S3107" i="1"/>
  <c r="U3107" i="1" s="1"/>
  <c r="S1989" i="1"/>
  <c r="U1989" i="1" s="1"/>
  <c r="S1719" i="1"/>
  <c r="U1719" i="1" s="1"/>
  <c r="S1908" i="1"/>
  <c r="U1908" i="1" s="1"/>
  <c r="S1866" i="1"/>
  <c r="U1866" i="1" s="1"/>
  <c r="S1922" i="1"/>
  <c r="U1922" i="1" s="1"/>
  <c r="S956" i="1"/>
  <c r="U956" i="1" s="1"/>
  <c r="S3937" i="1"/>
  <c r="U3937" i="1" s="1"/>
  <c r="S1690" i="1"/>
  <c r="U1690" i="1" s="1"/>
  <c r="S1009" i="1"/>
  <c r="U1009" i="1" s="1"/>
  <c r="S213" i="1"/>
  <c r="U213" i="1" s="1"/>
  <c r="S1558" i="1"/>
  <c r="U1558" i="1" s="1"/>
  <c r="S1769" i="1"/>
  <c r="U1769" i="1" s="1"/>
  <c r="S972" i="1"/>
  <c r="U972" i="1" s="1"/>
  <c r="S1776" i="1"/>
  <c r="U1776" i="1" s="1"/>
  <c r="S962" i="1"/>
  <c r="U962" i="1" s="1"/>
  <c r="S2703" i="1"/>
  <c r="U2703" i="1" s="1"/>
  <c r="S3209" i="1"/>
  <c r="U3209" i="1" s="1"/>
  <c r="S699" i="1"/>
  <c r="U699" i="1" s="1"/>
  <c r="S1905" i="1"/>
  <c r="U1905" i="1" s="1"/>
  <c r="S971" i="1"/>
  <c r="U971" i="1" s="1"/>
  <c r="S4038" i="1"/>
  <c r="U4038" i="1" s="1"/>
  <c r="S1021" i="1"/>
  <c r="U1021" i="1" s="1"/>
  <c r="S1921" i="1"/>
  <c r="U1921" i="1" s="1"/>
  <c r="S1788" i="1"/>
  <c r="U1788" i="1" s="1"/>
  <c r="S3978" i="1"/>
  <c r="U3978" i="1" s="1"/>
  <c r="S1694" i="1"/>
  <c r="U1694" i="1" s="1"/>
  <c r="S2325" i="1"/>
  <c r="U2325" i="1" s="1"/>
  <c r="S1804" i="1"/>
  <c r="U1804" i="1" s="1"/>
  <c r="S3904" i="1"/>
  <c r="U3904" i="1" s="1"/>
  <c r="S1816" i="1"/>
  <c r="U1816" i="1" s="1"/>
  <c r="S1554" i="1"/>
  <c r="U1554" i="1" s="1"/>
  <c r="S1339" i="1"/>
  <c r="U1339" i="1" s="1"/>
  <c r="S2857" i="1"/>
  <c r="U2857" i="1" s="1"/>
  <c r="S485" i="1"/>
  <c r="U485" i="1" s="1"/>
  <c r="S2678" i="1"/>
  <c r="U2678" i="1" s="1"/>
  <c r="S206" i="1"/>
  <c r="U206" i="1" s="1"/>
  <c r="S1243" i="1"/>
  <c r="U1243" i="1" s="1"/>
  <c r="S3633" i="1"/>
  <c r="U3633" i="1" s="1"/>
  <c r="S778" i="1"/>
  <c r="U778" i="1" s="1"/>
  <c r="S3143" i="1"/>
  <c r="U3143" i="1" s="1"/>
  <c r="S2757" i="1"/>
  <c r="U2757" i="1" s="1"/>
  <c r="S3201" i="1"/>
  <c r="U3201" i="1" s="1"/>
  <c r="S1819" i="1"/>
  <c r="U1819" i="1" s="1"/>
  <c r="S1919" i="1"/>
  <c r="U1919" i="1" s="1"/>
  <c r="S3878" i="1"/>
  <c r="U3878" i="1" s="1"/>
  <c r="S4058" i="1"/>
  <c r="U4058" i="1" s="1"/>
  <c r="S3204" i="1"/>
  <c r="U3204" i="1" s="1"/>
  <c r="S218" i="1"/>
  <c r="U218" i="1" s="1"/>
  <c r="S980" i="1"/>
  <c r="U980" i="1" s="1"/>
  <c r="S1772" i="1"/>
  <c r="U1772" i="1" s="1"/>
  <c r="S4000" i="1"/>
  <c r="U4000" i="1" s="1"/>
  <c r="S3118" i="1"/>
  <c r="U3118" i="1" s="1"/>
  <c r="S691" i="1"/>
  <c r="U691" i="1" s="1"/>
  <c r="S3124" i="1"/>
  <c r="U3124" i="1" s="1"/>
  <c r="S203" i="1"/>
  <c r="U203" i="1" s="1"/>
  <c r="S1000" i="1"/>
  <c r="U1000" i="1" s="1"/>
  <c r="S3197" i="1"/>
  <c r="U3197" i="1" s="1"/>
  <c r="S1914" i="1"/>
  <c r="U1914" i="1" s="1"/>
  <c r="S1767" i="1"/>
  <c r="U1767" i="1" s="1"/>
  <c r="S2957" i="1"/>
  <c r="U2957" i="1" s="1"/>
  <c r="S3795" i="1"/>
  <c r="U3795" i="1" s="1"/>
  <c r="S3073" i="1"/>
  <c r="U3073" i="1" s="1"/>
  <c r="S168" i="1"/>
  <c r="U168" i="1" s="1"/>
  <c r="S4041" i="1"/>
  <c r="U4041" i="1" s="1"/>
  <c r="S4069" i="1"/>
  <c r="U4069" i="1" s="1"/>
  <c r="S2917" i="1"/>
  <c r="U2917" i="1" s="1"/>
  <c r="S1794" i="1"/>
  <c r="U1794" i="1" s="1"/>
  <c r="S2902" i="1"/>
  <c r="U2902" i="1" s="1"/>
  <c r="S1078" i="1"/>
  <c r="U1078" i="1" s="1"/>
  <c r="S2676" i="1"/>
  <c r="U2676" i="1" s="1"/>
  <c r="S454" i="1"/>
  <c r="U454" i="1" s="1"/>
  <c r="S3190" i="1"/>
  <c r="U3190" i="1" s="1"/>
  <c r="S1706" i="1"/>
  <c r="U1706" i="1" s="1"/>
  <c r="S1777" i="1"/>
  <c r="U1777" i="1" s="1"/>
  <c r="S1308" i="1"/>
  <c r="U1308" i="1" s="1"/>
  <c r="S3064" i="1"/>
  <c r="U3064" i="1" s="1"/>
  <c r="S3908" i="1"/>
  <c r="U3908" i="1" s="1"/>
  <c r="S879" i="1"/>
  <c r="U879" i="1" s="1"/>
  <c r="S1799" i="1"/>
  <c r="U1799" i="1" s="1"/>
  <c r="S3125" i="1"/>
  <c r="U3125" i="1" s="1"/>
  <c r="S1730" i="1"/>
  <c r="U1730" i="1" s="1"/>
  <c r="S4024" i="1"/>
  <c r="U4024" i="1" s="1"/>
  <c r="S776" i="1"/>
  <c r="U776" i="1" s="1"/>
  <c r="S1343" i="1"/>
  <c r="U1343" i="1" s="1"/>
  <c r="S4108" i="1"/>
  <c r="U4108" i="1" s="1"/>
  <c r="S1873" i="1"/>
  <c r="U1873" i="1" s="1"/>
  <c r="S690" i="1"/>
  <c r="U690" i="1" s="1"/>
  <c r="S887" i="1"/>
  <c r="U887" i="1" s="1"/>
  <c r="S1007" i="1"/>
  <c r="U1007" i="1" s="1"/>
  <c r="S3146" i="1"/>
  <c r="U3146" i="1" s="1"/>
  <c r="S3975" i="1"/>
  <c r="U3975" i="1" s="1"/>
  <c r="S709" i="1"/>
  <c r="U709" i="1" s="1"/>
  <c r="S1587" i="1"/>
  <c r="U1587" i="1" s="1"/>
  <c r="S1006" i="1"/>
  <c r="U1006" i="1" s="1"/>
  <c r="S701" i="1"/>
  <c r="U701" i="1" s="1"/>
  <c r="S981" i="1"/>
  <c r="U981" i="1" s="1"/>
  <c r="S1338" i="1"/>
  <c r="U1338" i="1" s="1"/>
  <c r="S3939" i="1"/>
  <c r="U3939" i="1" s="1"/>
  <c r="S3799" i="1"/>
  <c r="U3799" i="1" s="1"/>
  <c r="S1064" i="1"/>
  <c r="U1064" i="1" s="1"/>
  <c r="S33" i="1"/>
  <c r="U33" i="1" s="1"/>
  <c r="S43" i="1"/>
  <c r="U43" i="1" s="1"/>
  <c r="S46" i="1"/>
  <c r="U46" i="1" s="1"/>
  <c r="S51" i="1"/>
  <c r="U51" i="1" s="1"/>
  <c r="S52" i="1"/>
  <c r="U52" i="1" s="1"/>
  <c r="S75" i="1"/>
  <c r="U75" i="1" s="1"/>
  <c r="S86" i="1"/>
  <c r="U86" i="1" s="1"/>
  <c r="S102" i="1"/>
  <c r="U102" i="1" s="1"/>
  <c r="S103" i="1"/>
  <c r="U103" i="1" s="1"/>
  <c r="S141" i="1"/>
  <c r="U141" i="1" s="1"/>
  <c r="S296" i="1"/>
  <c r="U296" i="1" s="1"/>
  <c r="S392" i="1"/>
  <c r="U392" i="1" s="1"/>
  <c r="S527" i="1"/>
  <c r="U527" i="1" s="1"/>
  <c r="S533" i="1"/>
  <c r="U533" i="1" s="1"/>
  <c r="S784" i="1"/>
  <c r="U784" i="1" s="1"/>
  <c r="S806" i="1"/>
  <c r="U806" i="1" s="1"/>
  <c r="S810" i="1"/>
  <c r="U810" i="1" s="1"/>
  <c r="S823" i="1"/>
  <c r="U823" i="1" s="1"/>
  <c r="S849" i="1"/>
  <c r="U849" i="1" s="1"/>
  <c r="S850" i="1"/>
  <c r="U850" i="1" s="1"/>
  <c r="S855" i="1"/>
  <c r="U855" i="1" s="1"/>
  <c r="S859" i="1"/>
  <c r="U859" i="1" s="1"/>
  <c r="S1304" i="1"/>
  <c r="U1304" i="1" s="1"/>
  <c r="S1365" i="1"/>
  <c r="U1365" i="1" s="1"/>
  <c r="S1635" i="1"/>
  <c r="U1635" i="1" s="1"/>
  <c r="S1641" i="1"/>
  <c r="U1641" i="1" s="1"/>
  <c r="S1644" i="1"/>
  <c r="U1644" i="1" s="1"/>
  <c r="S1691" i="1"/>
  <c r="U1691" i="1" s="1"/>
  <c r="S1824" i="1"/>
  <c r="U1824" i="1" s="1"/>
  <c r="S1847" i="1"/>
  <c r="U1847" i="1" s="1"/>
  <c r="S1859" i="1"/>
  <c r="U1859" i="1" s="1"/>
  <c r="S2097" i="1"/>
  <c r="U2097" i="1" s="1"/>
  <c r="S2099" i="1"/>
  <c r="U2099" i="1" s="1"/>
  <c r="S2114" i="1"/>
  <c r="U2114" i="1" s="1"/>
  <c r="S2171" i="1"/>
  <c r="U2171" i="1" s="1"/>
  <c r="S2174" i="1"/>
  <c r="U2174" i="1" s="1"/>
  <c r="S2209" i="1"/>
  <c r="U2209" i="1" s="1"/>
  <c r="S2468" i="1"/>
  <c r="U2468" i="1" s="1"/>
  <c r="S2475" i="1"/>
  <c r="U2475" i="1" s="1"/>
  <c r="S2482" i="1"/>
  <c r="U2482" i="1" s="1"/>
  <c r="S2498" i="1"/>
  <c r="U2498" i="1" s="1"/>
  <c r="S2524" i="1"/>
  <c r="U2524" i="1" s="1"/>
  <c r="S2532" i="1"/>
  <c r="U2532" i="1" s="1"/>
  <c r="S2637" i="1"/>
  <c r="U2637" i="1" s="1"/>
  <c r="S2823" i="1"/>
  <c r="U2823" i="1" s="1"/>
  <c r="S2824" i="1"/>
  <c r="U2824" i="1" s="1"/>
  <c r="S2832" i="1"/>
  <c r="U2832" i="1" s="1"/>
  <c r="S2839" i="1"/>
  <c r="U2839" i="1" s="1"/>
  <c r="S2924" i="1"/>
  <c r="U2924" i="1" s="1"/>
  <c r="S2925" i="1"/>
  <c r="U2925" i="1" s="1"/>
  <c r="S2930" i="1"/>
  <c r="U2930" i="1" s="1"/>
  <c r="S2990" i="1"/>
  <c r="U2990" i="1" s="1"/>
  <c r="S2992" i="1"/>
  <c r="U2992" i="1" s="1"/>
  <c r="S3002" i="1"/>
  <c r="U3002" i="1" s="1"/>
  <c r="S3033" i="1"/>
  <c r="U3033" i="1" s="1"/>
  <c r="S3187" i="1"/>
  <c r="U3187" i="1" s="1"/>
  <c r="S3289" i="1"/>
  <c r="U3289" i="1" s="1"/>
  <c r="S3334" i="1"/>
  <c r="U3334" i="1" s="1"/>
  <c r="S3338" i="1"/>
  <c r="U3338" i="1" s="1"/>
  <c r="S3343" i="1"/>
  <c r="U3343" i="1" s="1"/>
  <c r="S3377" i="1"/>
  <c r="U3377" i="1" s="1"/>
  <c r="S3387" i="1"/>
  <c r="U3387" i="1" s="1"/>
  <c r="S3394" i="1"/>
  <c r="U3394" i="1" s="1"/>
  <c r="S3405" i="1"/>
  <c r="U3405" i="1" s="1"/>
  <c r="S3414" i="1"/>
  <c r="U3414" i="1" s="1"/>
  <c r="S3417" i="1"/>
  <c r="U3417" i="1" s="1"/>
  <c r="S3429" i="1"/>
  <c r="U3429" i="1" s="1"/>
  <c r="S3433" i="1"/>
  <c r="U3433" i="1" s="1"/>
  <c r="S3444" i="1"/>
  <c r="U3444" i="1" s="1"/>
  <c r="S3447" i="1"/>
  <c r="U3447" i="1" s="1"/>
  <c r="S3475" i="1"/>
  <c r="U3475" i="1" s="1"/>
  <c r="S3495" i="1"/>
  <c r="U3495" i="1" s="1"/>
  <c r="S3496" i="1"/>
  <c r="U3496" i="1" s="1"/>
  <c r="S3506" i="1"/>
  <c r="U3506" i="1" s="1"/>
  <c r="S3514" i="1"/>
  <c r="U3514" i="1" s="1"/>
  <c r="S3518" i="1"/>
  <c r="U3518" i="1" s="1"/>
  <c r="S3519" i="1"/>
  <c r="U3519" i="1" s="1"/>
  <c r="S3524" i="1"/>
  <c r="U3524" i="1" s="1"/>
  <c r="S3532" i="1"/>
  <c r="U3532" i="1" s="1"/>
  <c r="S3546" i="1"/>
  <c r="U3546" i="1" s="1"/>
  <c r="S3554" i="1"/>
  <c r="U3554" i="1" s="1"/>
  <c r="S3557" i="1"/>
  <c r="U3557" i="1" s="1"/>
  <c r="S3574" i="1"/>
  <c r="U3574" i="1" s="1"/>
  <c r="S3578" i="1"/>
  <c r="U3578" i="1" s="1"/>
  <c r="S3581" i="1"/>
  <c r="U3581" i="1" s="1"/>
  <c r="S3583" i="1"/>
  <c r="U3583" i="1" s="1"/>
  <c r="S3610" i="1"/>
  <c r="U3610" i="1" s="1"/>
  <c r="S3615" i="1"/>
  <c r="U3615" i="1" s="1"/>
  <c r="S3629" i="1"/>
  <c r="U3629" i="1" s="1"/>
  <c r="S3652" i="1"/>
  <c r="U3652" i="1" s="1"/>
  <c r="S3662" i="1"/>
  <c r="U3662" i="1" s="1"/>
  <c r="S3668" i="1"/>
  <c r="U3668" i="1" s="1"/>
  <c r="S3676" i="1"/>
  <c r="U3676" i="1" s="1"/>
  <c r="S3763" i="1"/>
  <c r="U3763" i="1" s="1"/>
  <c r="S3765" i="1"/>
  <c r="U3765" i="1" s="1"/>
  <c r="S3766" i="1"/>
  <c r="U3766" i="1" s="1"/>
  <c r="S3771" i="1"/>
  <c r="U3771" i="1" s="1"/>
  <c r="S3772" i="1"/>
  <c r="U3772" i="1" s="1"/>
  <c r="S3776" i="1"/>
  <c r="U3776" i="1" s="1"/>
  <c r="S3810" i="1"/>
  <c r="U3810" i="1" s="1"/>
  <c r="S3830" i="1"/>
  <c r="U3830" i="1" s="1"/>
  <c r="S3419" i="1"/>
  <c r="U3419" i="1" s="1"/>
  <c r="S3817" i="1"/>
  <c r="U3817" i="1" s="1"/>
  <c r="S2476" i="1"/>
  <c r="U2476" i="1" s="1"/>
  <c r="S1028" i="1"/>
  <c r="U1028" i="1" s="1"/>
  <c r="S3386" i="1"/>
  <c r="U3386" i="1" s="1"/>
  <c r="S84" i="1"/>
  <c r="U84" i="1" s="1"/>
  <c r="S3378" i="1"/>
  <c r="U3378" i="1" s="1"/>
  <c r="S3580" i="1"/>
  <c r="U3580" i="1" s="1"/>
  <c r="S801" i="1"/>
  <c r="U801" i="1" s="1"/>
  <c r="S1605" i="1"/>
  <c r="U1605" i="1" s="1"/>
  <c r="S3559" i="1"/>
  <c r="U3559" i="1" s="1"/>
  <c r="S3314" i="1"/>
  <c r="U3314" i="1" s="1"/>
  <c r="S749" i="1"/>
  <c r="U749" i="1" s="1"/>
  <c r="S10" i="1"/>
  <c r="U10" i="1" s="1"/>
  <c r="S3218" i="1"/>
  <c r="U3218" i="1" s="1"/>
  <c r="S3604" i="1"/>
  <c r="U3604" i="1" s="1"/>
  <c r="S2489" i="1"/>
  <c r="U2489" i="1" s="1"/>
  <c r="S3592" i="1"/>
  <c r="U3592" i="1" s="1"/>
  <c r="S1826" i="1"/>
  <c r="U1826" i="1" s="1"/>
  <c r="S2288" i="1"/>
  <c r="U2288" i="1" s="1"/>
  <c r="S3299" i="1"/>
  <c r="U3299" i="1" s="1"/>
  <c r="S1853" i="1"/>
  <c r="U1853" i="1" s="1"/>
  <c r="S3312" i="1"/>
  <c r="U3312" i="1" s="1"/>
  <c r="S3318" i="1"/>
  <c r="U3318" i="1" s="1"/>
  <c r="S3624" i="1"/>
  <c r="U3624" i="1" s="1"/>
  <c r="S2290" i="1"/>
  <c r="U2290" i="1" s="1"/>
  <c r="S2484" i="1"/>
  <c r="U2484" i="1" s="1"/>
  <c r="S2562" i="1"/>
  <c r="U2562" i="1" s="1"/>
  <c r="S3221" i="1"/>
  <c r="U3221" i="1" s="1"/>
  <c r="S3215" i="1"/>
  <c r="U3215" i="1" s="1"/>
  <c r="S2179" i="1"/>
  <c r="U2179" i="1" s="1"/>
  <c r="S2248" i="1"/>
  <c r="U2248" i="1" s="1"/>
  <c r="S2977" i="1"/>
  <c r="U2977" i="1" s="1"/>
  <c r="S3697" i="1"/>
  <c r="U3697" i="1" s="1"/>
  <c r="S61" i="1"/>
  <c r="U61" i="1" s="1"/>
  <c r="S1840" i="1"/>
  <c r="U1840" i="1" s="1"/>
  <c r="S2973" i="1"/>
  <c r="U2973" i="1" s="1"/>
  <c r="S1830" i="1"/>
  <c r="U1830" i="1" s="1"/>
  <c r="S388" i="1"/>
  <c r="U388" i="1" s="1"/>
  <c r="S1604" i="1"/>
  <c r="U1604" i="1" s="1"/>
  <c r="S22" i="1"/>
  <c r="U22" i="1" s="1"/>
  <c r="S535" i="1"/>
  <c r="U535" i="1" s="1"/>
  <c r="S3831" i="1"/>
  <c r="U3831" i="1" s="1"/>
  <c r="S18" i="1"/>
  <c r="U18" i="1" s="1"/>
  <c r="S2810" i="1"/>
  <c r="U2810" i="1" s="1"/>
  <c r="S3689" i="1"/>
  <c r="U3689" i="1" s="1"/>
  <c r="S34" i="1"/>
  <c r="U34" i="1" s="1"/>
  <c r="S419" i="1"/>
  <c r="U419" i="1" s="1"/>
  <c r="S750" i="1"/>
  <c r="U750" i="1" s="1"/>
  <c r="S2541" i="1"/>
  <c r="U2541" i="1" s="1"/>
  <c r="S3375" i="1"/>
  <c r="U3375" i="1" s="1"/>
  <c r="S3777" i="1"/>
  <c r="U3777" i="1" s="1"/>
  <c r="S3435" i="1"/>
  <c r="U3435" i="1" s="1"/>
  <c r="S3290" i="1"/>
  <c r="U3290" i="1" s="1"/>
  <c r="S1367" i="1"/>
  <c r="U1367" i="1" s="1"/>
  <c r="S2813" i="1"/>
  <c r="U2813" i="1" s="1"/>
  <c r="S3277" i="1"/>
  <c r="U3277" i="1" s="1"/>
  <c r="S3789" i="1"/>
  <c r="U3789" i="1" s="1"/>
  <c r="S3350" i="1"/>
  <c r="U3350" i="1" s="1"/>
  <c r="S2995" i="1"/>
  <c r="U2995" i="1" s="1"/>
  <c r="S3408" i="1"/>
  <c r="U3408" i="1" s="1"/>
  <c r="S1931" i="1"/>
  <c r="U1931" i="1" s="1"/>
  <c r="S3337" i="1"/>
  <c r="U3337" i="1" s="1"/>
  <c r="S2527" i="1"/>
  <c r="U2527" i="1" s="1"/>
  <c r="S1851" i="1"/>
  <c r="U1851" i="1" s="1"/>
  <c r="S2100" i="1"/>
  <c r="U2100" i="1" s="1"/>
  <c r="S3703" i="1"/>
  <c r="U3703" i="1" s="1"/>
  <c r="S1658" i="1"/>
  <c r="U1658" i="1" s="1"/>
  <c r="S30" i="1"/>
  <c r="U30" i="1" s="1"/>
  <c r="S727" i="1"/>
  <c r="U727" i="1" s="1"/>
  <c r="S2112" i="1"/>
  <c r="U2112" i="1" s="1"/>
  <c r="S3217" i="1"/>
  <c r="U3217" i="1" s="1"/>
  <c r="S2986" i="1"/>
  <c r="U2986" i="1" s="1"/>
  <c r="S344" i="1"/>
  <c r="U344" i="1" s="1"/>
  <c r="S2830" i="1"/>
  <c r="U2830" i="1" s="1"/>
  <c r="S3650" i="1"/>
  <c r="U3650" i="1" s="1"/>
  <c r="S3236" i="1"/>
  <c r="U3236" i="1" s="1"/>
  <c r="S92" i="1"/>
  <c r="U92" i="1" s="1"/>
  <c r="S2533" i="1"/>
  <c r="U2533" i="1" s="1"/>
  <c r="S3153" i="1"/>
  <c r="U3153" i="1" s="1"/>
  <c r="S3547" i="1"/>
  <c r="U3547" i="1" s="1"/>
  <c r="S3402" i="1"/>
  <c r="U3402" i="1" s="1"/>
  <c r="S1745" i="1"/>
  <c r="U1745" i="1" s="1"/>
  <c r="S827" i="1"/>
  <c r="U827" i="1" s="1"/>
  <c r="S421" i="1"/>
  <c r="U421" i="1" s="1"/>
  <c r="S794" i="1"/>
  <c r="U794" i="1" s="1"/>
  <c r="S1290" i="1"/>
  <c r="U1290" i="1" s="1"/>
  <c r="S3752" i="1"/>
  <c r="U3752" i="1" s="1"/>
  <c r="S3263" i="1"/>
  <c r="U3263" i="1" s="1"/>
  <c r="S3558" i="1"/>
  <c r="U3558" i="1" s="1"/>
  <c r="S304" i="1"/>
  <c r="U304" i="1" s="1"/>
  <c r="S654" i="1"/>
  <c r="U654" i="1" s="1"/>
  <c r="S1268" i="1"/>
  <c r="U1268" i="1" s="1"/>
  <c r="S3571" i="1"/>
  <c r="U3571" i="1" s="1"/>
  <c r="S119" i="1"/>
  <c r="U119" i="1" s="1"/>
  <c r="S12" i="1"/>
  <c r="U12" i="1" s="1"/>
  <c r="S108" i="1"/>
  <c r="U108" i="1" s="1"/>
  <c r="S1636" i="1"/>
  <c r="U1636" i="1" s="1"/>
  <c r="S3040" i="1"/>
  <c r="U3040" i="1" s="1"/>
  <c r="S3566" i="1"/>
  <c r="U3566" i="1" s="1"/>
  <c r="S3590" i="1"/>
  <c r="U3590" i="1" s="1"/>
  <c r="S3655" i="1"/>
  <c r="U3655" i="1" s="1"/>
  <c r="S653" i="1"/>
  <c r="U653" i="1" s="1"/>
  <c r="S3512" i="1"/>
  <c r="U3512" i="1" s="1"/>
  <c r="S661" i="1"/>
  <c r="U661" i="1" s="1"/>
  <c r="S3242" i="1"/>
  <c r="U3242" i="1" s="1"/>
  <c r="S3022" i="1"/>
  <c r="U3022" i="1" s="1"/>
  <c r="S1651" i="1"/>
  <c r="U1651" i="1" s="1"/>
  <c r="S2299" i="1"/>
  <c r="U2299" i="1" s="1"/>
  <c r="S3238" i="1"/>
  <c r="U3238" i="1" s="1"/>
  <c r="S3487" i="1"/>
  <c r="U3487" i="1" s="1"/>
  <c r="S834" i="1"/>
  <c r="U834" i="1" s="1"/>
  <c r="S393" i="1"/>
  <c r="U393" i="1" s="1"/>
  <c r="S1949" i="1"/>
  <c r="U1949" i="1" s="1"/>
  <c r="S420" i="1"/>
  <c r="U420" i="1" s="1"/>
  <c r="S299" i="1"/>
  <c r="U299" i="1" s="1"/>
  <c r="S541" i="1"/>
  <c r="U541" i="1" s="1"/>
  <c r="S3457" i="1"/>
  <c r="U3457" i="1" s="1"/>
  <c r="S1829" i="1"/>
  <c r="U1829" i="1" s="1"/>
  <c r="S19" i="1"/>
  <c r="U19" i="1" s="1"/>
  <c r="S1654" i="1"/>
  <c r="U1654" i="1" s="1"/>
  <c r="S3503" i="1"/>
  <c r="U3503" i="1" s="1"/>
  <c r="S3660" i="1"/>
  <c r="U3660" i="1" s="1"/>
  <c r="S1673" i="1"/>
  <c r="U1673" i="1" s="1"/>
  <c r="S1531" i="1"/>
  <c r="U1531" i="1" s="1"/>
  <c r="S1607" i="1"/>
  <c r="U1607" i="1" s="1"/>
  <c r="S2088" i="1"/>
  <c r="U2088" i="1" s="1"/>
  <c r="S2306" i="1"/>
  <c r="U2306" i="1" s="1"/>
  <c r="S2966" i="1"/>
  <c r="U2966" i="1" s="1"/>
  <c r="S3020" i="1"/>
  <c r="U3020" i="1" s="1"/>
  <c r="S3456" i="1"/>
  <c r="U3456" i="1" s="1"/>
  <c r="S2713" i="1"/>
  <c r="U2713" i="1" s="1"/>
  <c r="S255" i="1"/>
  <c r="U255" i="1" s="1"/>
  <c r="S3384" i="1"/>
  <c r="U3384" i="1" s="1"/>
  <c r="S1653" i="1"/>
  <c r="U1653" i="1" s="1"/>
  <c r="S2121" i="1"/>
  <c r="U2121" i="1" s="1"/>
  <c r="S3522" i="1"/>
  <c r="U3522" i="1" s="1"/>
  <c r="S3719" i="1"/>
  <c r="U3719" i="1" s="1"/>
  <c r="S3729" i="1"/>
  <c r="U3729" i="1" s="1"/>
  <c r="S3239" i="1"/>
  <c r="U3239" i="1" s="1"/>
  <c r="S2462" i="1"/>
  <c r="U2462" i="1" s="1"/>
  <c r="S3250" i="1"/>
  <c r="U3250" i="1" s="1"/>
  <c r="S3616" i="1"/>
  <c r="U3616" i="1" s="1"/>
  <c r="S3701" i="1"/>
  <c r="U3701" i="1" s="1"/>
  <c r="S3723" i="1"/>
  <c r="U3723" i="1" s="1"/>
  <c r="S319" i="1"/>
  <c r="U319" i="1" s="1"/>
  <c r="S2546" i="1"/>
  <c r="U2546" i="1" s="1"/>
  <c r="S3840" i="1"/>
  <c r="U3840" i="1" s="1"/>
  <c r="S3222" i="1"/>
  <c r="U3222" i="1" s="1"/>
  <c r="S2456" i="1"/>
  <c r="U2456" i="1" s="1"/>
  <c r="S2552" i="1"/>
  <c r="U2552" i="1" s="1"/>
  <c r="S529" i="1"/>
  <c r="U529" i="1" s="1"/>
  <c r="S2285" i="1"/>
  <c r="U2285" i="1" s="1"/>
  <c r="S3673" i="1"/>
  <c r="U3673" i="1" s="1"/>
  <c r="S1207" i="1"/>
  <c r="U1207" i="1" s="1"/>
  <c r="S3420" i="1"/>
  <c r="U3420" i="1" s="1"/>
  <c r="S3024" i="1"/>
  <c r="U3024" i="1" s="1"/>
  <c r="S2122" i="1"/>
  <c r="U2122" i="1" s="1"/>
  <c r="S2937" i="1"/>
  <c r="U2937" i="1" s="1"/>
  <c r="S3184" i="1"/>
  <c r="U3184" i="1" s="1"/>
  <c r="S1884" i="1"/>
  <c r="U1884" i="1" s="1"/>
  <c r="S394" i="1"/>
  <c r="U394" i="1" s="1"/>
  <c r="S2118" i="1"/>
  <c r="U2118" i="1" s="1"/>
  <c r="S2932" i="1"/>
  <c r="U2932" i="1" s="1"/>
  <c r="S1630" i="1"/>
  <c r="U1630" i="1" s="1"/>
  <c r="S838" i="1"/>
  <c r="U838" i="1" s="1"/>
  <c r="S16" i="1"/>
  <c r="U16" i="1" s="1"/>
  <c r="S3815" i="1"/>
  <c r="U3815" i="1" s="1"/>
  <c r="S56" i="1"/>
  <c r="U56" i="1" s="1"/>
  <c r="S1286" i="1"/>
  <c r="U1286" i="1" s="1"/>
  <c r="S1828" i="1"/>
  <c r="U1828" i="1" s="1"/>
  <c r="S3152" i="1"/>
  <c r="U3152" i="1" s="1"/>
  <c r="S3159" i="1"/>
  <c r="U3159" i="1" s="1"/>
  <c r="S3322" i="1"/>
  <c r="U3322" i="1" s="1"/>
  <c r="S3359" i="1"/>
  <c r="U3359" i="1" s="1"/>
  <c r="S3439" i="1"/>
  <c r="U3439" i="1" s="1"/>
  <c r="S3469" i="1"/>
  <c r="U3469" i="1" s="1"/>
  <c r="S3476" i="1"/>
  <c r="U3476" i="1" s="1"/>
  <c r="S3620" i="1"/>
  <c r="U3620" i="1" s="1"/>
  <c r="S1608" i="1"/>
  <c r="U1608" i="1" s="1"/>
  <c r="S2496" i="1"/>
  <c r="U2496" i="1" s="1"/>
  <c r="S2615" i="1"/>
  <c r="U2615" i="1" s="1"/>
  <c r="S3762" i="1"/>
  <c r="U3762" i="1" s="1"/>
  <c r="S2055" i="1"/>
  <c r="U2055" i="1" s="1"/>
  <c r="S1512" i="1"/>
  <c r="U1512" i="1" s="1"/>
  <c r="S413" i="1"/>
  <c r="U413" i="1" s="1"/>
  <c r="S3379" i="1"/>
  <c r="U3379" i="1" s="1"/>
  <c r="S1625" i="1"/>
  <c r="U1625" i="1" s="1"/>
  <c r="S1213" i="1"/>
  <c r="U1213" i="1" s="1"/>
  <c r="S3353" i="1"/>
  <c r="U3353" i="1" s="1"/>
  <c r="S3758" i="1"/>
  <c r="U3758" i="1" s="1"/>
  <c r="S3176" i="1"/>
  <c r="U3176" i="1" s="1"/>
  <c r="S2222" i="1"/>
  <c r="U2222" i="1" s="1"/>
  <c r="S2340" i="1"/>
  <c r="U2340" i="1" s="1"/>
  <c r="S3423" i="1"/>
  <c r="U3423" i="1" s="1"/>
  <c r="S3530" i="1"/>
  <c r="U3530" i="1" s="1"/>
  <c r="S2791" i="1"/>
  <c r="U2791" i="1" s="1"/>
  <c r="S3005" i="1"/>
  <c r="U3005" i="1" s="1"/>
  <c r="S3010" i="1"/>
  <c r="U3010" i="1" s="1"/>
  <c r="S339" i="1"/>
  <c r="U339" i="1" s="1"/>
  <c r="S1628" i="1"/>
  <c r="U1628" i="1" s="1"/>
  <c r="S284" i="1"/>
  <c r="U284" i="1" s="1"/>
  <c r="S336" i="1"/>
  <c r="U336" i="1" s="1"/>
  <c r="S2219" i="1"/>
  <c r="U2219" i="1" s="1"/>
  <c r="S3513" i="1"/>
  <c r="U3513" i="1" s="1"/>
  <c r="S9" i="1"/>
  <c r="U9" i="1" s="1"/>
  <c r="S2307" i="1"/>
  <c r="U2307" i="1" s="1"/>
  <c r="S3453" i="1"/>
  <c r="U3453" i="1" s="1"/>
  <c r="S1463" i="1"/>
  <c r="U1463" i="1" s="1"/>
  <c r="S317" i="1"/>
  <c r="U317" i="1" s="1"/>
  <c r="S1263" i="1"/>
  <c r="U1263" i="1" s="1"/>
  <c r="S1610" i="1"/>
  <c r="U1610" i="1" s="1"/>
  <c r="S1858" i="1"/>
  <c r="U1858" i="1" s="1"/>
  <c r="S2302" i="1"/>
  <c r="U2302" i="1" s="1"/>
  <c r="S3329" i="1"/>
  <c r="U3329" i="1" s="1"/>
  <c r="S3811" i="1"/>
  <c r="U3811" i="1" s="1"/>
  <c r="S3841" i="1"/>
  <c r="U3841" i="1" s="1"/>
  <c r="S3256" i="1"/>
  <c r="U3256" i="1" s="1"/>
  <c r="S1353" i="1"/>
  <c r="U1353" i="1" s="1"/>
  <c r="S2094" i="1"/>
  <c r="U2094" i="1" s="1"/>
  <c r="S32" i="1"/>
  <c r="U32" i="1" s="1"/>
  <c r="S2310" i="1"/>
  <c r="U2310" i="1" s="1"/>
  <c r="S368" i="1"/>
  <c r="U368" i="1" s="1"/>
  <c r="S1201" i="1"/>
  <c r="U1201" i="1" s="1"/>
  <c r="S843" i="1"/>
  <c r="U843" i="1" s="1"/>
  <c r="S3276" i="1"/>
  <c r="U3276" i="1" s="1"/>
  <c r="S3577" i="1"/>
  <c r="U3577" i="1" s="1"/>
  <c r="S250" i="1"/>
  <c r="U250" i="1" s="1"/>
  <c r="S365" i="1"/>
  <c r="U365" i="1" s="1"/>
  <c r="S804" i="1"/>
  <c r="U804" i="1" s="1"/>
  <c r="S42" i="1"/>
  <c r="U42" i="1" s="1"/>
  <c r="S798" i="1"/>
  <c r="U798" i="1" s="1"/>
  <c r="S3521" i="1"/>
  <c r="U3521" i="1" s="1"/>
  <c r="S362" i="1"/>
  <c r="U362" i="1" s="1"/>
  <c r="S2940" i="1"/>
  <c r="U2940" i="1" s="1"/>
  <c r="S3328" i="1"/>
  <c r="U3328" i="1" s="1"/>
  <c r="S3362" i="1"/>
  <c r="U3362" i="1" s="1"/>
  <c r="S295" i="1"/>
  <c r="U295" i="1" s="1"/>
  <c r="S728" i="1"/>
  <c r="U728" i="1" s="1"/>
  <c r="S1643" i="1"/>
  <c r="U1643" i="1" s="1"/>
  <c r="S1846" i="1"/>
  <c r="U1846" i="1" s="1"/>
  <c r="S2800" i="1"/>
  <c r="U2800" i="1" s="1"/>
  <c r="S2981" i="1"/>
  <c r="U2981" i="1" s="1"/>
  <c r="S3358" i="1"/>
  <c r="U3358" i="1" s="1"/>
  <c r="S3365" i="1"/>
  <c r="U3365" i="1" s="1"/>
  <c r="S1683" i="1"/>
  <c r="U1683" i="1" s="1"/>
  <c r="S3664" i="1"/>
  <c r="U3664" i="1" s="1"/>
  <c r="S3688" i="1"/>
  <c r="U3688" i="1" s="1"/>
  <c r="S410" i="1"/>
  <c r="U410" i="1" s="1"/>
  <c r="S3346" i="1"/>
  <c r="U3346" i="1" s="1"/>
  <c r="S1504" i="1"/>
  <c r="U1504" i="1" s="1"/>
  <c r="S828" i="1"/>
  <c r="U828" i="1" s="1"/>
  <c r="S2605" i="1"/>
  <c r="U2605" i="1" s="1"/>
  <c r="S1615" i="1"/>
  <c r="U1615" i="1" s="1"/>
  <c r="S2221" i="1"/>
  <c r="U2221" i="1" s="1"/>
  <c r="S3271" i="1"/>
  <c r="U3271" i="1" s="1"/>
  <c r="S3508" i="1"/>
  <c r="U3508" i="1" s="1"/>
  <c r="S3715" i="1"/>
  <c r="U3715" i="1" s="1"/>
  <c r="S294" i="1"/>
  <c r="U294" i="1" s="1"/>
  <c r="S3324" i="1"/>
  <c r="U3324" i="1" s="1"/>
  <c r="S1852" i="1"/>
  <c r="U1852" i="1" s="1"/>
  <c r="S1832" i="1"/>
  <c r="U1832" i="1" s="1"/>
  <c r="S3162" i="1"/>
  <c r="U3162" i="1" s="1"/>
  <c r="S3674" i="1"/>
  <c r="U3674" i="1" s="1"/>
  <c r="S2452" i="1"/>
  <c r="U2452" i="1" s="1"/>
  <c r="S409" i="1"/>
  <c r="U409" i="1" s="1"/>
  <c r="S3252" i="1"/>
  <c r="U3252" i="1" s="1"/>
  <c r="S3526" i="1"/>
  <c r="U3526" i="1" s="1"/>
  <c r="S326" i="1"/>
  <c r="U326" i="1" s="1"/>
  <c r="S2210" i="1"/>
  <c r="U2210" i="1" s="1"/>
  <c r="S2526" i="1"/>
  <c r="U2526" i="1" s="1"/>
  <c r="S3286" i="1"/>
  <c r="U3286" i="1" s="1"/>
  <c r="S2711" i="1"/>
  <c r="U2711" i="1" s="1"/>
  <c r="S1634" i="1"/>
  <c r="U1634" i="1" s="1"/>
  <c r="S1287" i="1"/>
  <c r="U1287" i="1" s="1"/>
  <c r="S835" i="1"/>
  <c r="U835" i="1" s="1"/>
  <c r="S2098" i="1"/>
  <c r="U2098" i="1" s="1"/>
  <c r="S3272" i="1"/>
  <c r="U3272" i="1" s="1"/>
  <c r="S3326" i="1"/>
  <c r="U3326" i="1" s="1"/>
  <c r="S3344" i="1"/>
  <c r="U3344" i="1" s="1"/>
  <c r="S1897" i="1"/>
  <c r="U1897" i="1" s="1"/>
  <c r="S302" i="1"/>
  <c r="U302" i="1" s="1"/>
  <c r="S1624" i="1"/>
  <c r="U1624" i="1" s="1"/>
  <c r="S2640" i="1"/>
  <c r="U2640" i="1" s="1"/>
  <c r="S3300" i="1"/>
  <c r="U3300" i="1" s="1"/>
  <c r="S1843" i="1"/>
  <c r="U1843" i="1" s="1"/>
  <c r="S3784" i="1"/>
  <c r="U3784" i="1" s="1"/>
  <c r="S3288" i="1"/>
  <c r="U3288" i="1" s="1"/>
  <c r="S1253" i="1"/>
  <c r="U1253" i="1" s="1"/>
  <c r="S1269" i="1"/>
  <c r="U1269" i="1" s="1"/>
  <c r="S1273" i="1"/>
  <c r="U1273" i="1" s="1"/>
  <c r="S3158" i="1"/>
  <c r="U3158" i="1" s="1"/>
  <c r="S3255" i="1"/>
  <c r="U3255" i="1" s="1"/>
  <c r="S3628" i="1"/>
  <c r="U3628" i="1" s="1"/>
  <c r="S332" i="1"/>
  <c r="U332" i="1" s="1"/>
  <c r="S2804" i="1"/>
  <c r="U2804" i="1" s="1"/>
  <c r="S3553" i="1"/>
  <c r="U3553" i="1" s="1"/>
  <c r="S2550" i="1"/>
  <c r="U2550" i="1" s="1"/>
  <c r="S3403" i="1"/>
  <c r="U3403" i="1" s="1"/>
  <c r="S1350" i="1"/>
  <c r="U1350" i="1" s="1"/>
  <c r="S1855" i="1"/>
  <c r="U1855" i="1" s="1"/>
  <c r="S59" i="1"/>
  <c r="U59" i="1" s="1"/>
  <c r="S3550" i="1"/>
  <c r="U3550" i="1" s="1"/>
  <c r="S757" i="1"/>
  <c r="U757" i="1" s="1"/>
  <c r="S1765" i="1"/>
  <c r="U1765" i="1" s="1"/>
  <c r="S761" i="1"/>
  <c r="U761" i="1" s="1"/>
  <c r="S3356" i="1"/>
  <c r="U3356" i="1" s="1"/>
  <c r="S2336" i="1"/>
  <c r="U2336" i="1" s="1"/>
  <c r="S1297" i="1"/>
  <c r="U1297" i="1" s="1"/>
  <c r="S760" i="1"/>
  <c r="U760" i="1" s="1"/>
  <c r="S2616" i="1"/>
  <c r="U2616" i="1" s="1"/>
  <c r="S2976" i="1"/>
  <c r="U2976" i="1" s="1"/>
  <c r="S3528" i="1"/>
  <c r="U3528" i="1" s="1"/>
  <c r="S3551" i="1"/>
  <c r="U3551" i="1" s="1"/>
  <c r="S3307" i="1"/>
  <c r="U3307" i="1" s="1"/>
  <c r="S345" i="1"/>
  <c r="U345" i="1" s="1"/>
  <c r="S3226" i="1"/>
  <c r="U3226" i="1" s="1"/>
  <c r="S3661" i="1"/>
  <c r="U3661" i="1" s="1"/>
  <c r="S3725" i="1"/>
  <c r="U3725" i="1" s="1"/>
  <c r="S3474" i="1"/>
  <c r="U3474" i="1" s="1"/>
  <c r="S2984" i="1"/>
  <c r="U2984" i="1" s="1"/>
  <c r="S2931" i="1"/>
  <c r="U2931" i="1" s="1"/>
  <c r="S1888" i="1"/>
  <c r="U1888" i="1" s="1"/>
  <c r="S346" i="1"/>
  <c r="U346" i="1" s="1"/>
  <c r="S35" i="1"/>
  <c r="U35" i="1" s="1"/>
  <c r="S522" i="1"/>
  <c r="U522" i="1" s="1"/>
  <c r="S1039" i="1"/>
  <c r="U1039" i="1" s="1"/>
  <c r="S3220" i="1"/>
  <c r="U3220" i="1" s="1"/>
  <c r="S3269" i="1"/>
  <c r="U3269" i="1" s="1"/>
  <c r="S3839" i="1"/>
  <c r="U3839" i="1" s="1"/>
  <c r="S1856" i="1"/>
  <c r="U1856" i="1" s="1"/>
  <c r="S2529" i="1"/>
  <c r="U2529" i="1" s="1"/>
  <c r="S3216" i="1"/>
  <c r="U3216" i="1" s="1"/>
  <c r="S417" i="1"/>
  <c r="U417" i="1" s="1"/>
  <c r="S3340" i="1"/>
  <c r="U3340" i="1" s="1"/>
  <c r="S3188" i="1"/>
  <c r="U3188" i="1" s="1"/>
  <c r="S1349" i="1"/>
  <c r="U1349" i="1" s="1"/>
  <c r="S1215" i="1"/>
  <c r="U1215" i="1" s="1"/>
  <c r="S1295" i="1"/>
  <c r="U1295" i="1" s="1"/>
  <c r="S3544" i="1"/>
  <c r="U3544" i="1" s="1"/>
  <c r="S2715" i="1"/>
  <c r="U2715" i="1" s="1"/>
  <c r="S2020" i="1"/>
  <c r="U2020" i="1" s="1"/>
  <c r="S2461" i="1"/>
  <c r="U2461" i="1" s="1"/>
  <c r="S3383" i="1"/>
  <c r="U3383" i="1" s="1"/>
  <c r="S743" i="1"/>
  <c r="U743" i="1" s="1"/>
  <c r="S2337" i="1"/>
  <c r="U2337" i="1" s="1"/>
  <c r="S3548" i="1"/>
  <c r="U3548" i="1" s="1"/>
  <c r="S1345" i="1"/>
  <c r="U1345" i="1" s="1"/>
  <c r="S2459" i="1"/>
  <c r="U2459" i="1" s="1"/>
  <c r="S746" i="1"/>
  <c r="U746" i="1" s="1"/>
  <c r="S3466" i="1"/>
  <c r="U3466" i="1" s="1"/>
  <c r="S3760" i="1"/>
  <c r="U3760" i="1" s="1"/>
  <c r="S3230" i="1"/>
  <c r="U3230" i="1" s="1"/>
  <c r="S1395" i="1"/>
  <c r="U1395" i="1" s="1"/>
  <c r="S3227" i="1"/>
  <c r="U3227" i="1" s="1"/>
  <c r="S3716" i="1"/>
  <c r="U3716" i="1" s="1"/>
  <c r="S1470" i="1"/>
  <c r="U1470" i="1" s="1"/>
  <c r="S2811" i="1"/>
  <c r="U2811" i="1" s="1"/>
  <c r="S3392" i="1"/>
  <c r="U3392" i="1" s="1"/>
  <c r="S3563" i="1"/>
  <c r="U3563" i="1" s="1"/>
  <c r="S2332" i="1"/>
  <c r="U2332" i="1" s="1"/>
  <c r="S3500" i="1"/>
  <c r="U3500" i="1" s="1"/>
  <c r="S1203" i="1"/>
  <c r="U1203" i="1" s="1"/>
  <c r="S2927" i="1"/>
  <c r="U2927" i="1" s="1"/>
  <c r="S1205" i="1"/>
  <c r="U1205" i="1" s="1"/>
  <c r="S1899" i="1"/>
  <c r="U1899" i="1" s="1"/>
  <c r="S109" i="1"/>
  <c r="U109" i="1" s="1"/>
  <c r="S2095" i="1"/>
  <c r="U2095" i="1" s="1"/>
  <c r="S85" i="1"/>
  <c r="U85" i="1" s="1"/>
  <c r="S537" i="1"/>
  <c r="U537" i="1" s="1"/>
  <c r="S786" i="1"/>
  <c r="U786" i="1" s="1"/>
  <c r="S2076" i="1"/>
  <c r="U2076" i="1" s="1"/>
  <c r="S2790" i="1"/>
  <c r="U2790" i="1" s="1"/>
  <c r="S2793" i="1"/>
  <c r="U2793" i="1" s="1"/>
  <c r="S3680" i="1"/>
  <c r="U3680" i="1" s="1"/>
  <c r="S1663" i="1"/>
  <c r="U1663" i="1" s="1"/>
  <c r="S3726" i="1"/>
  <c r="U3726" i="1" s="1"/>
  <c r="S3717" i="1"/>
  <c r="U3717" i="1" s="1"/>
  <c r="S1405" i="1"/>
  <c r="U1405" i="1" s="1"/>
  <c r="S752" i="1"/>
  <c r="U752" i="1" s="1"/>
  <c r="S245" i="1"/>
  <c r="U245" i="1" s="1"/>
  <c r="S1219" i="1"/>
  <c r="U1219" i="1" s="1"/>
  <c r="S1672" i="1"/>
  <c r="U1672" i="1" s="1"/>
  <c r="S2270" i="1"/>
  <c r="U2270" i="1" s="1"/>
  <c r="S2317" i="1"/>
  <c r="U2317" i="1" s="1"/>
  <c r="S3443" i="1"/>
  <c r="U3443" i="1" s="1"/>
  <c r="S3599" i="1"/>
  <c r="U3599" i="1" s="1"/>
  <c r="S3018" i="1"/>
  <c r="U3018" i="1" s="1"/>
  <c r="S1540" i="1"/>
  <c r="U1540" i="1" s="1"/>
  <c r="S2166" i="1"/>
  <c r="U2166" i="1" s="1"/>
  <c r="S1664" i="1"/>
  <c r="U1664" i="1" s="1"/>
  <c r="S1670" i="1"/>
  <c r="U1670" i="1" s="1"/>
  <c r="S2799" i="1"/>
  <c r="U2799" i="1" s="1"/>
  <c r="S3284" i="1"/>
  <c r="U3284" i="1" s="1"/>
  <c r="S3768" i="1"/>
  <c r="U3768" i="1" s="1"/>
  <c r="S323" i="1"/>
  <c r="U323" i="1" s="1"/>
  <c r="S3517" i="1"/>
  <c r="U3517" i="1" s="1"/>
  <c r="S3627" i="1"/>
  <c r="U3627" i="1" s="1"/>
  <c r="S358" i="1"/>
  <c r="U358" i="1" s="1"/>
  <c r="S1616" i="1"/>
  <c r="U1616" i="1" s="1"/>
  <c r="S2208" i="1"/>
  <c r="U2208" i="1" s="1"/>
  <c r="S2553" i="1"/>
  <c r="U2553" i="1" s="1"/>
  <c r="S1303" i="1"/>
  <c r="U1303" i="1" s="1"/>
  <c r="S3430" i="1"/>
  <c r="U3430" i="1" s="1"/>
  <c r="S2935" i="1"/>
  <c r="U2935" i="1" s="1"/>
  <c r="S337" i="1"/>
  <c r="U337" i="1" s="1"/>
  <c r="S795" i="1"/>
  <c r="U795" i="1" s="1"/>
  <c r="S3575" i="1"/>
  <c r="U3575" i="1" s="1"/>
  <c r="S2551" i="1"/>
  <c r="U2551" i="1" s="1"/>
  <c r="S1758" i="1"/>
  <c r="U1758" i="1" s="1"/>
  <c r="S3245" i="1"/>
  <c r="U3245" i="1" s="1"/>
  <c r="S416" i="1"/>
  <c r="U416" i="1" s="1"/>
  <c r="S90" i="1"/>
  <c r="U90" i="1" s="1"/>
  <c r="S1687" i="1"/>
  <c r="U1687" i="1" s="1"/>
  <c r="S3297" i="1"/>
  <c r="U3297" i="1" s="1"/>
  <c r="S1035" i="1"/>
  <c r="U1035" i="1" s="1"/>
  <c r="S2941" i="1"/>
  <c r="U2941" i="1" s="1"/>
  <c r="S1753" i="1"/>
  <c r="U1753" i="1" s="1"/>
  <c r="S2663" i="1"/>
  <c r="U2663" i="1" s="1"/>
  <c r="S3679" i="1"/>
  <c r="U3679" i="1" s="1"/>
  <c r="S60" i="1"/>
  <c r="U60" i="1" s="1"/>
  <c r="S3246" i="1"/>
  <c r="U3246" i="1" s="1"/>
  <c r="S1206" i="1"/>
  <c r="U1206" i="1" s="1"/>
  <c r="S3427" i="1"/>
  <c r="U3427" i="1" s="1"/>
  <c r="S2176" i="1"/>
  <c r="U2176" i="1" s="1"/>
  <c r="S3360" i="1"/>
  <c r="U3360" i="1" s="1"/>
  <c r="S2049" i="1"/>
  <c r="U2049" i="1" s="1"/>
  <c r="S350" i="1"/>
  <c r="U350" i="1" s="1"/>
  <c r="S1833" i="1"/>
  <c r="U1833" i="1" s="1"/>
  <c r="S3025" i="1"/>
  <c r="U3025" i="1" s="1"/>
  <c r="S3175" i="1"/>
  <c r="U3175" i="1" s="1"/>
  <c r="S3266" i="1"/>
  <c r="U3266" i="1" s="1"/>
  <c r="S3282" i="1"/>
  <c r="U3282" i="1" s="1"/>
  <c r="S3467" i="1"/>
  <c r="U3467" i="1" s="1"/>
  <c r="S3171" i="1"/>
  <c r="U3171" i="1" s="1"/>
  <c r="S3000" i="1"/>
  <c r="U3000" i="1" s="1"/>
  <c r="S3264" i="1"/>
  <c r="U3264" i="1" s="1"/>
  <c r="S360" i="1"/>
  <c r="U360" i="1" s="1"/>
  <c r="S406" i="1"/>
  <c r="U406" i="1" s="1"/>
  <c r="S1029" i="1"/>
  <c r="U1029" i="1" s="1"/>
  <c r="S1930" i="1"/>
  <c r="U1930" i="1" s="1"/>
  <c r="S3537" i="1"/>
  <c r="U3537" i="1" s="1"/>
  <c r="S2472" i="1"/>
  <c r="U2472" i="1" s="1"/>
  <c r="S3669" i="1"/>
  <c r="U3669" i="1" s="1"/>
  <c r="S3017" i="1"/>
  <c r="U3017" i="1" s="1"/>
  <c r="S2493" i="1"/>
  <c r="U2493" i="1" s="1"/>
  <c r="S2926" i="1"/>
  <c r="U2926" i="1" s="1"/>
  <c r="S3237" i="1"/>
  <c r="U3237" i="1" s="1"/>
  <c r="S290" i="1"/>
  <c r="U290" i="1" s="1"/>
  <c r="S2487" i="1"/>
  <c r="U2487" i="1" s="1"/>
  <c r="S2993" i="1"/>
  <c r="U2993" i="1" s="1"/>
  <c r="S62" i="1"/>
  <c r="U62" i="1" s="1"/>
  <c r="S116" i="1"/>
  <c r="U116" i="1" s="1"/>
  <c r="S829" i="1"/>
  <c r="U829" i="1" s="1"/>
  <c r="S1929" i="1"/>
  <c r="U1929" i="1" s="1"/>
  <c r="S2742" i="1"/>
  <c r="U2742" i="1" s="1"/>
  <c r="S2827" i="1"/>
  <c r="U2827" i="1" s="1"/>
  <c r="S3755" i="1"/>
  <c r="U3755" i="1" s="1"/>
  <c r="S369" i="1"/>
  <c r="U369" i="1" s="1"/>
  <c r="S1521" i="1"/>
  <c r="U1521" i="1" s="1"/>
  <c r="S3465" i="1"/>
  <c r="U3465" i="1" s="1"/>
  <c r="S3304" i="1"/>
  <c r="U3304" i="1" s="1"/>
  <c r="S2542" i="1"/>
  <c r="U2542" i="1" s="1"/>
  <c r="S3280" i="1"/>
  <c r="U3280" i="1" s="1"/>
  <c r="S3223" i="1"/>
  <c r="U3223" i="1" s="1"/>
  <c r="S2666" i="1"/>
  <c r="U2666" i="1" s="1"/>
  <c r="S857" i="1"/>
  <c r="U857" i="1" s="1"/>
  <c r="S3707" i="1"/>
  <c r="U3707" i="1" s="1"/>
  <c r="S1522" i="1"/>
  <c r="U1522" i="1" s="1"/>
  <c r="S1275" i="1"/>
  <c r="U1275" i="1" s="1"/>
  <c r="S3210" i="1"/>
  <c r="U3210" i="1" s="1"/>
  <c r="S3374" i="1"/>
  <c r="U3374" i="1" s="1"/>
  <c r="S3416" i="1"/>
  <c r="U3416" i="1" s="1"/>
  <c r="S3561" i="1"/>
  <c r="U3561" i="1" s="1"/>
  <c r="S3670" i="1"/>
  <c r="U3670" i="1" s="1"/>
  <c r="S3750" i="1"/>
  <c r="U3750" i="1" s="1"/>
  <c r="S2089" i="1"/>
  <c r="U2089" i="1" s="1"/>
  <c r="S1638" i="1"/>
  <c r="U1638" i="1" s="1"/>
  <c r="S3413" i="1"/>
  <c r="U3413" i="1" s="1"/>
  <c r="S2544" i="1"/>
  <c r="U2544" i="1" s="1"/>
  <c r="S1507" i="1"/>
  <c r="U1507" i="1" s="1"/>
  <c r="S2720" i="1"/>
  <c r="U2720" i="1" s="1"/>
  <c r="S3426" i="1"/>
  <c r="U3426" i="1" s="1"/>
  <c r="S330" i="1"/>
  <c r="U330" i="1" s="1"/>
  <c r="S3381" i="1"/>
  <c r="U3381" i="1" s="1"/>
  <c r="S1372" i="1"/>
  <c r="U1372" i="1" s="1"/>
  <c r="S1631" i="1"/>
  <c r="U1631" i="1" s="1"/>
  <c r="S247" i="1"/>
  <c r="U247" i="1" s="1"/>
  <c r="S2999" i="1"/>
  <c r="U2999" i="1" s="1"/>
  <c r="S756" i="1"/>
  <c r="U756" i="1" s="1"/>
  <c r="S2705" i="1"/>
  <c r="U2705" i="1" s="1"/>
  <c r="S3401" i="1"/>
  <c r="U3401" i="1" s="1"/>
  <c r="S3507" i="1"/>
  <c r="U3507" i="1" s="1"/>
  <c r="S1222" i="1"/>
  <c r="U1222" i="1" s="1"/>
  <c r="S811" i="1"/>
  <c r="U811" i="1" s="1"/>
  <c r="S2537" i="1"/>
  <c r="U2537" i="1" s="1"/>
  <c r="S1246" i="1"/>
  <c r="U1246" i="1" s="1"/>
  <c r="S1639" i="1"/>
  <c r="U1639" i="1" s="1"/>
  <c r="S2463" i="1"/>
  <c r="U2463" i="1" s="1"/>
  <c r="S3390" i="1"/>
  <c r="U3390" i="1" s="1"/>
  <c r="S403" i="1"/>
  <c r="U403" i="1" s="1"/>
  <c r="S1473" i="1"/>
  <c r="U1473" i="1" s="1"/>
  <c r="S793" i="1"/>
  <c r="U793" i="1" s="1"/>
  <c r="S5" i="1"/>
  <c r="U5" i="1" s="1"/>
  <c r="S3371" i="1"/>
  <c r="U3371" i="1" s="1"/>
  <c r="S399" i="1"/>
  <c r="U399" i="1" s="1"/>
  <c r="S356" i="1"/>
  <c r="U356" i="1" s="1"/>
  <c r="S1195" i="1"/>
  <c r="U1195" i="1" s="1"/>
  <c r="S367" i="1"/>
  <c r="U367" i="1" s="1"/>
  <c r="S3781" i="1"/>
  <c r="U3781" i="1" s="1"/>
  <c r="S96" i="1"/>
  <c r="U96" i="1" s="1"/>
  <c r="S114" i="1"/>
  <c r="U114" i="1" s="1"/>
  <c r="S782" i="1"/>
  <c r="U782" i="1" s="1"/>
  <c r="S813" i="1"/>
  <c r="U813" i="1" s="1"/>
  <c r="S831" i="1"/>
  <c r="U831" i="1" s="1"/>
  <c r="S1003" i="1"/>
  <c r="U1003" i="1" s="1"/>
  <c r="S1837" i="1"/>
  <c r="U1837" i="1" s="1"/>
  <c r="S1895" i="1"/>
  <c r="U1895" i="1" s="1"/>
  <c r="S2319" i="1"/>
  <c r="U2319" i="1" s="1"/>
  <c r="S2842" i="1"/>
  <c r="U2842" i="1" s="1"/>
  <c r="S3151" i="1"/>
  <c r="U3151" i="1" s="1"/>
  <c r="S3367" i="1"/>
  <c r="U3367" i="1" s="1"/>
  <c r="S3478" i="1"/>
  <c r="U3478" i="1" s="1"/>
  <c r="S3651" i="1"/>
  <c r="U3651" i="1" s="1"/>
  <c r="S3653" i="1"/>
  <c r="U3653" i="1" s="1"/>
  <c r="S3665" i="1"/>
  <c r="U3665" i="1" s="1"/>
  <c r="S2318" i="1"/>
  <c r="U2318" i="1" s="1"/>
  <c r="S1352" i="1"/>
  <c r="U1352" i="1" s="1"/>
  <c r="S2292" i="1"/>
  <c r="U2292" i="1" s="1"/>
  <c r="S313" i="1"/>
  <c r="U313" i="1" s="1"/>
  <c r="S2313" i="1"/>
  <c r="U2313" i="1" s="1"/>
  <c r="S370" i="1"/>
  <c r="U370" i="1" s="1"/>
  <c r="S1189" i="1"/>
  <c r="U1189" i="1" s="1"/>
  <c r="S312" i="1"/>
  <c r="U312" i="1" s="1"/>
  <c r="S48" i="1"/>
  <c r="U48" i="1" s="1"/>
  <c r="S3228" i="1"/>
  <c r="U3228" i="1" s="1"/>
  <c r="S1209" i="1"/>
  <c r="U1209" i="1" s="1"/>
  <c r="S1618" i="1"/>
  <c r="U1618" i="1" s="1"/>
  <c r="S3440" i="1"/>
  <c r="U3440" i="1" s="1"/>
  <c r="S2606" i="1"/>
  <c r="U2606" i="1" s="1"/>
  <c r="S1261" i="1"/>
  <c r="U1261" i="1" s="1"/>
  <c r="S2531" i="1"/>
  <c r="U2531" i="1" s="1"/>
  <c r="S2797" i="1"/>
  <c r="U2797" i="1" s="1"/>
  <c r="S2733" i="1"/>
  <c r="U2733" i="1" s="1"/>
  <c r="S3247" i="1"/>
  <c r="U3247" i="1" s="1"/>
  <c r="S844" i="1"/>
  <c r="U844" i="1" s="1"/>
  <c r="S3398" i="1"/>
  <c r="U3398" i="1" s="1"/>
  <c r="S3341" i="1"/>
  <c r="U3341" i="1" s="1"/>
  <c r="S3603" i="1"/>
  <c r="U3603" i="1" s="1"/>
  <c r="S1384" i="1"/>
  <c r="U1384" i="1" s="1"/>
  <c r="S327" i="1"/>
  <c r="U327" i="1" s="1"/>
  <c r="S3509" i="1"/>
  <c r="U3509" i="1" s="1"/>
  <c r="S1278" i="1"/>
  <c r="U1278" i="1" s="1"/>
  <c r="S3352" i="1"/>
  <c r="U3352" i="1" s="1"/>
  <c r="S3382" i="1"/>
  <c r="U3382" i="1" s="1"/>
  <c r="S808" i="1"/>
  <c r="U808" i="1" s="1"/>
  <c r="S1251" i="1"/>
  <c r="U1251" i="1" s="1"/>
  <c r="S2731" i="1"/>
  <c r="U2731" i="1" s="1"/>
  <c r="S2249" i="1"/>
  <c r="U2249" i="1" s="1"/>
  <c r="S660" i="1"/>
  <c r="U660" i="1" s="1"/>
  <c r="S2994" i="1"/>
  <c r="U2994" i="1" s="1"/>
  <c r="S3722" i="1"/>
  <c r="U3722" i="1" s="1"/>
  <c r="S3306" i="1"/>
  <c r="U3306" i="1" s="1"/>
  <c r="S3333" i="1"/>
  <c r="U3333" i="1" s="1"/>
  <c r="S3823" i="1"/>
  <c r="U3823" i="1" s="1"/>
  <c r="S121" i="1"/>
  <c r="U121" i="1" s="1"/>
  <c r="S3335" i="1"/>
  <c r="U3335" i="1" s="1"/>
  <c r="S2665" i="1"/>
  <c r="U2665" i="1" s="1"/>
  <c r="S89" i="1"/>
  <c r="U89" i="1" s="1"/>
  <c r="S3370" i="1"/>
  <c r="U3370" i="1" s="1"/>
  <c r="S286" i="1"/>
  <c r="U286" i="1" s="1"/>
  <c r="S523" i="1"/>
  <c r="U523" i="1" s="1"/>
  <c r="S1300" i="1"/>
  <c r="U1300" i="1" s="1"/>
  <c r="S536" i="1"/>
  <c r="U536" i="1" s="1"/>
  <c r="S3545" i="1"/>
  <c r="U3545" i="1" s="1"/>
  <c r="S3834" i="1"/>
  <c r="U3834" i="1" s="1"/>
  <c r="S861" i="1"/>
  <c r="U861" i="1" s="1"/>
  <c r="S273" i="1"/>
  <c r="U273" i="1" s="1"/>
  <c r="S2787" i="1"/>
  <c r="U2787" i="1" s="1"/>
  <c r="S2116" i="1"/>
  <c r="U2116" i="1" s="1"/>
  <c r="S1649" i="1"/>
  <c r="U1649" i="1" s="1"/>
  <c r="S2477" i="1"/>
  <c r="U2477" i="1" s="1"/>
  <c r="S383" i="1"/>
  <c r="U383" i="1" s="1"/>
  <c r="S315" i="1"/>
  <c r="U315" i="1" s="1"/>
  <c r="S3285" i="1"/>
  <c r="U3285" i="1" s="1"/>
  <c r="S3568" i="1"/>
  <c r="U3568" i="1" s="1"/>
  <c r="S2821" i="1"/>
  <c r="U2821" i="1" s="1"/>
  <c r="S3552" i="1"/>
  <c r="U3552" i="1" s="1"/>
  <c r="S1885" i="1"/>
  <c r="U1885" i="1" s="1"/>
  <c r="S291" i="1"/>
  <c r="U291" i="1" s="1"/>
  <c r="S361" i="1"/>
  <c r="U361" i="1" s="1"/>
  <c r="S2115" i="1"/>
  <c r="U2115" i="1" s="1"/>
  <c r="S3251" i="1"/>
  <c r="U3251" i="1" s="1"/>
  <c r="S3626" i="1"/>
  <c r="U3626" i="1" s="1"/>
  <c r="S1659" i="1"/>
  <c r="U1659" i="1" s="1"/>
  <c r="S1186" i="1"/>
  <c r="U1186" i="1" s="1"/>
  <c r="S1749" i="1"/>
  <c r="U1749" i="1" s="1"/>
  <c r="S2997" i="1"/>
  <c r="U2997" i="1" s="1"/>
  <c r="S854" i="1"/>
  <c r="U854" i="1" s="1"/>
  <c r="S4" i="1"/>
  <c r="U4" i="1" s="1"/>
  <c r="S807" i="1"/>
  <c r="U807" i="1" s="1"/>
  <c r="S812" i="1"/>
  <c r="U812" i="1" s="1"/>
  <c r="S1640" i="1"/>
  <c r="U1640" i="1" s="1"/>
  <c r="S2536" i="1"/>
  <c r="U2536" i="1" s="1"/>
  <c r="S3388" i="1"/>
  <c r="U3388" i="1" s="1"/>
  <c r="S3543" i="1"/>
  <c r="U3543" i="1" s="1"/>
  <c r="S3751" i="1"/>
  <c r="U3751" i="1" s="1"/>
  <c r="S1375" i="1"/>
  <c r="U1375" i="1" s="1"/>
  <c r="S2478" i="1"/>
  <c r="U2478" i="1" s="1"/>
  <c r="S3780" i="1"/>
  <c r="U3780" i="1" s="1"/>
  <c r="S1827" i="1"/>
  <c r="U1827" i="1" s="1"/>
  <c r="S1620" i="1"/>
  <c r="U1620" i="1" s="1"/>
  <c r="S2300" i="1"/>
  <c r="U2300" i="1" s="1"/>
  <c r="S415" i="1"/>
  <c r="U415" i="1" s="1"/>
  <c r="S2934" i="1"/>
  <c r="U2934" i="1" s="1"/>
  <c r="S3163" i="1"/>
  <c r="U3163" i="1" s="1"/>
  <c r="S809" i="1"/>
  <c r="U809" i="1" s="1"/>
  <c r="S105" i="1"/>
  <c r="U105" i="1" s="1"/>
  <c r="S3622" i="1"/>
  <c r="U3622" i="1" s="1"/>
  <c r="S94" i="1"/>
  <c r="U94" i="1" s="1"/>
  <c r="S3260" i="1"/>
  <c r="U3260" i="1" s="1"/>
  <c r="S3442" i="1"/>
  <c r="U3442" i="1" s="1"/>
  <c r="S2070" i="1"/>
  <c r="U2070" i="1" s="1"/>
  <c r="S405" i="1"/>
  <c r="U405" i="1" s="1"/>
  <c r="S3494" i="1"/>
  <c r="U3494" i="1" s="1"/>
  <c r="S2783" i="1"/>
  <c r="U2783" i="1" s="1"/>
  <c r="S796" i="1"/>
  <c r="U796" i="1" s="1"/>
  <c r="S2792" i="1"/>
  <c r="U2792" i="1" s="1"/>
  <c r="S1371" i="1"/>
  <c r="U1371" i="1" s="1"/>
  <c r="S2974" i="1"/>
  <c r="U2974" i="1" s="1"/>
  <c r="S2620" i="1"/>
  <c r="U2620" i="1" s="1"/>
  <c r="S3504" i="1"/>
  <c r="U3504" i="1" s="1"/>
  <c r="S3827" i="1"/>
  <c r="U3827" i="1" s="1"/>
  <c r="S1187" i="1"/>
  <c r="U1187" i="1" s="1"/>
  <c r="S3609" i="1"/>
  <c r="U3609" i="1" s="1"/>
  <c r="S726" i="1"/>
  <c r="U726" i="1" s="1"/>
  <c r="S3565" i="1"/>
  <c r="U3565" i="1" s="1"/>
  <c r="S331" i="1"/>
  <c r="U331" i="1" s="1"/>
  <c r="S2988" i="1"/>
  <c r="U2988" i="1" s="1"/>
  <c r="S3501" i="1"/>
  <c r="U3501" i="1" s="1"/>
  <c r="S2558" i="1"/>
  <c r="U2558" i="1" s="1"/>
  <c r="S1893" i="1"/>
  <c r="U1893" i="1" s="1"/>
  <c r="S3436" i="1"/>
  <c r="U3436" i="1" s="1"/>
  <c r="S751" i="1"/>
  <c r="U751" i="1" s="1"/>
  <c r="S730" i="1"/>
  <c r="U730" i="1" s="1"/>
  <c r="S310" i="1"/>
  <c r="U310" i="1" s="1"/>
  <c r="S252" i="1"/>
  <c r="U252" i="1" s="1"/>
  <c r="S2500" i="1"/>
  <c r="U2500" i="1" s="1"/>
  <c r="S2218" i="1"/>
  <c r="U2218" i="1" s="1"/>
  <c r="S2642" i="1"/>
  <c r="U2642" i="1" s="1"/>
  <c r="S3687" i="1"/>
  <c r="U3687" i="1" s="1"/>
  <c r="S2728" i="1"/>
  <c r="U2728" i="1" s="1"/>
  <c r="S2342" i="1"/>
  <c r="U2342" i="1" s="1"/>
  <c r="S2225" i="1"/>
  <c r="U2225" i="1" s="1"/>
  <c r="S3395" i="1"/>
  <c r="U3395" i="1" s="1"/>
  <c r="S645" i="1"/>
  <c r="U645" i="1" s="1"/>
  <c r="S2278" i="1"/>
  <c r="U2278" i="1" s="1"/>
  <c r="S3658" i="1"/>
  <c r="U3658" i="1" s="1"/>
  <c r="S3019" i="1"/>
  <c r="U3019" i="1" s="1"/>
  <c r="S3249" i="1"/>
  <c r="U3249" i="1" s="1"/>
  <c r="S3438" i="1"/>
  <c r="U3438" i="1" s="1"/>
  <c r="S3241" i="1"/>
  <c r="U3241" i="1" s="1"/>
  <c r="S2331" i="1"/>
  <c r="U2331" i="1" s="1"/>
  <c r="S3366" i="1"/>
  <c r="U3366" i="1" s="1"/>
  <c r="S3154" i="1"/>
  <c r="U3154" i="1" s="1"/>
  <c r="S378" i="1"/>
  <c r="U378" i="1" s="1"/>
  <c r="S387" i="1"/>
  <c r="U387" i="1" s="1"/>
  <c r="S1211" i="1"/>
  <c r="U1211" i="1" s="1"/>
  <c r="S1274" i="1"/>
  <c r="U1274" i="1" s="1"/>
  <c r="S2933" i="1"/>
  <c r="U2933" i="1" s="1"/>
  <c r="S2970" i="1"/>
  <c r="U2970" i="1" s="1"/>
  <c r="S2972" i="1"/>
  <c r="U2972" i="1" s="1"/>
  <c r="S3052" i="1"/>
  <c r="U3052" i="1" s="1"/>
  <c r="S3527" i="1"/>
  <c r="U3527" i="1" s="1"/>
  <c r="S3825" i="1"/>
  <c r="U3825" i="1" s="1"/>
  <c r="S1951" i="1"/>
  <c r="U1951" i="1" s="1"/>
  <c r="S101" i="1"/>
  <c r="U101" i="1" s="1"/>
  <c r="S2636" i="1"/>
  <c r="U2636" i="1" s="1"/>
  <c r="S3833" i="1"/>
  <c r="U3833" i="1" s="1"/>
  <c r="S2820" i="1"/>
  <c r="U2820" i="1" s="1"/>
  <c r="S2173" i="1"/>
  <c r="U2173" i="1" s="1"/>
  <c r="S3576" i="1"/>
  <c r="U3576" i="1" s="1"/>
  <c r="S1279" i="1"/>
  <c r="U1279" i="1" s="1"/>
  <c r="S3261" i="1"/>
  <c r="U3261" i="1" s="1"/>
  <c r="S3319" i="1"/>
  <c r="U3319" i="1" s="1"/>
  <c r="S2286" i="1"/>
  <c r="U2286" i="1" s="1"/>
  <c r="S3764" i="1"/>
  <c r="U3764" i="1" s="1"/>
  <c r="S99" i="1"/>
  <c r="U99" i="1" s="1"/>
  <c r="S100" i="1"/>
  <c r="U100" i="1" s="1"/>
  <c r="S3361" i="1"/>
  <c r="U3361" i="1" s="1"/>
  <c r="S3332" i="1"/>
  <c r="U3332" i="1" s="1"/>
  <c r="S3555" i="1"/>
  <c r="U3555" i="1" s="1"/>
  <c r="S3259" i="1"/>
  <c r="U3259" i="1" s="1"/>
  <c r="S3502" i="1"/>
  <c r="U3502" i="1" s="1"/>
  <c r="S2334" i="1"/>
  <c r="U2334" i="1" s="1"/>
  <c r="S20" i="1"/>
  <c r="U20" i="1" s="1"/>
  <c r="S3511" i="1"/>
  <c r="U3511" i="1" s="1"/>
  <c r="S262" i="1"/>
  <c r="U262" i="1" s="1"/>
  <c r="S3821" i="1"/>
  <c r="U3821" i="1" s="1"/>
  <c r="S88" i="1"/>
  <c r="U88" i="1" s="1"/>
  <c r="S1516" i="1"/>
  <c r="U1516" i="1" s="1"/>
  <c r="S8" i="1"/>
  <c r="U8" i="1" s="1"/>
  <c r="S2113" i="1"/>
  <c r="U2113" i="1" s="1"/>
  <c r="S2554" i="1"/>
  <c r="U2554" i="1" s="1"/>
  <c r="S2831" i="1"/>
  <c r="U2831" i="1" s="1"/>
  <c r="S2111" i="1"/>
  <c r="U2111" i="1" s="1"/>
  <c r="S3421" i="1"/>
  <c r="U3421" i="1" s="1"/>
  <c r="S3376" i="1"/>
  <c r="U3376" i="1" s="1"/>
  <c r="S322" i="1"/>
  <c r="U322" i="1" s="1"/>
  <c r="S17" i="1"/>
  <c r="U17" i="1" s="1"/>
  <c r="S1761" i="1"/>
  <c r="U1761" i="1" s="1"/>
  <c r="S1891" i="1"/>
  <c r="U1891" i="1" s="1"/>
  <c r="S333" i="1"/>
  <c r="U333" i="1" s="1"/>
  <c r="S351" i="1"/>
  <c r="U351" i="1" s="1"/>
  <c r="S2309" i="1"/>
  <c r="U2309" i="1" s="1"/>
  <c r="S375" i="1"/>
  <c r="U375" i="1" s="1"/>
  <c r="S398" i="1"/>
  <c r="U398" i="1" s="1"/>
  <c r="S3051" i="1"/>
  <c r="U3051" i="1" s="1"/>
  <c r="S2311" i="1"/>
  <c r="U2311" i="1" s="1"/>
  <c r="S3309" i="1"/>
  <c r="U3309" i="1" s="1"/>
  <c r="S292" i="1"/>
  <c r="U292" i="1" s="1"/>
  <c r="S3032" i="1"/>
  <c r="U3032" i="1" s="1"/>
  <c r="S2490" i="1"/>
  <c r="U2490" i="1" s="1"/>
  <c r="S3778" i="1"/>
  <c r="U3778" i="1" s="1"/>
  <c r="S343" i="1"/>
  <c r="U343" i="1" s="1"/>
  <c r="S259" i="1"/>
  <c r="U259" i="1" s="1"/>
  <c r="S257" i="1"/>
  <c r="U257" i="1" s="1"/>
  <c r="S740" i="1"/>
  <c r="U740" i="1" s="1"/>
  <c r="S1188" i="1"/>
  <c r="U1188" i="1" s="1"/>
  <c r="S2308" i="1"/>
  <c r="U2308" i="1" s="1"/>
  <c r="S3166" i="1"/>
  <c r="U3166" i="1" s="1"/>
  <c r="S2664" i="1"/>
  <c r="U2664" i="1" s="1"/>
  <c r="S3617" i="1"/>
  <c r="U3617" i="1" s="1"/>
  <c r="S401" i="1"/>
  <c r="U401" i="1" s="1"/>
  <c r="S1523" i="1"/>
  <c r="U1523" i="1" s="1"/>
  <c r="S2965" i="1"/>
  <c r="U2965" i="1" s="1"/>
  <c r="S3497" i="1"/>
  <c r="U3497" i="1" s="1"/>
  <c r="S1934" i="1"/>
  <c r="U1934" i="1" s="1"/>
  <c r="S817" i="1"/>
  <c r="U817" i="1" s="1"/>
  <c r="S830" i="1"/>
  <c r="U830" i="1" s="1"/>
  <c r="S2543" i="1"/>
  <c r="U2543" i="1" s="1"/>
  <c r="S2108" i="1"/>
  <c r="U2108" i="1" s="1"/>
  <c r="S649" i="1"/>
  <c r="U649" i="1" s="1"/>
  <c r="S1373" i="1"/>
  <c r="U1373" i="1" s="1"/>
  <c r="S1383" i="1"/>
  <c r="U1383" i="1" s="1"/>
  <c r="S3409" i="1"/>
  <c r="U3409" i="1" s="1"/>
  <c r="S2182" i="1"/>
  <c r="U2182" i="1" s="1"/>
  <c r="S3186" i="1"/>
  <c r="U3186" i="1" s="1"/>
  <c r="S2250" i="1"/>
  <c r="U2250" i="1" s="1"/>
  <c r="S2470" i="1"/>
  <c r="U2470" i="1" s="1"/>
  <c r="S2942" i="1"/>
  <c r="U2942" i="1" s="1"/>
  <c r="S2530" i="1"/>
  <c r="U2530" i="1" s="1"/>
  <c r="S82" i="1"/>
  <c r="U82" i="1" s="1"/>
  <c r="S3819" i="1"/>
  <c r="U3819" i="1" s="1"/>
  <c r="S2294" i="1"/>
  <c r="U2294" i="1" s="1"/>
  <c r="S58" i="1"/>
  <c r="U58" i="1" s="1"/>
  <c r="S1398" i="1"/>
  <c r="U1398" i="1" s="1"/>
  <c r="S2110" i="1"/>
  <c r="U2110" i="1" s="1"/>
  <c r="S2557" i="1"/>
  <c r="U2557" i="1" s="1"/>
  <c r="S1850" i="1"/>
  <c r="U1850" i="1" s="1"/>
  <c r="S263" i="1"/>
  <c r="U263" i="1" s="1"/>
  <c r="S742" i="1"/>
  <c r="U742" i="1" s="1"/>
  <c r="S1033" i="1"/>
  <c r="U1033" i="1" s="1"/>
  <c r="S2291" i="1"/>
  <c r="U2291" i="1" s="1"/>
  <c r="S3275" i="1"/>
  <c r="U3275" i="1" s="1"/>
  <c r="S3323" i="1"/>
  <c r="U3323" i="1" s="1"/>
  <c r="S107" i="1"/>
  <c r="U107" i="1" s="1"/>
  <c r="S2607" i="1"/>
  <c r="U2607" i="1" s="1"/>
  <c r="S3696" i="1"/>
  <c r="U3696" i="1" s="1"/>
  <c r="S2450" i="1"/>
  <c r="U2450" i="1" s="1"/>
  <c r="S3042" i="1"/>
  <c r="U3042" i="1" s="1"/>
  <c r="S3354" i="1"/>
  <c r="U3354" i="1" s="1"/>
  <c r="S67" i="1"/>
  <c r="U67" i="1" s="1"/>
  <c r="S799" i="1"/>
  <c r="U799" i="1" s="1"/>
  <c r="S2735" i="1"/>
  <c r="U2735" i="1" s="1"/>
  <c r="S3505" i="1"/>
  <c r="U3505" i="1" s="1"/>
  <c r="S2794" i="1"/>
  <c r="U2794" i="1" s="1"/>
  <c r="S49" i="1"/>
  <c r="U49" i="1" s="1"/>
  <c r="S242" i="1"/>
  <c r="U242" i="1" s="1"/>
  <c r="S3380" i="1"/>
  <c r="U3380" i="1" s="1"/>
  <c r="S1037" i="1"/>
  <c r="U1037" i="1" s="1"/>
  <c r="S3770" i="1"/>
  <c r="U3770" i="1" s="1"/>
  <c r="S407" i="1"/>
  <c r="U407" i="1" s="1"/>
  <c r="S2321" i="1"/>
  <c r="U2321" i="1" s="1"/>
  <c r="S408" i="1"/>
  <c r="U408" i="1" s="1"/>
  <c r="S3598" i="1"/>
  <c r="U3598" i="1" s="1"/>
  <c r="S2109" i="1"/>
  <c r="U2109" i="1" s="1"/>
  <c r="S2816" i="1"/>
  <c r="U2816" i="1" s="1"/>
  <c r="S2828" i="1"/>
  <c r="U2828" i="1" s="1"/>
  <c r="S3008" i="1"/>
  <c r="U3008" i="1" s="1"/>
  <c r="S275" i="1"/>
  <c r="U275" i="1" s="1"/>
  <c r="S1191" i="1"/>
  <c r="U1191" i="1" s="1"/>
  <c r="S2838" i="1"/>
  <c r="U2838" i="1" s="1"/>
  <c r="S532" i="1"/>
  <c r="U532" i="1" s="1"/>
  <c r="S3449" i="1"/>
  <c r="U3449" i="1" s="1"/>
  <c r="S832" i="1"/>
  <c r="U832" i="1" s="1"/>
  <c r="S3231" i="1"/>
  <c r="U3231" i="1" s="1"/>
  <c r="S2314" i="1"/>
  <c r="U2314" i="1" s="1"/>
  <c r="S1468" i="1"/>
  <c r="U1468" i="1" s="1"/>
  <c r="S2443" i="1"/>
  <c r="U2443" i="1" s="1"/>
  <c r="S1505" i="1"/>
  <c r="U1505" i="1" s="1"/>
  <c r="S324" i="1"/>
  <c r="U324" i="1" s="1"/>
  <c r="S2063" i="1"/>
  <c r="U2063" i="1" s="1"/>
  <c r="S50" i="1"/>
  <c r="U50" i="1" s="1"/>
  <c r="S1665" i="1"/>
  <c r="U1665" i="1" s="1"/>
  <c r="S1755" i="1"/>
  <c r="U1755" i="1" s="1"/>
  <c r="S2451" i="1"/>
  <c r="U2451" i="1" s="1"/>
  <c r="S2936" i="1"/>
  <c r="U2936" i="1" s="1"/>
  <c r="S3135" i="1"/>
  <c r="U3135" i="1" s="1"/>
  <c r="S3321" i="1"/>
  <c r="U3321" i="1" s="1"/>
  <c r="S3699" i="1"/>
  <c r="U3699" i="1" s="1"/>
  <c r="S3826" i="1"/>
  <c r="U3826" i="1" s="1"/>
  <c r="S397" i="1"/>
  <c r="U397" i="1" s="1"/>
  <c r="S341" i="1"/>
  <c r="U341" i="1" s="1"/>
  <c r="S2223" i="1"/>
  <c r="U2223" i="1" s="1"/>
  <c r="S3428" i="1"/>
  <c r="U3428" i="1" s="1"/>
  <c r="S2812" i="1"/>
  <c r="U2812" i="1" s="1"/>
  <c r="S3448" i="1"/>
  <c r="U3448" i="1" s="1"/>
  <c r="S3775" i="1"/>
  <c r="U3775" i="1" s="1"/>
  <c r="S2046" i="1"/>
  <c r="U2046" i="1" s="1"/>
  <c r="S2295" i="1"/>
  <c r="U2295" i="1" s="1"/>
  <c r="S1603" i="1"/>
  <c r="U1603" i="1" s="1"/>
  <c r="S3711" i="1"/>
  <c r="U3711" i="1" s="1"/>
  <c r="S2835" i="1"/>
  <c r="U2835" i="1" s="1"/>
  <c r="S1288" i="1"/>
  <c r="U1288" i="1" s="1"/>
  <c r="S2086" i="1"/>
  <c r="U2086" i="1" s="1"/>
  <c r="S277" i="1"/>
  <c r="U277" i="1" s="1"/>
  <c r="S1937" i="1"/>
  <c r="U1937" i="1" s="1"/>
  <c r="S74" i="1"/>
  <c r="U74" i="1" s="1"/>
  <c r="S1471" i="1"/>
  <c r="U1471" i="1" s="1"/>
  <c r="S3562" i="1"/>
  <c r="U3562" i="1" s="1"/>
  <c r="S2228" i="1"/>
  <c r="U2228" i="1" s="1"/>
  <c r="S1034" i="1"/>
  <c r="U1034" i="1" s="1"/>
  <c r="S3412" i="1"/>
  <c r="U3412" i="1" s="1"/>
  <c r="S3585" i="1"/>
  <c r="U3585" i="1" s="1"/>
  <c r="S3004" i="1"/>
  <c r="U3004" i="1" s="1"/>
  <c r="S3759" i="1"/>
  <c r="U3759" i="1" s="1"/>
  <c r="S1464" i="1"/>
  <c r="U1464" i="1" s="1"/>
  <c r="S3432" i="1"/>
  <c r="U3432" i="1" s="1"/>
  <c r="S1292" i="1"/>
  <c r="U1292" i="1" s="1"/>
  <c r="S2446" i="1"/>
  <c r="U2446" i="1" s="1"/>
  <c r="S3279" i="1"/>
  <c r="U3279" i="1" s="1"/>
  <c r="S3130" i="1"/>
  <c r="U3130" i="1" s="1"/>
  <c r="S355" i="1"/>
  <c r="U355" i="1" s="1"/>
  <c r="S1271" i="1"/>
  <c r="U1271" i="1" s="1"/>
  <c r="S1518" i="1"/>
  <c r="U1518" i="1" s="1"/>
  <c r="S2322" i="1"/>
  <c r="U2322" i="1" s="1"/>
  <c r="S526" i="1"/>
  <c r="U526" i="1" s="1"/>
  <c r="S3499" i="1"/>
  <c r="U3499" i="1" s="1"/>
  <c r="S3041" i="1"/>
  <c r="U3041" i="1" s="1"/>
  <c r="S1860" i="1"/>
  <c r="U1860" i="1" s="1"/>
  <c r="S821" i="1"/>
  <c r="U821" i="1" s="1"/>
  <c r="S1744" i="1"/>
  <c r="U1744" i="1" s="1"/>
  <c r="S3037" i="1"/>
  <c r="U3037" i="1" s="1"/>
  <c r="S3569" i="1"/>
  <c r="U3569" i="1" s="1"/>
  <c r="S26" i="1"/>
  <c r="U26" i="1" s="1"/>
  <c r="S3173" i="1"/>
  <c r="U3173" i="1" s="1"/>
  <c r="S2721" i="1"/>
  <c r="U2721" i="1" s="1"/>
  <c r="S2560" i="1"/>
  <c r="U2560" i="1" s="1"/>
  <c r="S1842" i="1"/>
  <c r="U1842" i="1" s="1"/>
  <c r="S300" i="1"/>
  <c r="U300" i="1" s="1"/>
  <c r="S2967" i="1"/>
  <c r="U2967" i="1" s="1"/>
  <c r="S3183" i="1"/>
  <c r="U3183" i="1" s="1"/>
  <c r="S3185" i="1"/>
  <c r="U3185" i="1" s="1"/>
  <c r="S3836" i="1"/>
  <c r="U3836" i="1" s="1"/>
  <c r="S1193" i="1"/>
  <c r="U1193" i="1" s="1"/>
  <c r="S1364" i="1"/>
  <c r="U1364" i="1" s="1"/>
  <c r="S3424" i="1"/>
  <c r="U3424" i="1" s="1"/>
  <c r="S1392" i="1"/>
  <c r="U1392" i="1" s="1"/>
  <c r="S1686" i="1"/>
  <c r="U1686" i="1" s="1"/>
  <c r="S23" i="1"/>
  <c r="U23" i="1" s="1"/>
  <c r="S288" i="1"/>
  <c r="U288" i="1" s="1"/>
  <c r="S1404" i="1"/>
  <c r="U1404" i="1" s="1"/>
  <c r="S2982" i="1"/>
  <c r="U2982" i="1" s="1"/>
  <c r="S3690" i="1"/>
  <c r="U3690" i="1" s="1"/>
  <c r="S3704" i="1"/>
  <c r="U3704" i="1" s="1"/>
  <c r="S3262" i="1"/>
  <c r="U3262" i="1" s="1"/>
  <c r="S3046" i="1"/>
  <c r="U3046" i="1" s="1"/>
  <c r="S2305" i="1"/>
  <c r="U2305" i="1" s="1"/>
  <c r="S1902" i="1"/>
  <c r="U1902" i="1" s="1"/>
  <c r="S3666" i="1"/>
  <c r="U3666" i="1" s="1"/>
  <c r="S725" i="1"/>
  <c r="U725" i="1" s="1"/>
  <c r="S791" i="1"/>
  <c r="U791" i="1" s="1"/>
  <c r="S3588" i="1"/>
  <c r="U3588" i="1" s="1"/>
  <c r="S2523" i="1"/>
  <c r="U2523" i="1" s="1"/>
  <c r="S1646" i="1"/>
  <c r="U1646" i="1" s="1"/>
  <c r="S3225" i="1"/>
  <c r="U3225" i="1" s="1"/>
  <c r="S1299" i="1"/>
  <c r="U1299" i="1" s="1"/>
  <c r="S3672" i="1"/>
  <c r="U3672" i="1" s="1"/>
  <c r="S2205" i="1"/>
  <c r="U2205" i="1" s="1"/>
  <c r="S3814" i="1"/>
  <c r="U3814" i="1" s="1"/>
  <c r="S3177" i="1"/>
  <c r="U3177" i="1" s="1"/>
  <c r="S2963" i="1"/>
  <c r="U2963" i="1" s="1"/>
  <c r="S55" i="1"/>
  <c r="U55" i="1" s="1"/>
  <c r="S3434" i="1"/>
  <c r="U3434" i="1" s="1"/>
  <c r="S3783" i="1"/>
  <c r="U3783" i="1" s="1"/>
  <c r="S2188" i="1"/>
  <c r="U2188" i="1" s="1"/>
  <c r="S3031" i="1"/>
  <c r="U3031" i="1" s="1"/>
  <c r="S1400" i="1"/>
  <c r="U1400" i="1" s="1"/>
  <c r="S3623" i="1"/>
  <c r="U3623" i="1" s="1"/>
  <c r="S3450" i="1"/>
  <c r="U3450" i="1" s="1"/>
  <c r="S3404" i="1"/>
  <c r="U3404" i="1" s="1"/>
  <c r="S7" i="1"/>
  <c r="U7" i="1" s="1"/>
  <c r="S3313" i="1"/>
  <c r="U3313" i="1" s="1"/>
  <c r="S3232" i="1"/>
  <c r="U3232" i="1" s="1"/>
  <c r="S1027" i="1"/>
  <c r="U1027" i="1" s="1"/>
  <c r="S1294" i="1"/>
  <c r="U1294" i="1" s="1"/>
  <c r="S1614" i="1"/>
  <c r="U1614" i="1" s="1"/>
  <c r="S2539" i="1"/>
  <c r="U2539" i="1" s="1"/>
  <c r="S2807" i="1"/>
  <c r="U2807" i="1" s="1"/>
  <c r="S3317" i="1"/>
  <c r="U3317" i="1" s="1"/>
  <c r="S3348" i="1"/>
  <c r="U3348" i="1" s="1"/>
  <c r="S3516" i="1"/>
  <c r="U3516" i="1" s="1"/>
  <c r="S3045" i="1"/>
  <c r="U3045" i="1" s="1"/>
  <c r="S3824" i="1"/>
  <c r="U3824" i="1" s="1"/>
  <c r="S40" i="1"/>
  <c r="U40" i="1" s="1"/>
  <c r="S3520" i="1"/>
  <c r="U3520" i="1" s="1"/>
  <c r="S2608" i="1"/>
  <c r="U2608" i="1" s="1"/>
  <c r="S3600" i="1"/>
  <c r="U3600" i="1" s="1"/>
  <c r="S3681" i="1"/>
  <c r="U3681" i="1" s="1"/>
  <c r="S340" i="1"/>
  <c r="U340" i="1" s="1"/>
  <c r="S371" i="1"/>
  <c r="U371" i="1" s="1"/>
  <c r="S366" i="1"/>
  <c r="U366" i="1" s="1"/>
  <c r="S2460" i="1"/>
  <c r="U2460" i="1" s="1"/>
  <c r="S1393" i="1"/>
  <c r="U1393" i="1" s="1"/>
  <c r="S1648" i="1"/>
  <c r="U1648" i="1" s="1"/>
  <c r="S3339" i="1"/>
  <c r="U3339" i="1" s="1"/>
  <c r="S3774" i="1"/>
  <c r="U3774" i="1" s="1"/>
  <c r="S3761" i="1"/>
  <c r="U3761" i="1" s="1"/>
  <c r="S1927" i="1"/>
  <c r="U1927" i="1" s="1"/>
  <c r="S2630" i="1"/>
  <c r="U2630" i="1" s="1"/>
  <c r="S279" i="1"/>
  <c r="U279" i="1" s="1"/>
  <c r="S2989" i="1"/>
  <c r="U2989" i="1" s="1"/>
  <c r="S1387" i="1"/>
  <c r="U1387" i="1" s="1"/>
  <c r="S1529" i="1"/>
  <c r="U1529" i="1" s="1"/>
  <c r="S395" i="1"/>
  <c r="U395" i="1" s="1"/>
  <c r="S3043" i="1"/>
  <c r="U3043" i="1" s="1"/>
  <c r="S3700" i="1"/>
  <c r="U3700" i="1" s="1"/>
  <c r="S1756" i="1"/>
  <c r="U1756" i="1" s="1"/>
  <c r="S2795" i="1"/>
  <c r="U2795" i="1" s="1"/>
  <c r="S95" i="1"/>
  <c r="U95" i="1" s="1"/>
  <c r="S3595" i="1"/>
  <c r="U3595" i="1" s="1"/>
  <c r="S2339" i="1"/>
  <c r="U2339" i="1" s="1"/>
  <c r="S2535" i="1"/>
  <c r="U2535" i="1" s="1"/>
  <c r="S2669" i="1"/>
  <c r="U2669" i="1" s="1"/>
  <c r="S2833" i="1"/>
  <c r="U2833" i="1" s="1"/>
  <c r="S1370" i="1"/>
  <c r="U1370" i="1" s="1"/>
  <c r="S1941" i="1"/>
  <c r="U1941" i="1" s="1"/>
  <c r="S2464" i="1"/>
  <c r="U2464" i="1" s="1"/>
  <c r="S744" i="1"/>
  <c r="U744" i="1" s="1"/>
  <c r="S1283" i="1"/>
  <c r="U1283" i="1" s="1"/>
  <c r="S2074" i="1"/>
  <c r="U2074" i="1" s="1"/>
  <c r="S2084" i="1"/>
  <c r="U2084" i="1" s="1"/>
  <c r="S3253" i="1"/>
  <c r="U3253" i="1" s="1"/>
  <c r="S3659" i="1"/>
  <c r="U3659" i="1" s="1"/>
  <c r="S1510" i="1"/>
  <c r="U1510" i="1" s="1"/>
  <c r="S1281" i="1"/>
  <c r="U1281" i="1" s="1"/>
  <c r="S1647" i="1"/>
  <c r="U1647" i="1" s="1"/>
  <c r="S1743" i="1"/>
  <c r="U1743" i="1" s="1"/>
  <c r="S3685" i="1"/>
  <c r="U3685" i="1" s="1"/>
  <c r="S1282" i="1"/>
  <c r="U1282" i="1" s="1"/>
  <c r="S71" i="1"/>
  <c r="U71" i="1" s="1"/>
  <c r="S3788" i="1"/>
  <c r="U3788" i="1" s="1"/>
  <c r="S3570" i="1"/>
  <c r="U3570" i="1" s="1"/>
  <c r="S3663" i="1"/>
  <c r="U3663" i="1" s="1"/>
  <c r="S3400" i="1"/>
  <c r="U3400" i="1" s="1"/>
  <c r="S363" i="1"/>
  <c r="U363" i="1" s="1"/>
  <c r="S748" i="1"/>
  <c r="U748" i="1" s="1"/>
  <c r="S267" i="1"/>
  <c r="U267" i="1" s="1"/>
  <c r="S2466" i="1"/>
  <c r="U2466" i="1" s="1"/>
  <c r="S3165" i="1"/>
  <c r="U3165" i="1" s="1"/>
  <c r="S1889" i="1"/>
  <c r="U1889" i="1" s="1"/>
  <c r="S3724" i="1"/>
  <c r="U3724" i="1" s="1"/>
  <c r="S3248" i="1"/>
  <c r="U3248" i="1" s="1"/>
  <c r="S2561" i="1"/>
  <c r="U2561" i="1" s="1"/>
  <c r="S1479" i="1"/>
  <c r="U1479" i="1" s="1"/>
  <c r="S309" i="1"/>
  <c r="U309" i="1" s="1"/>
  <c r="S270" i="1"/>
  <c r="U270" i="1" s="1"/>
  <c r="S1508" i="1"/>
  <c r="U1508" i="1" s="1"/>
  <c r="S1223" i="1"/>
  <c r="U1223" i="1" s="1"/>
  <c r="S2212" i="1"/>
  <c r="U2212" i="1" s="1"/>
  <c r="S2841" i="1"/>
  <c r="U2841" i="1" s="1"/>
  <c r="S803" i="1"/>
  <c r="U803" i="1" s="1"/>
  <c r="S349" i="1"/>
  <c r="U349" i="1" s="1"/>
  <c r="S1381" i="1"/>
  <c r="U1381" i="1" s="1"/>
  <c r="S1360" i="1"/>
  <c r="U1360" i="1" s="1"/>
  <c r="S1679" i="1"/>
  <c r="U1679" i="1" s="1"/>
  <c r="S754" i="1"/>
  <c r="U754" i="1" s="1"/>
  <c r="S2548" i="1"/>
  <c r="U2548" i="1" s="1"/>
  <c r="S3385" i="1"/>
  <c r="U3385" i="1" s="1"/>
  <c r="S29" i="1"/>
  <c r="U29" i="1" s="1"/>
  <c r="S1031" i="1"/>
  <c r="U1031" i="1" s="1"/>
  <c r="S380" i="1"/>
  <c r="U380" i="1" s="1"/>
  <c r="S797" i="1"/>
  <c r="U797" i="1" s="1"/>
  <c r="S1513" i="1"/>
  <c r="U1513" i="1" s="1"/>
  <c r="S314" i="1"/>
  <c r="U314" i="1" s="1"/>
  <c r="S1397" i="1"/>
  <c r="U1397" i="1" s="1"/>
  <c r="S396" i="1"/>
  <c r="U396" i="1" s="1"/>
  <c r="S3683" i="1"/>
  <c r="U3683" i="1" s="1"/>
  <c r="S1311" i="1"/>
  <c r="U1311" i="1" s="1"/>
  <c r="S2628" i="1"/>
  <c r="U2628" i="1" s="1"/>
  <c r="S3399" i="1"/>
  <c r="U3399" i="1" s="1"/>
  <c r="S3437" i="1"/>
  <c r="U3437" i="1" s="1"/>
  <c r="S2808" i="1"/>
  <c r="U2808" i="1" s="1"/>
  <c r="S3287" i="1"/>
  <c r="U3287" i="1" s="1"/>
  <c r="S386" i="1"/>
  <c r="U386" i="1" s="1"/>
  <c r="S1225" i="1"/>
  <c r="U1225" i="1" s="1"/>
  <c r="S3265" i="1"/>
  <c r="U3265" i="1" s="1"/>
  <c r="S3172" i="1"/>
  <c r="U3172" i="1" s="1"/>
  <c r="S1476" i="1"/>
  <c r="U1476" i="1" s="1"/>
  <c r="S2164" i="1"/>
  <c r="U2164" i="1" s="1"/>
  <c r="S2708" i="1"/>
  <c r="U2708" i="1" s="1"/>
  <c r="S402" i="1"/>
  <c r="U402" i="1" s="1"/>
  <c r="S3240" i="1"/>
  <c r="U3240" i="1" s="1"/>
  <c r="S1038" i="1"/>
  <c r="U1038" i="1" s="1"/>
  <c r="S652" i="1"/>
  <c r="U652" i="1" s="1"/>
  <c r="S3327" i="1"/>
  <c r="U3327" i="1" s="1"/>
  <c r="S3838" i="1"/>
  <c r="U3838" i="1" s="1"/>
  <c r="S3036" i="1"/>
  <c r="U3036" i="1" s="1"/>
  <c r="S243" i="1"/>
  <c r="U243" i="1" s="1"/>
  <c r="S321" i="1"/>
  <c r="U321" i="1" s="1"/>
  <c r="S2255" i="1"/>
  <c r="U2255" i="1" s="1"/>
  <c r="S3491" i="1"/>
  <c r="U3491" i="1" s="1"/>
  <c r="S3682" i="1"/>
  <c r="U3682" i="1" s="1"/>
  <c r="S2499" i="1"/>
  <c r="U2499" i="1" s="1"/>
  <c r="S1661" i="1"/>
  <c r="U1661" i="1" s="1"/>
  <c r="S3006" i="1"/>
  <c r="U3006" i="1" s="1"/>
  <c r="S3606" i="1"/>
  <c r="U3606" i="1" s="1"/>
  <c r="S3480" i="1"/>
  <c r="U3480" i="1" s="1"/>
  <c r="S2483" i="1"/>
  <c r="U2483" i="1" s="1"/>
  <c r="S251" i="1"/>
  <c r="U251" i="1" s="1"/>
  <c r="S3156" i="1"/>
  <c r="U3156" i="1" s="1"/>
  <c r="S328" i="1"/>
  <c r="U328" i="1" s="1"/>
  <c r="S76" i="1"/>
  <c r="U76" i="1" s="1"/>
  <c r="S1674" i="1"/>
  <c r="U1674" i="1" s="1"/>
  <c r="S2528" i="1"/>
  <c r="U2528" i="1" s="1"/>
  <c r="S1622" i="1"/>
  <c r="U1622" i="1" s="1"/>
  <c r="S3621" i="1"/>
  <c r="U3621" i="1" s="1"/>
  <c r="S3754" i="1"/>
  <c r="U3754" i="1" s="1"/>
  <c r="S2017" i="1"/>
  <c r="U2017" i="1" s="1"/>
  <c r="S334" i="1"/>
  <c r="U334" i="1" s="1"/>
  <c r="S2540" i="1"/>
  <c r="U2540" i="1" s="1"/>
  <c r="S120" i="1"/>
  <c r="U120" i="1" s="1"/>
  <c r="S3016" i="1"/>
  <c r="U3016" i="1" s="1"/>
  <c r="S2103" i="1"/>
  <c r="U2103" i="1" s="1"/>
  <c r="S2814" i="1"/>
  <c r="U2814" i="1" s="1"/>
  <c r="S2085" i="1"/>
  <c r="U2085" i="1" s="1"/>
  <c r="S2502" i="1"/>
  <c r="U2502" i="1" s="1"/>
  <c r="S3477" i="1"/>
  <c r="U3477" i="1" s="1"/>
  <c r="S3471" i="1"/>
  <c r="U3471" i="1" s="1"/>
  <c r="S3556" i="1"/>
  <c r="U3556" i="1" s="1"/>
  <c r="S3767" i="1"/>
  <c r="U3767" i="1" s="1"/>
  <c r="S3363" i="1"/>
  <c r="U3363" i="1" s="1"/>
  <c r="S244" i="1"/>
  <c r="U244" i="1" s="1"/>
  <c r="S65" i="1"/>
  <c r="U65" i="1" s="1"/>
  <c r="S2979" i="1"/>
  <c r="U2979" i="1" s="1"/>
  <c r="S2056" i="1"/>
  <c r="U2056" i="1" s="1"/>
  <c r="S3675" i="1"/>
  <c r="U3675" i="1" s="1"/>
  <c r="S2968" i="1"/>
  <c r="U2968" i="1" s="1"/>
  <c r="S1394" i="1"/>
  <c r="U1394" i="1" s="1"/>
  <c r="S3525" i="1"/>
  <c r="U3525" i="1" s="1"/>
  <c r="S118" i="1"/>
  <c r="U118" i="1" s="1"/>
  <c r="S1262" i="1"/>
  <c r="U1262" i="1" s="1"/>
  <c r="S2471" i="1"/>
  <c r="U2471" i="1" s="1"/>
  <c r="S2485" i="1"/>
  <c r="U2485" i="1" s="1"/>
  <c r="S246" i="1"/>
  <c r="U246" i="1" s="1"/>
  <c r="S318" i="1"/>
  <c r="U318" i="1" s="1"/>
  <c r="S2198" i="1"/>
  <c r="U2198" i="1" s="1"/>
  <c r="S1399" i="1"/>
  <c r="U1399" i="1" s="1"/>
  <c r="S3582" i="1"/>
  <c r="U3582" i="1" s="1"/>
  <c r="S2969" i="1"/>
  <c r="U2969" i="1" s="1"/>
  <c r="S528" i="1"/>
  <c r="U528" i="1" s="1"/>
  <c r="S2625" i="1"/>
  <c r="U2625" i="1" s="1"/>
  <c r="S3160" i="1"/>
  <c r="U3160" i="1" s="1"/>
  <c r="S3293" i="1"/>
  <c r="U3293" i="1" s="1"/>
  <c r="S3713" i="1"/>
  <c r="U3713" i="1" s="1"/>
  <c r="S1747" i="1"/>
  <c r="U1747" i="1" s="1"/>
  <c r="S1617" i="1"/>
  <c r="U1617" i="1" s="1"/>
  <c r="S3181" i="1"/>
  <c r="U3181" i="1" s="1"/>
  <c r="S789" i="1"/>
  <c r="U789" i="1" s="1"/>
  <c r="S373" i="1"/>
  <c r="U373" i="1" s="1"/>
  <c r="S3486" i="1"/>
  <c r="U3486" i="1" s="1"/>
  <c r="S1369" i="1"/>
  <c r="U1369" i="1" s="1"/>
  <c r="S285" i="1"/>
  <c r="U285" i="1" s="1"/>
  <c r="S3281" i="1"/>
  <c r="U3281" i="1" s="1"/>
  <c r="S3572" i="1"/>
  <c r="U3572" i="1" s="1"/>
  <c r="S2214" i="1"/>
  <c r="U2214" i="1" s="1"/>
  <c r="S379" i="1"/>
  <c r="U379" i="1" s="1"/>
  <c r="S1926" i="1"/>
  <c r="U1926" i="1" s="1"/>
  <c r="S737" i="1"/>
  <c r="U737" i="1" s="1"/>
  <c r="S3549" i="1"/>
  <c r="U3549" i="1" s="1"/>
  <c r="S1896" i="1"/>
  <c r="U1896" i="1" s="1"/>
  <c r="S2785" i="1"/>
  <c r="U2785" i="1" s="1"/>
  <c r="S3391" i="1"/>
  <c r="U3391" i="1" s="1"/>
  <c r="S2618" i="1"/>
  <c r="U2618" i="1" s="1"/>
  <c r="S2083" i="1"/>
  <c r="U2083" i="1" s="1"/>
  <c r="S2633" i="1"/>
  <c r="U2633" i="1" s="1"/>
  <c r="S98" i="1"/>
  <c r="U98" i="1" s="1"/>
  <c r="S524" i="1"/>
  <c r="U524" i="1" s="1"/>
  <c r="S1760" i="1"/>
  <c r="U1760" i="1" s="1"/>
  <c r="S2834" i="1"/>
  <c r="U2834" i="1" s="1"/>
  <c r="S1272" i="1"/>
  <c r="U1272" i="1" s="1"/>
  <c r="S352" i="1"/>
  <c r="U352" i="1" s="1"/>
  <c r="S3178" i="1"/>
  <c r="U3178" i="1" s="1"/>
  <c r="S800" i="1"/>
  <c r="U800" i="1" s="1"/>
  <c r="S1024" i="1"/>
  <c r="U1024" i="1" s="1"/>
  <c r="S1981" i="1"/>
  <c r="U1981" i="1" s="1"/>
  <c r="S2064" i="1"/>
  <c r="U2064" i="1" s="1"/>
  <c r="S1208" i="1"/>
  <c r="U1208" i="1" s="1"/>
  <c r="S2806" i="1"/>
  <c r="U2806" i="1" s="1"/>
  <c r="S3174" i="1"/>
  <c r="U3174" i="1" s="1"/>
  <c r="S3786" i="1"/>
  <c r="U3786" i="1" s="1"/>
  <c r="S2092" i="1"/>
  <c r="U2092" i="1" s="1"/>
  <c r="S91" i="1"/>
  <c r="U91" i="1" s="1"/>
  <c r="S1469" i="1"/>
  <c r="U1469" i="1" s="1"/>
  <c r="S818" i="1"/>
  <c r="U818" i="1" s="1"/>
  <c r="S3667" i="1"/>
  <c r="U3667" i="1" s="1"/>
  <c r="S3243" i="1"/>
  <c r="U3243" i="1" s="1"/>
  <c r="S1678" i="1"/>
  <c r="U1678" i="1" s="1"/>
  <c r="S3479" i="1"/>
  <c r="U3479" i="1" s="1"/>
  <c r="S77" i="1"/>
  <c r="U77" i="1" s="1"/>
  <c r="S2453" i="1"/>
  <c r="U2453" i="1" s="1"/>
  <c r="S2798" i="1"/>
  <c r="U2798" i="1" s="1"/>
  <c r="S3586" i="1"/>
  <c r="U3586" i="1" s="1"/>
  <c r="S2079" i="1"/>
  <c r="U2079" i="1" s="1"/>
  <c r="S2090" i="1"/>
  <c r="U2090" i="1" s="1"/>
  <c r="S2265" i="1"/>
  <c r="U2265" i="1" s="1"/>
  <c r="S1924" i="1"/>
  <c r="U1924" i="1" s="1"/>
  <c r="S530" i="1"/>
  <c r="U530" i="1" s="1"/>
  <c r="S2009" i="1"/>
  <c r="U2009" i="1" s="1"/>
  <c r="S2163" i="1"/>
  <c r="U2163" i="1" s="1"/>
  <c r="S1361" i="1"/>
  <c r="U1361" i="1" s="1"/>
  <c r="S1825" i="1"/>
  <c r="U1825" i="1" s="1"/>
  <c r="S3305" i="1"/>
  <c r="U3305" i="1" s="1"/>
  <c r="S1940" i="1"/>
  <c r="U1940" i="1" s="1"/>
  <c r="S1759" i="1"/>
  <c r="U1759" i="1" s="1"/>
  <c r="S2538" i="1"/>
  <c r="U2538" i="1" s="1"/>
  <c r="S3023" i="1"/>
  <c r="U3023" i="1" s="1"/>
  <c r="S3219" i="1"/>
  <c r="U3219" i="1" s="1"/>
  <c r="S3315" i="1"/>
  <c r="U3315" i="1" s="1"/>
  <c r="S381" i="1"/>
  <c r="U381" i="1" s="1"/>
  <c r="S1379" i="1"/>
  <c r="U1379" i="1" s="1"/>
  <c r="S3169" i="1"/>
  <c r="U3169" i="1" s="1"/>
  <c r="S3301" i="1"/>
  <c r="U3301" i="1" s="1"/>
  <c r="S54" i="1"/>
  <c r="U54" i="1" s="1"/>
  <c r="S69" i="1"/>
  <c r="U69" i="1" s="1"/>
  <c r="S2465" i="1"/>
  <c r="U2465" i="1" s="1"/>
  <c r="S357" i="1"/>
  <c r="U357" i="1" s="1"/>
  <c r="S3657" i="1"/>
  <c r="U3657" i="1" s="1"/>
  <c r="S3189" i="1"/>
  <c r="U3189" i="1" s="1"/>
  <c r="S1887" i="1"/>
  <c r="U1887" i="1" s="1"/>
  <c r="S2716" i="1"/>
  <c r="U2716" i="1" s="1"/>
  <c r="S1938" i="1"/>
  <c r="U1938" i="1" s="1"/>
  <c r="S354" i="1"/>
  <c r="U354" i="1" s="1"/>
  <c r="S841" i="1"/>
  <c r="U841" i="1" s="1"/>
  <c r="S2801" i="1"/>
  <c r="U2801" i="1" s="1"/>
  <c r="S1270" i="1"/>
  <c r="U1270" i="1" s="1"/>
  <c r="S3835" i="1"/>
  <c r="U3835" i="1" s="1"/>
  <c r="S3769" i="1"/>
  <c r="U3769" i="1" s="1"/>
  <c r="S3331" i="1"/>
  <c r="U3331" i="1" s="1"/>
  <c r="S338" i="1"/>
  <c r="U338" i="1" s="1"/>
  <c r="S3278" i="1"/>
  <c r="U3278" i="1" s="1"/>
  <c r="S3389" i="1"/>
  <c r="U3389" i="1" s="1"/>
  <c r="S3529" i="1"/>
  <c r="U3529" i="1" s="1"/>
  <c r="S2826" i="1"/>
  <c r="U2826" i="1" s="1"/>
  <c r="S256" i="1"/>
  <c r="U256" i="1" s="1"/>
  <c r="S1854" i="1"/>
  <c r="U1854" i="1" s="1"/>
  <c r="S1248" i="1"/>
  <c r="U1248" i="1" s="1"/>
  <c r="S1629" i="1"/>
  <c r="U1629" i="1" s="1"/>
  <c r="S1482" i="1"/>
  <c r="U1482" i="1" s="1"/>
  <c r="S2010" i="1"/>
  <c r="U2010" i="1" s="1"/>
  <c r="S3014" i="1"/>
  <c r="U3014" i="1" s="1"/>
  <c r="S24" i="1"/>
  <c r="U24" i="1" s="1"/>
  <c r="S837" i="1"/>
  <c r="U837" i="1" s="1"/>
  <c r="S1030" i="1"/>
  <c r="U1030" i="1" s="1"/>
  <c r="S3179" i="1"/>
  <c r="U3179" i="1" s="1"/>
  <c r="S1682" i="1"/>
  <c r="U1682" i="1" s="1"/>
  <c r="S3149" i="1"/>
  <c r="U3149" i="1" s="1"/>
  <c r="S758" i="1"/>
  <c r="U758" i="1" s="1"/>
  <c r="S3372" i="1"/>
  <c r="U3372" i="1" s="1"/>
  <c r="S2788" i="1"/>
  <c r="U2788" i="1" s="1"/>
  <c r="S1542" i="1"/>
  <c r="U1542" i="1" s="1"/>
  <c r="S1962" i="1"/>
  <c r="U1962" i="1" s="1"/>
  <c r="S1258" i="1"/>
  <c r="U1258" i="1" s="1"/>
  <c r="S1626" i="1"/>
  <c r="U1626" i="1" s="1"/>
  <c r="S1836" i="1"/>
  <c r="U1836" i="1" s="1"/>
  <c r="S265" i="1"/>
  <c r="U265" i="1" s="1"/>
  <c r="S2722" i="1"/>
  <c r="U2722" i="1" s="1"/>
  <c r="S266" i="1"/>
  <c r="U266" i="1" s="1"/>
  <c r="S856" i="1"/>
  <c r="U856" i="1" s="1"/>
  <c r="S2734" i="1"/>
  <c r="U2734" i="1" s="1"/>
  <c r="S538" i="1"/>
  <c r="U538" i="1" s="1"/>
  <c r="S1611" i="1"/>
  <c r="U1611" i="1" s="1"/>
  <c r="S3296" i="1"/>
  <c r="U3296" i="1" s="1"/>
  <c r="S3691" i="1"/>
  <c r="U3691" i="1" s="1"/>
  <c r="S3515" i="1"/>
  <c r="U3515" i="1" s="1"/>
  <c r="S1680" i="1"/>
  <c r="U1680" i="1" s="1"/>
  <c r="S2559" i="1"/>
  <c r="U2559" i="1" s="1"/>
  <c r="S1746" i="1"/>
  <c r="U1746" i="1" s="1"/>
  <c r="S25" i="1"/>
  <c r="U25" i="1" s="1"/>
  <c r="S753" i="1"/>
  <c r="U753" i="1" s="1"/>
  <c r="S2469" i="1"/>
  <c r="U2469" i="1" s="1"/>
  <c r="S3597" i="1"/>
  <c r="U3597" i="1" s="1"/>
  <c r="S68" i="1"/>
  <c r="U68" i="1" s="1"/>
  <c r="S1026" i="1"/>
  <c r="U1026" i="1" s="1"/>
  <c r="S1366" i="1"/>
  <c r="U1366" i="1" s="1"/>
  <c r="S3369" i="1"/>
  <c r="U3369" i="1" s="1"/>
  <c r="S298" i="1"/>
  <c r="U298" i="1" s="1"/>
  <c r="S303" i="1"/>
  <c r="U303" i="1" s="1"/>
  <c r="S3235" i="1"/>
  <c r="U3235" i="1" s="1"/>
  <c r="S3483" i="1"/>
  <c r="U3483" i="1" s="1"/>
  <c r="S3001" i="1"/>
  <c r="U3001" i="1" s="1"/>
  <c r="S3619" i="1"/>
  <c r="U3619" i="1" s="1"/>
  <c r="S311" i="1"/>
  <c r="U311" i="1" s="1"/>
  <c r="S3534" i="1"/>
  <c r="U3534" i="1" s="1"/>
  <c r="S1265" i="1"/>
  <c r="U1265" i="1" s="1"/>
  <c r="S2786" i="1"/>
  <c r="U2786" i="1" s="1"/>
  <c r="S3587" i="1"/>
  <c r="U3587" i="1" s="1"/>
  <c r="S1267" i="1"/>
  <c r="U1267" i="1" s="1"/>
  <c r="S643" i="1"/>
  <c r="U643" i="1" s="1"/>
  <c r="S824" i="1"/>
  <c r="U824" i="1" s="1"/>
  <c r="S3828" i="1"/>
  <c r="U3828" i="1" s="1"/>
  <c r="S3818" i="1"/>
  <c r="U3818" i="1" s="1"/>
  <c r="S2486" i="1"/>
  <c r="U2486" i="1" s="1"/>
  <c r="S3211" i="1"/>
  <c r="U3211" i="1" s="1"/>
  <c r="S3349" i="1"/>
  <c r="U3349" i="1" s="1"/>
  <c r="S1667" i="1"/>
  <c r="U1667" i="1" s="1"/>
  <c r="S2276" i="1"/>
  <c r="U2276" i="1" s="1"/>
  <c r="S3418" i="1"/>
  <c r="U3418" i="1" s="1"/>
  <c r="S3541" i="1"/>
  <c r="U3541" i="1" s="1"/>
  <c r="S2789" i="1"/>
  <c r="U2789" i="1" s="1"/>
  <c r="S2193" i="1"/>
  <c r="U2193" i="1" s="1"/>
  <c r="S3213" i="1"/>
  <c r="U3213" i="1" s="1"/>
  <c r="S3182" i="1"/>
  <c r="U3182" i="1" s="1"/>
  <c r="S3011" i="1"/>
  <c r="U3011" i="1" s="1"/>
  <c r="S2549" i="1"/>
  <c r="U2549" i="1" s="1"/>
  <c r="S851" i="1"/>
  <c r="U851" i="1" s="1"/>
  <c r="S1656" i="1"/>
  <c r="U1656" i="1" s="1"/>
  <c r="S2289" i="1"/>
  <c r="U2289" i="1" s="1"/>
  <c r="S2718" i="1"/>
  <c r="U2718" i="1" s="1"/>
  <c r="S47" i="1"/>
  <c r="U47" i="1" s="1"/>
  <c r="S93" i="1"/>
  <c r="U93" i="1" s="1"/>
  <c r="S106" i="1"/>
  <c r="U106" i="1" s="1"/>
  <c r="S377" i="1"/>
  <c r="U377" i="1" s="1"/>
  <c r="S1757" i="1"/>
  <c r="U1757" i="1" s="1"/>
  <c r="S2169" i="1"/>
  <c r="U2169" i="1" s="1"/>
  <c r="S2784" i="1"/>
  <c r="U2784" i="1" s="1"/>
  <c r="S3625" i="1"/>
  <c r="U3625" i="1" s="1"/>
  <c r="S3692" i="1"/>
  <c r="U3692" i="1" s="1"/>
  <c r="S3756" i="1"/>
  <c r="U3756" i="1" s="1"/>
  <c r="S3782" i="1"/>
  <c r="U3782" i="1" s="1"/>
  <c r="S293" i="1"/>
  <c r="U293" i="1" s="1"/>
  <c r="S2719" i="1"/>
  <c r="U2719" i="1" s="1"/>
  <c r="S2051" i="1"/>
  <c r="U2051" i="1" s="1"/>
  <c r="S418" i="1"/>
  <c r="U418" i="1" s="1"/>
  <c r="S2029" i="1"/>
  <c r="U2029" i="1" s="1"/>
  <c r="S1247" i="1"/>
  <c r="U1247" i="1" s="1"/>
  <c r="S2829" i="1"/>
  <c r="U2829" i="1" s="1"/>
  <c r="S2840" i="1"/>
  <c r="U2840" i="1" s="1"/>
  <c r="S1528" i="1"/>
  <c r="U1528" i="1" s="1"/>
  <c r="S2197" i="1"/>
  <c r="U2197" i="1" s="1"/>
  <c r="S2033" i="1"/>
  <c r="U2033" i="1" s="1"/>
  <c r="S847" i="1"/>
  <c r="U847" i="1" s="1"/>
  <c r="S2091" i="1"/>
  <c r="U2091" i="1" s="1"/>
  <c r="S842" i="1"/>
  <c r="U842" i="1" s="1"/>
  <c r="S2093" i="1"/>
  <c r="U2093" i="1" s="1"/>
  <c r="S735" i="1"/>
  <c r="U735" i="1" s="1"/>
  <c r="S3007" i="1"/>
  <c r="U3007" i="1" s="1"/>
  <c r="S13" i="1"/>
  <c r="U13" i="1" s="1"/>
  <c r="S539" i="1"/>
  <c r="U539" i="1" s="1"/>
  <c r="S1475" i="1"/>
  <c r="U1475" i="1" s="1"/>
  <c r="S2096" i="1"/>
  <c r="U2096" i="1" s="1"/>
  <c r="S283" i="1"/>
  <c r="U283" i="1" s="1"/>
  <c r="S525" i="1"/>
  <c r="U525" i="1" s="1"/>
  <c r="S1933" i="1"/>
  <c r="U1933" i="1" s="1"/>
  <c r="S1849" i="1"/>
  <c r="U1849" i="1" s="1"/>
  <c r="S2320" i="1"/>
  <c r="U2320" i="1" s="1"/>
  <c r="S2048" i="1"/>
  <c r="U2048" i="1" s="1"/>
  <c r="S1623" i="1"/>
  <c r="U1623" i="1" s="1"/>
  <c r="S3292" i="1"/>
  <c r="U3292" i="1" s="1"/>
  <c r="S3490" i="1"/>
  <c r="U3490" i="1" s="1"/>
  <c r="S3702" i="1"/>
  <c r="U3702" i="1" s="1"/>
  <c r="S3021" i="1"/>
  <c r="U3021" i="1" s="1"/>
  <c r="S3708" i="1"/>
  <c r="U3708" i="1" s="1"/>
  <c r="S2287" i="1"/>
  <c r="U2287" i="1" s="1"/>
  <c r="S2492" i="1"/>
  <c r="U2492" i="1" s="1"/>
  <c r="S2170" i="1"/>
  <c r="U2170" i="1" s="1"/>
  <c r="S3283" i="1"/>
  <c r="U3283" i="1" s="1"/>
  <c r="S2987" i="1"/>
  <c r="U2987" i="1" s="1"/>
  <c r="S3812" i="1"/>
  <c r="U3812" i="1" s="1"/>
  <c r="S3470" i="1"/>
  <c r="U3470" i="1" s="1"/>
  <c r="S839" i="1"/>
  <c r="U839" i="1" s="1"/>
  <c r="S2964" i="1"/>
  <c r="U2964" i="1" s="1"/>
  <c r="S1296" i="1"/>
  <c r="U1296" i="1" s="1"/>
  <c r="S3406" i="1"/>
  <c r="U3406" i="1" s="1"/>
  <c r="S848" i="1"/>
  <c r="U848" i="1" s="1"/>
  <c r="S372" i="1"/>
  <c r="U372" i="1" s="1"/>
  <c r="S3573" i="1"/>
  <c r="U3573" i="1" s="1"/>
  <c r="S1606" i="1"/>
  <c r="U1606" i="1" s="1"/>
  <c r="S723" i="1"/>
  <c r="U723" i="1" s="1"/>
  <c r="S1396" i="1"/>
  <c r="U1396" i="1" s="1"/>
  <c r="S1249" i="1"/>
  <c r="U1249" i="1" s="1"/>
  <c r="S3310" i="1"/>
  <c r="U3310" i="1" s="1"/>
  <c r="S739" i="1"/>
  <c r="U739" i="1" s="1"/>
  <c r="S1666" i="1"/>
  <c r="U1666" i="1" s="1"/>
  <c r="S1357" i="1"/>
  <c r="U1357" i="1" s="1"/>
  <c r="S2556" i="1"/>
  <c r="U2556" i="1" s="1"/>
  <c r="S2220" i="1"/>
  <c r="U2220" i="1" s="1"/>
  <c r="S2738" i="1"/>
  <c r="U2738" i="1" s="1"/>
  <c r="S6" i="1"/>
  <c r="U6" i="1" s="1"/>
  <c r="S3542" i="1"/>
  <c r="U3542" i="1" s="1"/>
  <c r="S325" i="1"/>
  <c r="U325" i="1" s="1"/>
  <c r="S2667" i="1"/>
  <c r="U2667" i="1" s="1"/>
  <c r="S534" i="1"/>
  <c r="U534" i="1" s="1"/>
  <c r="S805" i="1"/>
  <c r="U805" i="1" s="1"/>
  <c r="S347" i="1"/>
  <c r="U347" i="1" s="1"/>
  <c r="S31" i="1"/>
  <c r="U31" i="1" s="1"/>
  <c r="S3705" i="1"/>
  <c r="U3705" i="1" s="1"/>
  <c r="S1751" i="1"/>
  <c r="U1751" i="1" s="1"/>
  <c r="S2044" i="1"/>
  <c r="U2044" i="1" s="1"/>
  <c r="S2087" i="1"/>
  <c r="U2087" i="1" s="1"/>
  <c r="S3411" i="1"/>
  <c r="U3411" i="1" s="1"/>
  <c r="S1284" i="1"/>
  <c r="U1284" i="1" s="1"/>
  <c r="S1936" i="1"/>
  <c r="U1936" i="1" s="1"/>
  <c r="S1511" i="1"/>
  <c r="U1511" i="1" s="1"/>
  <c r="S3013" i="1"/>
  <c r="U3013" i="1" s="1"/>
  <c r="S2007" i="1"/>
  <c r="U2007" i="1" s="1"/>
  <c r="S73" i="1"/>
  <c r="U73" i="1" s="1"/>
  <c r="S1898" i="1"/>
  <c r="U1898" i="1" s="1"/>
  <c r="S1301" i="1"/>
  <c r="U1301" i="1" s="1"/>
  <c r="S1374" i="1"/>
  <c r="U1374" i="1" s="1"/>
  <c r="S2825" i="1"/>
  <c r="U2825" i="1" s="1"/>
  <c r="S1845" i="1"/>
  <c r="U1845" i="1" s="1"/>
  <c r="S1386" i="1"/>
  <c r="U1386" i="1" s="1"/>
  <c r="S364" i="1"/>
  <c r="U364" i="1" s="1"/>
  <c r="S3170" i="1"/>
  <c r="U3170" i="1" s="1"/>
  <c r="S3460" i="1"/>
  <c r="U3460" i="1" s="1"/>
  <c r="S3498" i="1"/>
  <c r="U3498" i="1" s="1"/>
  <c r="S1645" i="1"/>
  <c r="U1645" i="1" s="1"/>
  <c r="S3224" i="1"/>
  <c r="U3224" i="1" s="1"/>
  <c r="S3618" i="1"/>
  <c r="U3618" i="1" s="1"/>
  <c r="S1525" i="1"/>
  <c r="U1525" i="1" s="1"/>
  <c r="S1347" i="1"/>
  <c r="U1347" i="1" s="1"/>
  <c r="S2494" i="1"/>
  <c r="U2494" i="1" s="1"/>
  <c r="S2928" i="1"/>
  <c r="U2928" i="1" s="1"/>
  <c r="S3229" i="1"/>
  <c r="U3229" i="1" s="1"/>
  <c r="S342" i="1"/>
  <c r="U342" i="1" s="1"/>
  <c r="S1291" i="1"/>
  <c r="U1291" i="1" s="1"/>
  <c r="S2019" i="1"/>
  <c r="U2019" i="1" s="1"/>
  <c r="S1613" i="1"/>
  <c r="U1613" i="1" s="1"/>
  <c r="S2671" i="1"/>
  <c r="U2671" i="1" s="1"/>
  <c r="S1472" i="1"/>
  <c r="U1472" i="1" s="1"/>
  <c r="S2024" i="1"/>
  <c r="U2024" i="1" s="1"/>
  <c r="S400" i="1"/>
  <c r="U400" i="1" s="1"/>
  <c r="S335" i="1"/>
  <c r="U335" i="1" s="1"/>
  <c r="S1844" i="1"/>
  <c r="U1844" i="1" s="1"/>
  <c r="S2297" i="1"/>
  <c r="U2297" i="1" s="1"/>
  <c r="S1650" i="1"/>
  <c r="U1650" i="1" s="1"/>
  <c r="S1359" i="1"/>
  <c r="U1359" i="1" s="1"/>
  <c r="S1637" i="1"/>
  <c r="U1637" i="1" s="1"/>
  <c r="S374" i="1"/>
  <c r="U374" i="1" s="1"/>
  <c r="S1264" i="1"/>
  <c r="U1264" i="1" s="1"/>
  <c r="S87" i="1"/>
  <c r="U87" i="1" s="1"/>
  <c r="S736" i="1"/>
  <c r="U736" i="1" s="1"/>
  <c r="S253" i="1"/>
  <c r="U253" i="1" s="1"/>
  <c r="S3320" i="1"/>
  <c r="U3320" i="1" s="1"/>
  <c r="S1202" i="1"/>
  <c r="U1202" i="1" s="1"/>
  <c r="S659" i="1"/>
  <c r="U659" i="1" s="1"/>
  <c r="S3212" i="1"/>
  <c r="U3212" i="1" s="1"/>
  <c r="S3325" i="1"/>
  <c r="U3325" i="1" s="1"/>
  <c r="S3596" i="1"/>
  <c r="U3596" i="1" s="1"/>
  <c r="S2444" i="1"/>
  <c r="U2444" i="1" s="1"/>
  <c r="S2232" i="1"/>
  <c r="U2232" i="1" s="1"/>
  <c r="S1363" i="1"/>
  <c r="U1363" i="1" s="1"/>
  <c r="S11" i="1"/>
  <c r="U11" i="1" s="1"/>
  <c r="S733" i="1"/>
  <c r="U733" i="1" s="1"/>
  <c r="S2809" i="1"/>
  <c r="U2809" i="1" s="1"/>
  <c r="S3694" i="1"/>
  <c r="U3694" i="1" s="1"/>
  <c r="S2178" i="1"/>
  <c r="U2178" i="1" s="1"/>
  <c r="S1943" i="1"/>
  <c r="U1943" i="1" s="1"/>
  <c r="S2534" i="1"/>
  <c r="U2534" i="1" s="1"/>
  <c r="S1401" i="1"/>
  <c r="U1401" i="1" s="1"/>
  <c r="S390" i="1"/>
  <c r="U390" i="1" s="1"/>
  <c r="S2030" i="1"/>
  <c r="U2030" i="1" s="1"/>
  <c r="S3461" i="1"/>
  <c r="U3461" i="1" s="1"/>
  <c r="S3535" i="1"/>
  <c r="U3535" i="1" s="1"/>
  <c r="S3214" i="1"/>
  <c r="U3214" i="1" s="1"/>
  <c r="S3357" i="1"/>
  <c r="U3357" i="1" s="1"/>
  <c r="S1368" i="1"/>
  <c r="U1368" i="1" s="1"/>
  <c r="S3589" i="1"/>
  <c r="U3589" i="1" s="1"/>
  <c r="S3038" i="1"/>
  <c r="U3038" i="1" s="1"/>
  <c r="S650" i="1"/>
  <c r="U650" i="1" s="1"/>
  <c r="S414" i="1"/>
  <c r="U414" i="1" s="1"/>
  <c r="S1669" i="1"/>
  <c r="U1669" i="1" s="1"/>
  <c r="S2069" i="1"/>
  <c r="U2069" i="1" s="1"/>
  <c r="S1965" i="1"/>
  <c r="U1965" i="1" s="1"/>
  <c r="S2175" i="1"/>
  <c r="U2175" i="1" s="1"/>
  <c r="S81" i="1"/>
  <c r="U81" i="1" s="1"/>
  <c r="S1932" i="1"/>
  <c r="U1932" i="1" s="1"/>
  <c r="S3727" i="1"/>
  <c r="U3727" i="1" s="1"/>
  <c r="S3468" i="1"/>
  <c r="U3468" i="1" s="1"/>
  <c r="S3164" i="1"/>
  <c r="U3164" i="1" s="1"/>
  <c r="S70" i="1"/>
  <c r="U70" i="1" s="1"/>
  <c r="S72" i="1"/>
  <c r="U72" i="1" s="1"/>
  <c r="S3034" i="1"/>
  <c r="U3034" i="1" s="1"/>
  <c r="S3594" i="1"/>
  <c r="U3594" i="1" s="1"/>
  <c r="S816" i="1"/>
  <c r="U816" i="1" s="1"/>
  <c r="S3244" i="1"/>
  <c r="U3244" i="1" s="1"/>
  <c r="S353" i="1"/>
  <c r="U353" i="1" s="1"/>
  <c r="S2480" i="1"/>
  <c r="U2480" i="1" s="1"/>
  <c r="S3492" i="1"/>
  <c r="U3492" i="1" s="1"/>
  <c r="S3591" i="1"/>
  <c r="U3591" i="1" s="1"/>
  <c r="S2497" i="1"/>
  <c r="U2497" i="1" s="1"/>
  <c r="S2815" i="1"/>
  <c r="U2815" i="1" s="1"/>
  <c r="S2631" i="1"/>
  <c r="U2631" i="1" s="1"/>
  <c r="S104" i="1"/>
  <c r="U104" i="1" s="1"/>
  <c r="S3489" i="1"/>
  <c r="U3489" i="1" s="1"/>
  <c r="S3138" i="1"/>
  <c r="U3138" i="1" s="1"/>
  <c r="S3254" i="1"/>
  <c r="U3254" i="1" s="1"/>
  <c r="S3481" i="1"/>
  <c r="U3481" i="1" s="1"/>
  <c r="S2805" i="1"/>
  <c r="U2805" i="1" s="1"/>
  <c r="S3693" i="1"/>
  <c r="U3693" i="1" s="1"/>
  <c r="S755" i="1"/>
  <c r="U755" i="1" s="1"/>
  <c r="S2473" i="1"/>
  <c r="U2473" i="1" s="1"/>
  <c r="S2938" i="1"/>
  <c r="U2938" i="1" s="1"/>
  <c r="S3044" i="1"/>
  <c r="U3044" i="1" s="1"/>
  <c r="S3270" i="1"/>
  <c r="U3270" i="1" s="1"/>
  <c r="S3533" i="1"/>
  <c r="U3533" i="1" s="1"/>
  <c r="S53" i="1"/>
  <c r="U53" i="1" s="1"/>
  <c r="S2241" i="1"/>
  <c r="U2241" i="1" s="1"/>
  <c r="S3258" i="1"/>
  <c r="U3258" i="1" s="1"/>
  <c r="S1675" i="1"/>
  <c r="U1675" i="1" s="1"/>
  <c r="S1041" i="1"/>
  <c r="U1041" i="1" s="1"/>
  <c r="S412" i="1"/>
  <c r="U412" i="1" s="1"/>
  <c r="S3455" i="1"/>
  <c r="U3455" i="1" s="1"/>
  <c r="S2071" i="1"/>
  <c r="U2071" i="1" s="1"/>
  <c r="S3540" i="1"/>
  <c r="U3540" i="1" s="1"/>
  <c r="S2495" i="1"/>
  <c r="U2495" i="1" s="1"/>
  <c r="S3678" i="1"/>
  <c r="U3678" i="1" s="1"/>
  <c r="S3785" i="1"/>
  <c r="U3785" i="1" s="1"/>
  <c r="S2983" i="1"/>
  <c r="U2983" i="1" s="1"/>
  <c r="S57" i="1"/>
  <c r="U57" i="1" s="1"/>
  <c r="S2923" i="1"/>
  <c r="U2923" i="1" s="1"/>
  <c r="S1214" i="1"/>
  <c r="U1214" i="1" s="1"/>
  <c r="S3695" i="1"/>
  <c r="U3695" i="1" s="1"/>
  <c r="S2980" i="1"/>
  <c r="U2980" i="1" s="1"/>
  <c r="S2106" i="1"/>
  <c r="U2106" i="1" s="1"/>
  <c r="S3757" i="1"/>
  <c r="U3757" i="1" s="1"/>
  <c r="S1750" i="1"/>
  <c r="U1750" i="1" s="1"/>
  <c r="S2819" i="1"/>
  <c r="U2819" i="1" s="1"/>
  <c r="S3273" i="1"/>
  <c r="U3273" i="1" s="1"/>
  <c r="S3347" i="1"/>
  <c r="U3347" i="1" s="1"/>
  <c r="S3415" i="1"/>
  <c r="U3415" i="1" s="1"/>
  <c r="S3431" i="1"/>
  <c r="U3431" i="1" s="1"/>
  <c r="S3579" i="1"/>
  <c r="U3579" i="1" s="1"/>
  <c r="S3602" i="1"/>
  <c r="U3602" i="1" s="1"/>
  <c r="S1036" i="1"/>
  <c r="U1036" i="1" s="1"/>
  <c r="S1356" i="1"/>
  <c r="U1356" i="1" s="1"/>
  <c r="S1305" i="1"/>
  <c r="U1305" i="1" s="1"/>
  <c r="S3608" i="1"/>
  <c r="U3608" i="1" s="1"/>
  <c r="S307" i="1"/>
  <c r="U307" i="1" s="1"/>
  <c r="S2053" i="1"/>
  <c r="U2053" i="1" s="1"/>
  <c r="S531" i="1"/>
  <c r="U531" i="1" s="1"/>
  <c r="S853" i="1"/>
  <c r="U853" i="1" s="1"/>
  <c r="S36" i="1"/>
  <c r="U36" i="1" s="1"/>
  <c r="S3567" i="1"/>
  <c r="U3567" i="1" s="1"/>
  <c r="S376" i="1"/>
  <c r="U376" i="1" s="1"/>
  <c r="S731" i="1"/>
  <c r="U731" i="1" s="1"/>
  <c r="S112" i="1"/>
  <c r="U112" i="1" s="1"/>
  <c r="S2929" i="1"/>
  <c r="U2929" i="1" s="1"/>
  <c r="S41" i="1"/>
  <c r="U41" i="1" s="1"/>
  <c r="S836" i="1"/>
  <c r="U836" i="1" s="1"/>
  <c r="S3150" i="1"/>
  <c r="U3150" i="1" s="1"/>
  <c r="S2624" i="1"/>
  <c r="U2624" i="1" s="1"/>
  <c r="S3234" i="1"/>
  <c r="U3234" i="1" s="1"/>
  <c r="S2080" i="1"/>
  <c r="U2080" i="1" s="1"/>
  <c r="S3268" i="1"/>
  <c r="U3268" i="1" s="1"/>
  <c r="S2714" i="1"/>
  <c r="U2714" i="1" s="1"/>
  <c r="S97" i="1"/>
  <c r="U97" i="1" s="1"/>
  <c r="S3029" i="1"/>
  <c r="U3029" i="1" s="1"/>
  <c r="S269" i="1"/>
  <c r="U269" i="1" s="1"/>
  <c r="S2038" i="1"/>
  <c r="U2038" i="1" s="1"/>
  <c r="S1216" i="1"/>
  <c r="U1216" i="1" s="1"/>
  <c r="S1861" i="1"/>
  <c r="U1861" i="1" s="1"/>
  <c r="S648" i="1"/>
  <c r="U648" i="1" s="1"/>
  <c r="S261" i="1"/>
  <c r="U261" i="1" s="1"/>
  <c r="S3531" i="1"/>
  <c r="U3531" i="1" s="1"/>
  <c r="S724" i="1"/>
  <c r="U724" i="1" s="1"/>
  <c r="S732" i="1"/>
  <c r="U732" i="1" s="1"/>
  <c r="S2165" i="1"/>
  <c r="U2165" i="1" s="1"/>
  <c r="S1660" i="1"/>
  <c r="U1660" i="1" s="1"/>
  <c r="S2101" i="1"/>
  <c r="U2101" i="1" s="1"/>
  <c r="S1537" i="1"/>
  <c r="U1537" i="1" s="1"/>
  <c r="S3753" i="1"/>
  <c r="U3753" i="1" s="1"/>
  <c r="S3047" i="1"/>
  <c r="U3047" i="1" s="1"/>
  <c r="S2206" i="1"/>
  <c r="U2206" i="1" s="1"/>
  <c r="S2200" i="1"/>
  <c r="U2200" i="1" s="1"/>
  <c r="S2802" i="1"/>
  <c r="U2802" i="1" s="1"/>
  <c r="S3291" i="1"/>
  <c r="U3291" i="1" s="1"/>
  <c r="S297" i="1"/>
  <c r="U297" i="1" s="1"/>
  <c r="S783" i="1"/>
  <c r="U783" i="1" s="1"/>
  <c r="S2803" i="1"/>
  <c r="U2803" i="1" s="1"/>
  <c r="S27" i="1"/>
  <c r="U27" i="1" s="1"/>
  <c r="S1621" i="1"/>
  <c r="U1621" i="1" s="1"/>
  <c r="S1901" i="1"/>
  <c r="U1901" i="1" s="1"/>
  <c r="S2939" i="1"/>
  <c r="U2939" i="1" s="1"/>
  <c r="S2481" i="1"/>
  <c r="U2481" i="1" s="1"/>
  <c r="S1862" i="1"/>
  <c r="U1862" i="1" s="1"/>
  <c r="S3303" i="1"/>
  <c r="U3303" i="1" s="1"/>
  <c r="S3161" i="1"/>
  <c r="U3161" i="1" s="1"/>
  <c r="S2028" i="1"/>
  <c r="U2028" i="1" s="1"/>
  <c r="S2454" i="1"/>
  <c r="U2454" i="1" s="1"/>
  <c r="S1355" i="1"/>
  <c r="U1355" i="1" s="1"/>
  <c r="S2303" i="1"/>
  <c r="U2303" i="1" s="1"/>
  <c r="S2491" i="1"/>
  <c r="U2491" i="1" s="1"/>
  <c r="S822" i="1"/>
  <c r="U822" i="1" s="1"/>
  <c r="S249" i="1"/>
  <c r="U249" i="1" s="1"/>
  <c r="S826" i="1"/>
  <c r="U826" i="1" s="1"/>
  <c r="S2253" i="1"/>
  <c r="U2253" i="1" s="1"/>
  <c r="S2120" i="1"/>
  <c r="U2120" i="1" s="1"/>
  <c r="S3441" i="1"/>
  <c r="U3441" i="1" s="1"/>
  <c r="S1390" i="1"/>
  <c r="U1390" i="1" s="1"/>
  <c r="S1532" i="1"/>
  <c r="U1532" i="1" s="1"/>
  <c r="S1823" i="1"/>
  <c r="U1823" i="1" s="1"/>
  <c r="S1192" i="1"/>
  <c r="U1192" i="1" s="1"/>
  <c r="S1197" i="1"/>
  <c r="U1197" i="1" s="1"/>
  <c r="S1302" i="1"/>
  <c r="U1302" i="1" s="1"/>
  <c r="S1886" i="1"/>
  <c r="U1886" i="1" s="1"/>
  <c r="S2474" i="1"/>
  <c r="U2474" i="1" s="1"/>
  <c r="S1541" i="1"/>
  <c r="U1541" i="1" s="1"/>
  <c r="S2104" i="1"/>
  <c r="U2104" i="1" s="1"/>
  <c r="S2822" i="1"/>
  <c r="U2822" i="1" s="1"/>
  <c r="S3613" i="1"/>
  <c r="U3613" i="1" s="1"/>
  <c r="S1354" i="1"/>
  <c r="U1354" i="1" s="1"/>
  <c r="S3302" i="1"/>
  <c r="U3302" i="1" s="1"/>
  <c r="S2041" i="1"/>
  <c r="U2041" i="1" s="1"/>
  <c r="S3706" i="1"/>
  <c r="U3706" i="1" s="1"/>
  <c r="S329" i="1"/>
  <c r="U329" i="1" s="1"/>
  <c r="S1894" i="1"/>
  <c r="U1894" i="1" s="1"/>
  <c r="S1389" i="1"/>
  <c r="U1389" i="1" s="1"/>
  <c r="S2102" i="1"/>
  <c r="U2102" i="1" s="1"/>
  <c r="S411" i="1"/>
  <c r="U411" i="1" s="1"/>
  <c r="S1923" i="1"/>
  <c r="U1923" i="1" s="1"/>
  <c r="S2" i="1"/>
  <c r="U2" i="1" s="1"/>
  <c r="S2634" i="1"/>
  <c r="U2634" i="1" s="1"/>
  <c r="S819" i="1"/>
  <c r="U819" i="1" s="1"/>
  <c r="S1481" i="1"/>
  <c r="U1481" i="1" s="1"/>
  <c r="S2240" i="1"/>
  <c r="U2240" i="1" s="1"/>
  <c r="S1677" i="1"/>
  <c r="U1677" i="1" s="1"/>
  <c r="S305" i="1"/>
  <c r="U305" i="1" s="1"/>
  <c r="S3407" i="1"/>
  <c r="U3407" i="1" s="1"/>
  <c r="S1254" i="1"/>
  <c r="U1254" i="1" s="1"/>
  <c r="S1848" i="1"/>
  <c r="U1848" i="1" s="1"/>
  <c r="S3422" i="1"/>
  <c r="U3422" i="1" s="1"/>
  <c r="S3342" i="1"/>
  <c r="U3342" i="1" s="1"/>
  <c r="S3671" i="1"/>
  <c r="U3671" i="1" s="1"/>
  <c r="S3484" i="1"/>
  <c r="U3484" i="1" s="1"/>
  <c r="S1944" i="1"/>
  <c r="U1944" i="1" s="1"/>
  <c r="S3373" i="1"/>
  <c r="U3373" i="1" s="1"/>
  <c r="S3336" i="1"/>
  <c r="U3336" i="1" s="1"/>
  <c r="S2167" i="1"/>
  <c r="U2167" i="1" s="1"/>
  <c r="S2180" i="1"/>
  <c r="U2180" i="1" s="1"/>
  <c r="S1474" i="1"/>
  <c r="U1474" i="1" s="1"/>
  <c r="S1524" i="1"/>
  <c r="U1524" i="1" s="1"/>
  <c r="S3463" i="1"/>
  <c r="U3463" i="1" s="1"/>
  <c r="S3686" i="1"/>
  <c r="U3686" i="1" s="1"/>
  <c r="S258" i="1"/>
  <c r="U258" i="1" s="1"/>
  <c r="S3684" i="1"/>
  <c r="U3684" i="1" s="1"/>
  <c r="S1671" i="1"/>
  <c r="U1671" i="1" s="1"/>
  <c r="S651" i="1"/>
  <c r="U651" i="1" s="1"/>
  <c r="S3425" i="1"/>
  <c r="U3425" i="1" s="1"/>
  <c r="S3677" i="1"/>
  <c r="U3677" i="1" s="1"/>
  <c r="S2725" i="1"/>
  <c r="U2725" i="1" s="1"/>
  <c r="S3816" i="1"/>
  <c r="U3816" i="1" s="1"/>
  <c r="S3459" i="1"/>
  <c r="U3459" i="1" s="1"/>
  <c r="S117" i="1"/>
  <c r="U117" i="1" s="1"/>
  <c r="S115" i="1"/>
  <c r="U115" i="1" s="1"/>
  <c r="S2279" i="1"/>
  <c r="U2279" i="1" s="1"/>
  <c r="S3712" i="1"/>
  <c r="U3712" i="1" s="1"/>
  <c r="S1298" i="1"/>
  <c r="U1298" i="1" s="1"/>
  <c r="S2612" i="1"/>
  <c r="U2612" i="1" s="1"/>
  <c r="S655" i="1"/>
  <c r="U655" i="1" s="1"/>
  <c r="S382" i="1"/>
  <c r="U382" i="1" s="1"/>
  <c r="S1652" i="1"/>
  <c r="U1652" i="1" s="1"/>
  <c r="S2818" i="1"/>
  <c r="U2818" i="1" s="1"/>
  <c r="S404" i="1"/>
  <c r="U404" i="1" s="1"/>
  <c r="S44" i="1"/>
  <c r="U44" i="1" s="1"/>
  <c r="S38" i="1"/>
  <c r="U38" i="1" s="1"/>
  <c r="S3396" i="1"/>
  <c r="U3396" i="1" s="1"/>
  <c r="S3" i="1"/>
  <c r="U3" i="1" s="1"/>
  <c r="S3482" i="1"/>
  <c r="U3482" i="1" s="1"/>
  <c r="S788" i="1"/>
  <c r="U788" i="1" s="1"/>
  <c r="S1834" i="1"/>
  <c r="U1834" i="1" s="1"/>
  <c r="S1657" i="1"/>
  <c r="U1657" i="1" s="1"/>
  <c r="S3779" i="1"/>
  <c r="U3779" i="1" s="1"/>
  <c r="S3028" i="1"/>
  <c r="U3028" i="1" s="1"/>
  <c r="S3822" i="1"/>
  <c r="U3822" i="1" s="1"/>
  <c r="S2061" i="1"/>
  <c r="U2061" i="1" s="1"/>
  <c r="S2622" i="1"/>
  <c r="U2622" i="1" s="1"/>
  <c r="S722" i="1"/>
  <c r="U722" i="1" s="1"/>
  <c r="S3560" i="1"/>
  <c r="U3560" i="1" s="1"/>
  <c r="S860" i="1"/>
  <c r="U860" i="1" s="1"/>
  <c r="S3298" i="1"/>
  <c r="U3298" i="1" s="1"/>
  <c r="S642" i="1"/>
  <c r="U642" i="1" s="1"/>
  <c r="S2333" i="1"/>
  <c r="U2333" i="1" s="1"/>
  <c r="S792" i="1"/>
  <c r="U792" i="1" s="1"/>
  <c r="S3614" i="1"/>
  <c r="U3614" i="1" s="1"/>
  <c r="S1900" i="1"/>
  <c r="U1900" i="1" s="1"/>
  <c r="S2727" i="1"/>
  <c r="U2727" i="1" s="1"/>
  <c r="S1892" i="1"/>
  <c r="U1892" i="1" s="1"/>
  <c r="S1609" i="1"/>
  <c r="U1609" i="1" s="1"/>
  <c r="S1535" i="1"/>
  <c r="U1535" i="1" s="1"/>
  <c r="S21" i="1"/>
  <c r="U21" i="1" s="1"/>
  <c r="S1040" i="1"/>
  <c r="U1040" i="1" s="1"/>
  <c r="S840" i="1"/>
  <c r="U840" i="1" s="1"/>
  <c r="S1391" i="1"/>
  <c r="U1391" i="1" s="1"/>
  <c r="S268" i="1"/>
  <c r="U268" i="1" s="1"/>
  <c r="S1218" i="1"/>
  <c r="U1218" i="1" s="1"/>
  <c r="S1293" i="1"/>
  <c r="U1293" i="1" s="1"/>
  <c r="S1619" i="1"/>
  <c r="U1619" i="1" s="1"/>
  <c r="S2623" i="1"/>
  <c r="U2623" i="1" s="1"/>
  <c r="S3773" i="1"/>
  <c r="U3773" i="1" s="1"/>
  <c r="S2296" i="1"/>
  <c r="U2296" i="1" s="1"/>
  <c r="S2105" i="1"/>
  <c r="U2105" i="1" s="1"/>
  <c r="S3330" i="1"/>
  <c r="U3330" i="1" s="1"/>
  <c r="S2260" i="1"/>
  <c r="U2260" i="1" s="1"/>
  <c r="S3035" i="1"/>
  <c r="U3035" i="1" s="1"/>
  <c r="S2985" i="1"/>
  <c r="U2985" i="1" s="1"/>
  <c r="S2168" i="1"/>
  <c r="U2168" i="1" s="1"/>
  <c r="S657" i="1"/>
  <c r="U657" i="1" s="1"/>
  <c r="S2201" i="1"/>
  <c r="U2201" i="1" s="1"/>
  <c r="S271" i="1"/>
  <c r="U271" i="1" s="1"/>
  <c r="S1348" i="1"/>
  <c r="U1348" i="1" s="1"/>
  <c r="S278" i="1"/>
  <c r="U278" i="1" s="1"/>
  <c r="S1465" i="1"/>
  <c r="U1465" i="1" s="1"/>
  <c r="S2119" i="1"/>
  <c r="U2119" i="1" s="1"/>
  <c r="S2740" i="1"/>
  <c r="U2740" i="1" s="1"/>
  <c r="S745" i="1"/>
  <c r="U745" i="1" s="1"/>
  <c r="S2065" i="1"/>
  <c r="U2065" i="1" s="1"/>
  <c r="S1748" i="1"/>
  <c r="U1748" i="1" s="1"/>
  <c r="S785" i="1"/>
  <c r="U785" i="1" s="1"/>
  <c r="S63" i="1"/>
  <c r="U63" i="1" s="1"/>
  <c r="S2050" i="1"/>
  <c r="U2050" i="1" s="1"/>
  <c r="S3564" i="1"/>
  <c r="U3564" i="1" s="1"/>
  <c r="S3049" i="1"/>
  <c r="U3049" i="1" s="1"/>
  <c r="S2298" i="1"/>
  <c r="U2298" i="1" s="1"/>
  <c r="S1948" i="1"/>
  <c r="U1948" i="1" s="1"/>
  <c r="S2796" i="1"/>
  <c r="U2796" i="1" s="1"/>
  <c r="S3472" i="1"/>
  <c r="U3472" i="1" s="1"/>
  <c r="S1515" i="1"/>
  <c r="U1515" i="1" s="1"/>
  <c r="S280" i="1"/>
  <c r="U280" i="1" s="1"/>
  <c r="S3787" i="1"/>
  <c r="U3787" i="1" s="1"/>
  <c r="S2211" i="1"/>
  <c r="U2211" i="1" s="1"/>
  <c r="S1250" i="1"/>
  <c r="U1250" i="1" s="1"/>
  <c r="S814" i="1"/>
  <c r="U814" i="1" s="1"/>
  <c r="S2207" i="1"/>
  <c r="U2207" i="1" s="1"/>
  <c r="S3452" i="1"/>
  <c r="U3452" i="1" s="1"/>
  <c r="S802" i="1"/>
  <c r="U802" i="1" s="1"/>
  <c r="S2075" i="1"/>
  <c r="U2075" i="1" s="1"/>
  <c r="S272" i="1"/>
  <c r="U272" i="1" s="1"/>
  <c r="S3829" i="1"/>
  <c r="U3829" i="1" s="1"/>
  <c r="S2183" i="1"/>
  <c r="U2183" i="1" s="1"/>
  <c r="S3454" i="1"/>
  <c r="U3454" i="1" s="1"/>
  <c r="S2237" i="1"/>
  <c r="U2237" i="1" s="1"/>
  <c r="S3611" i="1"/>
  <c r="U3611" i="1" s="1"/>
  <c r="S78" i="1"/>
  <c r="U78" i="1" s="1"/>
  <c r="S3538" i="1"/>
  <c r="U3538" i="1" s="1"/>
  <c r="S3351" i="1"/>
  <c r="U3351" i="1" s="1"/>
  <c r="S2058" i="1"/>
  <c r="U2058" i="1" s="1"/>
  <c r="S3714" i="1"/>
  <c r="U3714" i="1" s="1"/>
  <c r="S2281" i="1"/>
  <c r="U2281" i="1" s="1"/>
  <c r="S2712" i="1"/>
  <c r="U2712" i="1" s="1"/>
  <c r="S1857" i="1"/>
  <c r="U1857" i="1" s="1"/>
  <c r="S2264" i="1"/>
  <c r="U2264" i="1" s="1"/>
  <c r="S3274" i="1"/>
  <c r="U3274" i="1" s="1"/>
  <c r="S113" i="1"/>
  <c r="U113" i="1" s="1"/>
  <c r="S2455" i="1"/>
  <c r="U2455" i="1" s="1"/>
  <c r="S64" i="1"/>
  <c r="U64" i="1" s="1"/>
  <c r="S1280" i="1"/>
  <c r="U1280" i="1" s="1"/>
  <c r="S1276" i="1"/>
  <c r="U1276" i="1" s="1"/>
  <c r="S1763" i="1"/>
  <c r="U1763" i="1" s="1"/>
  <c r="S3698" i="1"/>
  <c r="U3698" i="1" s="1"/>
  <c r="S852" i="1"/>
  <c r="U852" i="1" s="1"/>
  <c r="S28" i="1"/>
  <c r="U28" i="1" s="1"/>
  <c r="S3488" i="1"/>
  <c r="U3488" i="1" s="1"/>
  <c r="S1210" i="1"/>
  <c r="U1210" i="1" s="1"/>
  <c r="S1627" i="1"/>
  <c r="U1627" i="1" s="1"/>
  <c r="S729" i="1"/>
  <c r="U729" i="1" s="1"/>
  <c r="S2555" i="1"/>
  <c r="U2555" i="1" s="1"/>
  <c r="S820" i="1"/>
  <c r="U820" i="1" s="1"/>
  <c r="S3718" i="1"/>
  <c r="U3718" i="1" s="1"/>
  <c r="S1633" i="1"/>
  <c r="U1633" i="1" s="1"/>
  <c r="S276" i="1"/>
  <c r="U276" i="1" s="1"/>
  <c r="S282" i="1"/>
  <c r="U282" i="1" s="1"/>
  <c r="S3536" i="1"/>
  <c r="U3536" i="1" s="1"/>
  <c r="S2217" i="1"/>
  <c r="U2217" i="1" s="1"/>
  <c r="S2545" i="1"/>
  <c r="U2545" i="1" s="1"/>
  <c r="S2525" i="1"/>
  <c r="U2525" i="1" s="1"/>
  <c r="S1961" i="1"/>
  <c r="U1961" i="1" s="1"/>
  <c r="S3015" i="1"/>
  <c r="U3015" i="1" s="1"/>
  <c r="S2316" i="1"/>
  <c r="U2316" i="1" s="1"/>
  <c r="S1517" i="1"/>
  <c r="U1517" i="1" s="1"/>
  <c r="S281" i="1"/>
  <c r="U281" i="1" s="1"/>
  <c r="S2229" i="1"/>
  <c r="U2229" i="1" s="1"/>
  <c r="S2632" i="1"/>
  <c r="U2632" i="1" s="1"/>
  <c r="S3012" i="1"/>
  <c r="U3012" i="1" s="1"/>
  <c r="S3493" i="1"/>
  <c r="U3493" i="1" s="1"/>
  <c r="S741" i="1"/>
  <c r="U741" i="1" s="1"/>
  <c r="S1221" i="1"/>
  <c r="U1221" i="1" s="1"/>
  <c r="S2668" i="1"/>
  <c r="U2668" i="1" s="1"/>
  <c r="S3311" i="1"/>
  <c r="U3311" i="1" s="1"/>
  <c r="S3485" i="1"/>
  <c r="U3485" i="1" s="1"/>
  <c r="S15" i="1"/>
  <c r="U15" i="1" s="1"/>
  <c r="S815" i="1"/>
  <c r="U815" i="1" s="1"/>
  <c r="S734" i="1"/>
  <c r="U734" i="1" s="1"/>
  <c r="S3837" i="1"/>
  <c r="U3837" i="1" s="1"/>
  <c r="S3168" i="1"/>
  <c r="U3168" i="1" s="1"/>
  <c r="S1190" i="1"/>
  <c r="U1190" i="1" s="1"/>
  <c r="S1668" i="1"/>
  <c r="U1668" i="1" s="1"/>
  <c r="S3233" i="1"/>
  <c r="U3233" i="1" s="1"/>
  <c r="S2181" i="1"/>
  <c r="U2181" i="1" s="1"/>
  <c r="S2025" i="1"/>
  <c r="U2025" i="1" s="1"/>
  <c r="S1519" i="1"/>
  <c r="U1519" i="1" s="1"/>
  <c r="S1277" i="1"/>
  <c r="U1277" i="1" s="1"/>
  <c r="S3612" i="1"/>
  <c r="U3612" i="1" s="1"/>
  <c r="S2971" i="1"/>
  <c r="U2971" i="1" s="1"/>
  <c r="S2224" i="1"/>
  <c r="U2224" i="1" s="1"/>
  <c r="S3167" i="1"/>
  <c r="U3167" i="1" s="1"/>
  <c r="S1466" i="1"/>
  <c r="U1466" i="1" s="1"/>
  <c r="S2641" i="1"/>
  <c r="U2641" i="1" s="1"/>
  <c r="S3267" i="1"/>
  <c r="U3267" i="1" s="1"/>
  <c r="S14" i="1"/>
  <c r="U14" i="1" s="1"/>
  <c r="S1762" i="1"/>
  <c r="U1762" i="1" s="1"/>
  <c r="S1890" i="1"/>
  <c r="U1890" i="1" s="1"/>
  <c r="S2639" i="1"/>
  <c r="U2639" i="1" s="1"/>
  <c r="S1503" i="1"/>
  <c r="U1503" i="1" s="1"/>
  <c r="S3050" i="1"/>
  <c r="U3050" i="1" s="1"/>
  <c r="S1266" i="1"/>
  <c r="U1266" i="1" s="1"/>
  <c r="S37" i="1"/>
  <c r="U37" i="1" s="1"/>
  <c r="S1831" i="1"/>
  <c r="U1831" i="1" s="1"/>
  <c r="S2057" i="1"/>
  <c r="U2057" i="1" s="1"/>
  <c r="S1402" i="1"/>
  <c r="U1402" i="1" s="1"/>
  <c r="S1959" i="1"/>
  <c r="U1959" i="1" s="1"/>
  <c r="S2448" i="1"/>
  <c r="U2448" i="1" s="1"/>
  <c r="S3030" i="1"/>
  <c r="U3030" i="1" s="1"/>
  <c r="S2060" i="1"/>
  <c r="U2060" i="1" s="1"/>
  <c r="S2251" i="1"/>
  <c r="U2251" i="1" s="1"/>
  <c r="S3523" i="1"/>
  <c r="U3523" i="1" s="1"/>
  <c r="S2617" i="1"/>
  <c r="U2617" i="1" s="1"/>
  <c r="S1642" i="1"/>
  <c r="U1642" i="1" s="1"/>
  <c r="S2836" i="1"/>
  <c r="U2836" i="1" s="1"/>
  <c r="S348" i="1"/>
  <c r="U348" i="1" s="1"/>
  <c r="S2732" i="1"/>
  <c r="U2732" i="1" s="1"/>
  <c r="S3295" i="1"/>
  <c r="U3295" i="1" s="1"/>
  <c r="S3451" i="1"/>
  <c r="U3451" i="1" s="1"/>
  <c r="S2304" i="1"/>
  <c r="U2304" i="1" s="1"/>
  <c r="S3605" i="1"/>
  <c r="U3605" i="1" s="1"/>
  <c r="S2670" i="1"/>
  <c r="U2670" i="1" s="1"/>
  <c r="S1942" i="1"/>
  <c r="U1942" i="1" s="1"/>
  <c r="S2231" i="1"/>
  <c r="U2231" i="1" s="1"/>
  <c r="S1377" i="1"/>
  <c r="U1377" i="1" s="1"/>
  <c r="S2479" i="1"/>
  <c r="U2479" i="1" s="1"/>
  <c r="S2978" i="1"/>
  <c r="U2978" i="1" s="1"/>
  <c r="S3345" i="1"/>
  <c r="U3345" i="1" s="1"/>
  <c r="S3180" i="1"/>
  <c r="U3180" i="1" s="1"/>
  <c r="S2614" i="1"/>
  <c r="U2614" i="1" s="1"/>
  <c r="S2998" i="1"/>
  <c r="U2998" i="1" s="1"/>
  <c r="S1220" i="1"/>
  <c r="U1220" i="1" s="1"/>
  <c r="S1935" i="1"/>
  <c r="U1935" i="1" s="1"/>
  <c r="S1883" i="1"/>
  <c r="U1883" i="1" s="1"/>
  <c r="S2293" i="1"/>
  <c r="U2293" i="1" s="1"/>
  <c r="S2447" i="1"/>
  <c r="U2447" i="1" s="1"/>
  <c r="S1362" i="1"/>
  <c r="U1362" i="1" s="1"/>
  <c r="S66" i="1"/>
  <c r="U66" i="1" s="1"/>
  <c r="S359" i="1"/>
  <c r="U359" i="1" s="1"/>
  <c r="S1527" i="1"/>
  <c r="U1527" i="1" s="1"/>
  <c r="S1655" i="1"/>
  <c r="U1655" i="1" s="1"/>
  <c r="S3656" i="1"/>
  <c r="U3656" i="1" s="1"/>
  <c r="S2975" i="1"/>
  <c r="U2975" i="1" s="1"/>
  <c r="S1681" i="1"/>
  <c r="U1681" i="1" s="1"/>
  <c r="S3257" i="1"/>
  <c r="U3257" i="1" s="1"/>
  <c r="S3593" i="1"/>
  <c r="U3593" i="1" s="1"/>
  <c r="S3308" i="1"/>
  <c r="U3308" i="1" s="1"/>
  <c r="S2315" i="1"/>
  <c r="U2315" i="1" s="1"/>
  <c r="S1533" i="1"/>
  <c r="U1533" i="1" s="1"/>
  <c r="S289" i="1"/>
  <c r="U289" i="1" s="1"/>
  <c r="S2991" i="1"/>
  <c r="U2991" i="1" s="1"/>
  <c r="S274" i="1"/>
  <c r="U274" i="1" s="1"/>
  <c r="S2035" i="1"/>
  <c r="U2035" i="1" s="1"/>
  <c r="S301" i="1"/>
  <c r="U301" i="1" s="1"/>
  <c r="S747" i="1"/>
  <c r="U747" i="1" s="1"/>
  <c r="S825" i="1"/>
  <c r="U825" i="1" s="1"/>
  <c r="S1539" i="1"/>
  <c r="U1539" i="1" s="1"/>
  <c r="S3009" i="1"/>
  <c r="U3009" i="1" s="1"/>
  <c r="S3510" i="1"/>
  <c r="U3510" i="1" s="1"/>
  <c r="S2266" i="1"/>
  <c r="U2266" i="1" s="1"/>
  <c r="S2467" i="1"/>
  <c r="U2467" i="1" s="1"/>
  <c r="S3539" i="1"/>
  <c r="U3539" i="1" s="1"/>
  <c r="S787" i="1"/>
  <c r="U787" i="1" s="1"/>
  <c r="S2172" i="1"/>
  <c r="U2172" i="1" s="1"/>
  <c r="S2458" i="1"/>
  <c r="U2458" i="1" s="1"/>
  <c r="S391" i="1"/>
  <c r="U391" i="1" s="1"/>
  <c r="S2043" i="1"/>
  <c r="U2043" i="1" s="1"/>
  <c r="S2457" i="1"/>
  <c r="U2457" i="1" s="1"/>
  <c r="S1358" i="1"/>
  <c r="U1358" i="1" s="1"/>
  <c r="S39" i="1"/>
  <c r="U39" i="1" s="1"/>
  <c r="S3397" i="1"/>
  <c r="U3397" i="1" s="1"/>
  <c r="S3607" i="1"/>
  <c r="U3607" i="1" s="1"/>
  <c r="S254" i="1"/>
  <c r="U254" i="1" s="1"/>
  <c r="S2192" i="1"/>
  <c r="U2192" i="1" s="1"/>
  <c r="S2283" i="1"/>
  <c r="U2283" i="1" s="1"/>
  <c r="S2284" i="1"/>
  <c r="U2284" i="1" s="1"/>
  <c r="S3445" i="1"/>
  <c r="U3445" i="1" s="1"/>
  <c r="S3709" i="1"/>
  <c r="U3709" i="1" s="1"/>
  <c r="S2837" i="1"/>
  <c r="U2837" i="1" s="1"/>
  <c r="S1939" i="1"/>
  <c r="U1939" i="1" s="1"/>
  <c r="S2638" i="1"/>
  <c r="U2638" i="1" s="1"/>
  <c r="S2621" i="1"/>
  <c r="U2621" i="1" s="1"/>
  <c r="S3157" i="1"/>
  <c r="U3157" i="1" s="1"/>
  <c r="S1477" i="1"/>
  <c r="U1477" i="1" s="1"/>
  <c r="S1376" i="1"/>
  <c r="U1376" i="1" s="1"/>
  <c r="S3462" i="1"/>
  <c r="U3462" i="1" s="1"/>
  <c r="S3048" i="1"/>
  <c r="U3048" i="1" s="1"/>
  <c r="S260" i="1"/>
  <c r="U260" i="1" s="1"/>
  <c r="S2066" i="1"/>
  <c r="U2066" i="1" s="1"/>
  <c r="S3458" i="1"/>
  <c r="U3458" i="1" s="1"/>
  <c r="S2022" i="1"/>
  <c r="U2022" i="1" s="1"/>
  <c r="S1964" i="1"/>
  <c r="U1964" i="1" s="1"/>
  <c r="S846" i="1"/>
  <c r="U846" i="1" s="1"/>
  <c r="S2547" i="1"/>
  <c r="U2547" i="1" s="1"/>
  <c r="S1928" i="1"/>
  <c r="U1928" i="1" s="1"/>
  <c r="S2213" i="1"/>
  <c r="U2213" i="1" s="1"/>
  <c r="S2062" i="1"/>
  <c r="U2062" i="1" s="1"/>
  <c r="S83" i="1"/>
  <c r="U83" i="1" s="1"/>
  <c r="S1954" i="1"/>
  <c r="U1954" i="1" s="1"/>
  <c r="S1256" i="1"/>
  <c r="U1256" i="1" s="1"/>
  <c r="S2067" i="1"/>
  <c r="U2067" i="1" s="1"/>
  <c r="S1204" i="1"/>
  <c r="U1204" i="1" s="1"/>
  <c r="S2215" i="1"/>
  <c r="U2215" i="1" s="1"/>
  <c r="S1252" i="1"/>
  <c r="U1252" i="1" s="1"/>
  <c r="S1838" i="1"/>
  <c r="U1838" i="1" s="1"/>
  <c r="S1952" i="1"/>
  <c r="U1952" i="1" s="1"/>
  <c r="S2027" i="1"/>
  <c r="U2027" i="1" s="1"/>
  <c r="S1752" i="1"/>
  <c r="U1752" i="1" s="1"/>
  <c r="S1676" i="1"/>
  <c r="U1676" i="1" s="1"/>
  <c r="S2730" i="1"/>
  <c r="U2730" i="1" s="1"/>
  <c r="S3464" i="1"/>
  <c r="U3464" i="1" s="1"/>
  <c r="S3601" i="1"/>
  <c r="U3601" i="1" s="1"/>
  <c r="S2059" i="1"/>
  <c r="U2059" i="1" s="1"/>
  <c r="S1257" i="1"/>
  <c r="U1257" i="1" s="1"/>
  <c r="S2445" i="1"/>
  <c r="U2445" i="1" s="1"/>
  <c r="S2501" i="1"/>
  <c r="U2501" i="1" s="1"/>
  <c r="S1380" i="1"/>
  <c r="U1380" i="1" s="1"/>
  <c r="S790" i="1"/>
  <c r="U790" i="1" s="1"/>
  <c r="S1351" i="1"/>
  <c r="U1351" i="1" s="1"/>
  <c r="S1841" i="1"/>
  <c r="U1841" i="1" s="1"/>
  <c r="S1520" i="1"/>
  <c r="U1520" i="1" s="1"/>
  <c r="S1022" i="1"/>
  <c r="U1022" i="1" s="1"/>
  <c r="S385" i="1"/>
  <c r="U385" i="1" s="1"/>
  <c r="S1968" i="1"/>
  <c r="U1968" i="1" s="1"/>
  <c r="S1526" i="1"/>
  <c r="U1526" i="1" s="1"/>
  <c r="S1977" i="1"/>
  <c r="U1977" i="1" s="1"/>
  <c r="S3721" i="1"/>
  <c r="U3721" i="1" s="1"/>
  <c r="S3316" i="1"/>
  <c r="U3316" i="1" s="1"/>
  <c r="S3410" i="1"/>
  <c r="U3410" i="1" s="1"/>
  <c r="S2037" i="1"/>
  <c r="U2037" i="1" s="1"/>
  <c r="S1285" i="1"/>
  <c r="U1285" i="1" s="1"/>
  <c r="S2335" i="1"/>
  <c r="U2335" i="1" s="1"/>
  <c r="S1385" i="1"/>
  <c r="U1385" i="1" s="1"/>
  <c r="S1953" i="1"/>
  <c r="U1953" i="1" s="1"/>
  <c r="S1260" i="1"/>
  <c r="U1260" i="1" s="1"/>
  <c r="S3039" i="1"/>
  <c r="U3039" i="1" s="1"/>
  <c r="S658" i="1"/>
  <c r="U658" i="1" s="1"/>
  <c r="S389" i="1"/>
  <c r="U389" i="1" s="1"/>
  <c r="S3473" i="1"/>
  <c r="U3473" i="1" s="1"/>
  <c r="S1509" i="1"/>
  <c r="U1509" i="1" s="1"/>
  <c r="S2004" i="1"/>
  <c r="U2004" i="1" s="1"/>
  <c r="S858" i="1"/>
  <c r="U858" i="1" s="1"/>
  <c r="S3364" i="1"/>
  <c r="U3364" i="1" s="1"/>
  <c r="S2068" i="1"/>
  <c r="U2068" i="1" s="1"/>
  <c r="S1388" i="1"/>
  <c r="U1388" i="1" s="1"/>
  <c r="S111" i="1"/>
  <c r="U111" i="1" s="1"/>
  <c r="S2275" i="1"/>
  <c r="U2275" i="1" s="1"/>
  <c r="S3368" i="1"/>
  <c r="U3368" i="1" s="1"/>
  <c r="S2258" i="1"/>
  <c r="U2258" i="1" s="1"/>
  <c r="S3393" i="1"/>
  <c r="U3393" i="1" s="1"/>
  <c r="S2610" i="1"/>
  <c r="U2610" i="1" s="1"/>
  <c r="S3832" i="1"/>
  <c r="U3832" i="1" s="1"/>
  <c r="S2117" i="1"/>
  <c r="U2117" i="1" s="1"/>
  <c r="S1955" i="1"/>
  <c r="U1955" i="1" s="1"/>
  <c r="S2032" i="1"/>
  <c r="U2032" i="1" s="1"/>
  <c r="S3820" i="1"/>
  <c r="U3820" i="1" s="1"/>
  <c r="S287" i="1"/>
  <c r="U287" i="1" s="1"/>
  <c r="S306" i="1"/>
  <c r="U306" i="1" s="1"/>
  <c r="S2710" i="1"/>
  <c r="U2710" i="1" s="1"/>
  <c r="S833" i="1"/>
  <c r="U833" i="1" s="1"/>
  <c r="S2006" i="1"/>
  <c r="U2006" i="1" s="1"/>
  <c r="S2014" i="1"/>
  <c r="U2014" i="1" s="1"/>
  <c r="S1025" i="1"/>
  <c r="U1025" i="1" s="1"/>
  <c r="S759" i="1"/>
  <c r="U759" i="1" s="1"/>
  <c r="S3720" i="1"/>
  <c r="U3720" i="1" s="1"/>
  <c r="S264" i="1"/>
  <c r="U264" i="1" s="1"/>
  <c r="S1925" i="1"/>
  <c r="U1925" i="1" s="1"/>
  <c r="S1289" i="1"/>
  <c r="U1289" i="1" s="1"/>
  <c r="S2817" i="1"/>
  <c r="U2817" i="1" s="1"/>
  <c r="S2226" i="1"/>
  <c r="U2226" i="1" s="1"/>
  <c r="S2739" i="1"/>
  <c r="U2739" i="1" s="1"/>
  <c r="S3026" i="1"/>
  <c r="U3026" i="1" s="1"/>
  <c r="S110" i="1"/>
  <c r="U110" i="1" s="1"/>
  <c r="S2008" i="1"/>
  <c r="U2008" i="1" s="1"/>
  <c r="S2042" i="1"/>
  <c r="U2042" i="1" s="1"/>
  <c r="S2177" i="1"/>
  <c r="U2177" i="1" s="1"/>
  <c r="S1538" i="1"/>
  <c r="U1538" i="1" s="1"/>
  <c r="S3654" i="1"/>
  <c r="U3654" i="1" s="1"/>
  <c r="S1378" i="1"/>
  <c r="U1378" i="1" s="1"/>
  <c r="S2724" i="1"/>
  <c r="U2724" i="1" s="1"/>
  <c r="S1199" i="1"/>
  <c r="U1199" i="1" s="1"/>
  <c r="S2107" i="1"/>
  <c r="U2107" i="1" s="1"/>
  <c r="S1212" i="1"/>
  <c r="U1212" i="1" s="1"/>
  <c r="S2330" i="1"/>
  <c r="U2330" i="1" s="1"/>
  <c r="S384" i="1"/>
  <c r="U384" i="1" s="1"/>
  <c r="S1975" i="1"/>
  <c r="U1975" i="1" s="1"/>
  <c r="S1966" i="1"/>
  <c r="U1966" i="1" s="1"/>
  <c r="S1754" i="1"/>
  <c r="U1754" i="1" s="1"/>
  <c r="S1200" i="1"/>
  <c r="U1200" i="1" s="1"/>
  <c r="S1967" i="1"/>
  <c r="U1967" i="1" s="1"/>
  <c r="S1835" i="1"/>
  <c r="U1835" i="1" s="1"/>
  <c r="S1973" i="1"/>
  <c r="U1973" i="1" s="1"/>
  <c r="S2717" i="1"/>
  <c r="U2717" i="1" s="1"/>
  <c r="S1632" i="1"/>
  <c r="U1632" i="1" s="1"/>
  <c r="S2488" i="1"/>
  <c r="U2488" i="1" s="1"/>
  <c r="S845" i="1"/>
  <c r="U845" i="1" s="1"/>
  <c r="S656" i="1"/>
  <c r="U656" i="1" s="1"/>
  <c r="S1198" i="1"/>
  <c r="U1198" i="1" s="1"/>
  <c r="S2242" i="1"/>
  <c r="U2242" i="1" s="1"/>
  <c r="S2280" i="1"/>
  <c r="U2280" i="1" s="1"/>
  <c r="S1612" i="1"/>
  <c r="U1612" i="1" s="1"/>
  <c r="S2254" i="1"/>
  <c r="U2254" i="1" s="1"/>
  <c r="S1506" i="1"/>
  <c r="U1506" i="1" s="1"/>
  <c r="S647" i="1"/>
  <c r="U647" i="1" s="1"/>
  <c r="S1224" i="1"/>
  <c r="U1224" i="1" s="1"/>
  <c r="S2073" i="1"/>
  <c r="U2073" i="1" s="1"/>
  <c r="S2023" i="1"/>
  <c r="U2023" i="1" s="1"/>
  <c r="S1530" i="1"/>
  <c r="U1530" i="1" s="1"/>
  <c r="S2273" i="1"/>
  <c r="U2273" i="1" s="1"/>
  <c r="S320" i="1"/>
  <c r="U320" i="1" s="1"/>
  <c r="S2186" i="1"/>
  <c r="U2186" i="1" s="1"/>
  <c r="S1970" i="1"/>
  <c r="U1970" i="1" s="1"/>
  <c r="S3294" i="1"/>
  <c r="U3294" i="1" s="1"/>
  <c r="S2257" i="1"/>
  <c r="U2257" i="1" s="1"/>
  <c r="S3584" i="1"/>
  <c r="U3584" i="1" s="1"/>
  <c r="S2081" i="1"/>
  <c r="U2081" i="1" s="1"/>
  <c r="S3446" i="1"/>
  <c r="U3446" i="1" s="1"/>
  <c r="S1194" i="1"/>
  <c r="U1194" i="1" s="1"/>
  <c r="S2216" i="1"/>
  <c r="U2216" i="1" s="1"/>
  <c r="S308" i="1"/>
  <c r="U308" i="1" s="1"/>
  <c r="S1958" i="1"/>
  <c r="U1958" i="1" s="1"/>
  <c r="S2341" i="1"/>
  <c r="U2341" i="1" s="1"/>
  <c r="S1259" i="1"/>
  <c r="U1259" i="1" s="1"/>
  <c r="S2726" i="1"/>
  <c r="U2726" i="1" s="1"/>
  <c r="S2267" i="1"/>
  <c r="U2267" i="1" s="1"/>
  <c r="S3710" i="1"/>
  <c r="U3710" i="1" s="1"/>
  <c r="S646" i="1"/>
  <c r="U646" i="1" s="1"/>
  <c r="S2039" i="1"/>
  <c r="U2039" i="1" s="1"/>
  <c r="S3027" i="1"/>
  <c r="U3027" i="1" s="1"/>
  <c r="S540" i="1"/>
  <c r="U540" i="1" s="1"/>
  <c r="S2611" i="1"/>
  <c r="U2611" i="1" s="1"/>
  <c r="S2034" i="1"/>
  <c r="U2034" i="1" s="1"/>
  <c r="S2011" i="1"/>
  <c r="U2011" i="1" s="1"/>
  <c r="S248" i="1"/>
  <c r="U248" i="1" s="1"/>
  <c r="S1839" i="1"/>
  <c r="U1839" i="1" s="1"/>
  <c r="S45" i="1"/>
  <c r="U45" i="1" s="1"/>
  <c r="S2005" i="1"/>
  <c r="U2005" i="1" s="1"/>
  <c r="S3355" i="1"/>
  <c r="U3355" i="1" s="1"/>
  <c r="S738" i="1"/>
  <c r="U738" i="1" s="1"/>
  <c r="S2072" i="1"/>
  <c r="U2072" i="1" s="1"/>
  <c r="S3003" i="1"/>
  <c r="U3003" i="1" s="1"/>
  <c r="S2012" i="1"/>
  <c r="U2012" i="1" s="1"/>
  <c r="S2268" i="1"/>
  <c r="U2268" i="1" s="1"/>
  <c r="S1196" i="1"/>
  <c r="U1196" i="1" s="1"/>
  <c r="S2604" i="1"/>
  <c r="U2604" i="1" s="1"/>
  <c r="S2262" i="1"/>
  <c r="U2262" i="1" s="1"/>
  <c r="S3813" i="1"/>
  <c r="U3813" i="1" s="1"/>
  <c r="S2235" i="1"/>
  <c r="U2235" i="1" s="1"/>
  <c r="S3155" i="1"/>
  <c r="U3155" i="1" s="1"/>
  <c r="S3728" i="1"/>
  <c r="U3728" i="1" s="1"/>
  <c r="S1032" i="1"/>
  <c r="U1032" i="1" s="1"/>
  <c r="S1978" i="1"/>
  <c r="U1978" i="1" s="1"/>
  <c r="S1947" i="1"/>
  <c r="U1947" i="1" s="1"/>
  <c r="S2301" i="1"/>
  <c r="U2301" i="1" s="1"/>
  <c r="S2709" i="1"/>
  <c r="U2709" i="1" s="1"/>
  <c r="S1023" i="1"/>
  <c r="U1023" i="1" s="1"/>
  <c r="S2239" i="1"/>
  <c r="U2239" i="1" s="1"/>
  <c r="S2054" i="1"/>
  <c r="U2054" i="1" s="1"/>
  <c r="S2635" i="1"/>
  <c r="U2635" i="1" s="1"/>
  <c r="S1982" i="1"/>
  <c r="U1982" i="1" s="1"/>
  <c r="S2031" i="1"/>
  <c r="U2031" i="1" s="1"/>
  <c r="S1969" i="1"/>
  <c r="U1969" i="1" s="1"/>
  <c r="S1976" i="1"/>
  <c r="U1976" i="1" s="1"/>
  <c r="S2246" i="1"/>
  <c r="U2246" i="1" s="1"/>
  <c r="S1346" i="1"/>
  <c r="U1346" i="1" s="1"/>
  <c r="S2269" i="1"/>
  <c r="U2269" i="1" s="1"/>
  <c r="S2003" i="1"/>
  <c r="U2003" i="1" s="1"/>
  <c r="S2203" i="1"/>
  <c r="U2203" i="1" s="1"/>
  <c r="S2741" i="1"/>
  <c r="U2741" i="1" s="1"/>
  <c r="S316" i="1"/>
  <c r="U316" i="1" s="1"/>
  <c r="S2036" i="1"/>
  <c r="U2036" i="1" s="1"/>
  <c r="S79" i="1"/>
  <c r="U79" i="1" s="1"/>
  <c r="S1957" i="1"/>
  <c r="U1957" i="1" s="1"/>
  <c r="S1979" i="1"/>
  <c r="U1979" i="1" s="1"/>
  <c r="S2282" i="1"/>
  <c r="U2282" i="1" s="1"/>
  <c r="S2609" i="1"/>
  <c r="U2609" i="1" s="1"/>
  <c r="S2277" i="1"/>
  <c r="U2277" i="1" s="1"/>
  <c r="S2190" i="1"/>
  <c r="U2190" i="1" s="1"/>
  <c r="S1536" i="1"/>
  <c r="U1536" i="1" s="1"/>
  <c r="S2040" i="1"/>
  <c r="U2040" i="1" s="1"/>
  <c r="S1382" i="1"/>
  <c r="U1382" i="1" s="1"/>
  <c r="S2449" i="1"/>
  <c r="U2449" i="1" s="1"/>
  <c r="S2312" i="1"/>
  <c r="U2312" i="1" s="1"/>
  <c r="S2195" i="1"/>
  <c r="U2195" i="1" s="1"/>
  <c r="S1467" i="1"/>
  <c r="U1467" i="1" s="1"/>
  <c r="S2996" i="1"/>
  <c r="U2996" i="1" s="1"/>
  <c r="S2256" i="1"/>
  <c r="U2256" i="1" s="1"/>
  <c r="S2052" i="1"/>
  <c r="U2052" i="1" s="1"/>
  <c r="S1534" i="1"/>
  <c r="U1534" i="1" s="1"/>
  <c r="S2021" i="1"/>
  <c r="U2021" i="1" s="1"/>
  <c r="S2185" i="1"/>
  <c r="U2185" i="1" s="1"/>
  <c r="S2729" i="1"/>
  <c r="U2729" i="1" s="1"/>
  <c r="S2015" i="1"/>
  <c r="U2015" i="1" s="1"/>
  <c r="S2234" i="1"/>
  <c r="U2234" i="1" s="1"/>
  <c r="S1403" i="1"/>
  <c r="U1403" i="1" s="1"/>
  <c r="S2191" i="1"/>
  <c r="U2191" i="1" s="1"/>
  <c r="S2045" i="1"/>
  <c r="U2045" i="1" s="1"/>
  <c r="S2082" i="1"/>
  <c r="U2082" i="1" s="1"/>
  <c r="S2338" i="1"/>
  <c r="U2338" i="1" s="1"/>
  <c r="S2184" i="1"/>
  <c r="U2184" i="1" s="1"/>
  <c r="S2329" i="1"/>
  <c r="U2329" i="1" s="1"/>
  <c r="S2238" i="1"/>
  <c r="U2238" i="1" s="1"/>
  <c r="S2196" i="1"/>
  <c r="U2196" i="1" s="1"/>
  <c r="S2202" i="1"/>
  <c r="U2202" i="1" s="1"/>
  <c r="S2078" i="1"/>
  <c r="U2078" i="1" s="1"/>
  <c r="S1514" i="1"/>
  <c r="U1514" i="1" s="1"/>
  <c r="S1971" i="1"/>
  <c r="U1971" i="1" s="1"/>
  <c r="S2026" i="1"/>
  <c r="U2026" i="1" s="1"/>
  <c r="S2259" i="1"/>
  <c r="U2259" i="1" s="1"/>
  <c r="S2629" i="1"/>
  <c r="U2629" i="1" s="1"/>
  <c r="S2603" i="1"/>
  <c r="U2603" i="1" s="1"/>
  <c r="S1478" i="1"/>
  <c r="U1478" i="1" s="1"/>
  <c r="S1974" i="1"/>
  <c r="U1974" i="1" s="1"/>
  <c r="S1956" i="1"/>
  <c r="U1956" i="1" s="1"/>
  <c r="S2204" i="1"/>
  <c r="U2204" i="1" s="1"/>
  <c r="S2272" i="1"/>
  <c r="U2272" i="1" s="1"/>
  <c r="S2263" i="1"/>
  <c r="U2263" i="1" s="1"/>
  <c r="S1217" i="1"/>
  <c r="U1217" i="1" s="1"/>
  <c r="S1946" i="1"/>
  <c r="U1946" i="1" s="1"/>
  <c r="S1950" i="1"/>
  <c r="U1950" i="1" s="1"/>
  <c r="S2243" i="1"/>
  <c r="U2243" i="1" s="1"/>
  <c r="S2047" i="1"/>
  <c r="U2047" i="1" s="1"/>
  <c r="S2013" i="1"/>
  <c r="U2013" i="1" s="1"/>
  <c r="S2619" i="1"/>
  <c r="U2619" i="1" s="1"/>
  <c r="S1764" i="1"/>
  <c r="U1764" i="1" s="1"/>
  <c r="S2018" i="1"/>
  <c r="U2018" i="1" s="1"/>
  <c r="S2227" i="1"/>
  <c r="U2227" i="1" s="1"/>
  <c r="S2199" i="1"/>
  <c r="U2199" i="1" s="1"/>
  <c r="S2627" i="1"/>
  <c r="U2627" i="1" s="1"/>
  <c r="S2252" i="1"/>
  <c r="U2252" i="1" s="1"/>
  <c r="S2737" i="1"/>
  <c r="U2737" i="1" s="1"/>
  <c r="S2189" i="1"/>
  <c r="U2189" i="1" s="1"/>
  <c r="S1980" i="1"/>
  <c r="U1980" i="1" s="1"/>
  <c r="S2194" i="1"/>
  <c r="U2194" i="1" s="1"/>
  <c r="S1963" i="1"/>
  <c r="U1963" i="1" s="1"/>
  <c r="S1972" i="1"/>
  <c r="U1972" i="1" s="1"/>
  <c r="S2236" i="1"/>
  <c r="U2236" i="1" s="1"/>
  <c r="S2230" i="1"/>
  <c r="U2230" i="1" s="1"/>
  <c r="S1480" i="1"/>
  <c r="U1480" i="1" s="1"/>
  <c r="S2233" i="1"/>
  <c r="U2233" i="1" s="1"/>
  <c r="S1662" i="1"/>
  <c r="U1662" i="1" s="1"/>
  <c r="S2274" i="1"/>
  <c r="U2274" i="1" s="1"/>
  <c r="S2244" i="1"/>
  <c r="U2244" i="1" s="1"/>
  <c r="S2626" i="1"/>
  <c r="U2626" i="1" s="1"/>
  <c r="S1960" i="1"/>
  <c r="U1960" i="1" s="1"/>
  <c r="S644" i="1"/>
  <c r="U644" i="1" s="1"/>
  <c r="S2723" i="1"/>
  <c r="U2723" i="1" s="1"/>
  <c r="S2077" i="1"/>
  <c r="U2077" i="1" s="1"/>
  <c r="S1945" i="1"/>
  <c r="U1945" i="1" s="1"/>
  <c r="S2271" i="1"/>
  <c r="U2271" i="1" s="1"/>
  <c r="S2187" i="1"/>
  <c r="U2187" i="1" s="1"/>
  <c r="S2261" i="1"/>
  <c r="U2261" i="1" s="1"/>
  <c r="S2247" i="1"/>
  <c r="U2247" i="1" s="1"/>
  <c r="S80" i="1"/>
  <c r="U80" i="1" s="1"/>
  <c r="S2613" i="1"/>
  <c r="U2613" i="1" s="1"/>
  <c r="S3842" i="1"/>
  <c r="U3842" i="1" s="1"/>
  <c r="S2016" i="1"/>
  <c r="U2016" i="1" s="1"/>
  <c r="S1014" i="1"/>
  <c r="U1014" i="1" s="1"/>
  <c r="S1255" i="1"/>
  <c r="U1255" i="1" s="1"/>
  <c r="S2245" i="1"/>
  <c r="U2245" i="1" s="1"/>
  <c r="S2736" i="1"/>
  <c r="U2736" i="1" s="1"/>
  <c r="S124" i="1"/>
  <c r="U124" i="1" s="1"/>
  <c r="Q126" i="1"/>
  <c r="R126" i="1"/>
  <c r="Q131" i="1"/>
  <c r="R131" i="1"/>
  <c r="Q132" i="1"/>
  <c r="R132" i="1"/>
  <c r="Q133" i="1"/>
  <c r="R133" i="1"/>
  <c r="Q135" i="1"/>
  <c r="R135" i="1"/>
  <c r="Q136" i="1"/>
  <c r="R136" i="1"/>
  <c r="Q138" i="1"/>
  <c r="R138" i="1"/>
  <c r="Q139" i="1"/>
  <c r="R139" i="1"/>
  <c r="Q142" i="1"/>
  <c r="R142" i="1"/>
  <c r="Q145" i="1"/>
  <c r="R145" i="1"/>
  <c r="Q149" i="1"/>
  <c r="R149" i="1"/>
  <c r="Q160" i="1"/>
  <c r="R160" i="1"/>
  <c r="Q162" i="1"/>
  <c r="R162" i="1"/>
  <c r="Q165" i="1"/>
  <c r="R165" i="1"/>
  <c r="Q167" i="1"/>
  <c r="R167" i="1"/>
  <c r="Q174" i="1"/>
  <c r="R174" i="1"/>
  <c r="Q175" i="1"/>
  <c r="R175" i="1"/>
  <c r="Q176" i="1"/>
  <c r="R176" i="1"/>
  <c r="Q178" i="1"/>
  <c r="R178" i="1"/>
  <c r="Q180" i="1"/>
  <c r="R180" i="1"/>
  <c r="Q184" i="1"/>
  <c r="R184" i="1"/>
  <c r="Q188" i="1"/>
  <c r="R188" i="1"/>
  <c r="Q190" i="1"/>
  <c r="R190" i="1"/>
  <c r="Q195" i="1"/>
  <c r="R195" i="1"/>
  <c r="Q197" i="1"/>
  <c r="R197" i="1"/>
  <c r="Q201" i="1"/>
  <c r="R201" i="1"/>
  <c r="Q204" i="1"/>
  <c r="R204" i="1"/>
  <c r="Q208" i="1"/>
  <c r="R208" i="1"/>
  <c r="Q210" i="1"/>
  <c r="R210" i="1"/>
  <c r="Q211" i="1"/>
  <c r="R211" i="1"/>
  <c r="Q223" i="1"/>
  <c r="R223" i="1"/>
  <c r="Q225" i="1"/>
  <c r="R225" i="1"/>
  <c r="Q226" i="1"/>
  <c r="R226" i="1"/>
  <c r="Q227" i="1"/>
  <c r="R227" i="1"/>
  <c r="Q229" i="1"/>
  <c r="R229" i="1"/>
  <c r="Q230" i="1"/>
  <c r="R230" i="1"/>
  <c r="Q231" i="1"/>
  <c r="R231" i="1"/>
  <c r="Q233" i="1"/>
  <c r="R233" i="1"/>
  <c r="Q235" i="1"/>
  <c r="R235" i="1"/>
  <c r="Q237" i="1"/>
  <c r="R237" i="1"/>
  <c r="Q238" i="1"/>
  <c r="R238" i="1"/>
  <c r="Q240" i="1"/>
  <c r="R240" i="1"/>
  <c r="Q429" i="1"/>
  <c r="R429" i="1"/>
  <c r="Q431" i="1"/>
  <c r="R431" i="1"/>
  <c r="Q435" i="1"/>
  <c r="R435" i="1"/>
  <c r="Q438" i="1"/>
  <c r="R438" i="1"/>
  <c r="Q439" i="1"/>
  <c r="R439" i="1"/>
  <c r="Q441" i="1"/>
  <c r="R441" i="1"/>
  <c r="Q443" i="1"/>
  <c r="R443" i="1"/>
  <c r="Q453" i="1"/>
  <c r="R453" i="1"/>
  <c r="Q459" i="1"/>
  <c r="R459" i="1"/>
  <c r="Q463" i="1"/>
  <c r="R463" i="1"/>
  <c r="Q464" i="1"/>
  <c r="R464" i="1"/>
  <c r="Q470" i="1"/>
  <c r="R470" i="1"/>
  <c r="Q471" i="1"/>
  <c r="R471" i="1"/>
  <c r="Q477" i="1"/>
  <c r="R477" i="1"/>
  <c r="Q479" i="1"/>
  <c r="R479" i="1"/>
  <c r="Q480" i="1"/>
  <c r="R480" i="1"/>
  <c r="Q489" i="1"/>
  <c r="R489" i="1"/>
  <c r="Q490" i="1"/>
  <c r="R490" i="1"/>
  <c r="Q492" i="1"/>
  <c r="R492" i="1"/>
  <c r="Q493" i="1"/>
  <c r="R493" i="1"/>
  <c r="Q494" i="1"/>
  <c r="R494" i="1"/>
  <c r="Q495" i="1"/>
  <c r="R495" i="1"/>
  <c r="Q497" i="1"/>
  <c r="R497" i="1"/>
  <c r="Q503" i="1"/>
  <c r="R503" i="1"/>
  <c r="Q512" i="1"/>
  <c r="R512" i="1"/>
  <c r="Q518" i="1"/>
  <c r="R518" i="1"/>
  <c r="Q520" i="1"/>
  <c r="R520" i="1"/>
  <c r="Q549" i="1"/>
  <c r="R549" i="1"/>
  <c r="Q554" i="1"/>
  <c r="R554" i="1"/>
  <c r="Q557" i="1"/>
  <c r="R557" i="1"/>
  <c r="Q560" i="1"/>
  <c r="R560" i="1"/>
  <c r="Q564" i="1"/>
  <c r="R564" i="1"/>
  <c r="Q567" i="1"/>
  <c r="R567" i="1"/>
  <c r="Q569" i="1"/>
  <c r="R569" i="1"/>
  <c r="Q574" i="1"/>
  <c r="R574" i="1"/>
  <c r="Q583" i="1"/>
  <c r="R583" i="1"/>
  <c r="Q584" i="1"/>
  <c r="R584" i="1"/>
  <c r="Q587" i="1"/>
  <c r="R587" i="1"/>
  <c r="Q604" i="1"/>
  <c r="R604" i="1"/>
  <c r="Q606" i="1"/>
  <c r="R606" i="1"/>
  <c r="Q609" i="1"/>
  <c r="R609" i="1"/>
  <c r="Q612" i="1"/>
  <c r="R612" i="1"/>
  <c r="Q613" i="1"/>
  <c r="R613" i="1"/>
  <c r="Q614" i="1"/>
  <c r="R614" i="1"/>
  <c r="Q616" i="1"/>
  <c r="R616" i="1"/>
  <c r="Q617" i="1"/>
  <c r="R617" i="1"/>
  <c r="Q618" i="1"/>
  <c r="R618" i="1"/>
  <c r="Q620" i="1"/>
  <c r="R620" i="1"/>
  <c r="Q625" i="1"/>
  <c r="R625" i="1"/>
  <c r="Q626" i="1"/>
  <c r="R626" i="1"/>
  <c r="Q627" i="1"/>
  <c r="R627" i="1"/>
  <c r="Q630" i="1"/>
  <c r="R630" i="1"/>
  <c r="Q634" i="1"/>
  <c r="R634" i="1"/>
  <c r="Q639" i="1"/>
  <c r="R639" i="1"/>
  <c r="Q688" i="1"/>
  <c r="R688" i="1"/>
  <c r="Q708" i="1"/>
  <c r="R708" i="1"/>
  <c r="Q712" i="1"/>
  <c r="R712" i="1"/>
  <c r="Q762" i="1"/>
  <c r="R762" i="1"/>
  <c r="Q764" i="1"/>
  <c r="R764" i="1"/>
  <c r="Q766" i="1"/>
  <c r="R766" i="1"/>
  <c r="Q768" i="1"/>
  <c r="R768" i="1"/>
  <c r="Q770" i="1"/>
  <c r="R770" i="1"/>
  <c r="Q772" i="1"/>
  <c r="R772" i="1"/>
  <c r="Q877" i="1"/>
  <c r="R877" i="1"/>
  <c r="Q889" i="1"/>
  <c r="R889" i="1"/>
  <c r="Q899" i="1"/>
  <c r="R899" i="1"/>
  <c r="Q903" i="1"/>
  <c r="R903" i="1"/>
  <c r="Q908" i="1"/>
  <c r="R908" i="1"/>
  <c r="Q909" i="1"/>
  <c r="R909" i="1"/>
  <c r="Q910" i="1"/>
  <c r="R910" i="1"/>
  <c r="Q913" i="1"/>
  <c r="R913" i="1"/>
  <c r="Q916" i="1"/>
  <c r="R916" i="1"/>
  <c r="Q918" i="1"/>
  <c r="R918" i="1"/>
  <c r="Q922" i="1"/>
  <c r="R922" i="1"/>
  <c r="Q928" i="1"/>
  <c r="R928" i="1"/>
  <c r="Q929" i="1"/>
  <c r="R929" i="1"/>
  <c r="Q931" i="1"/>
  <c r="R931" i="1"/>
  <c r="Q938" i="1"/>
  <c r="R938" i="1"/>
  <c r="Q949" i="1"/>
  <c r="R949" i="1"/>
  <c r="Q990" i="1"/>
  <c r="R990" i="1"/>
  <c r="Q1043" i="1"/>
  <c r="R1043" i="1"/>
  <c r="Q1048" i="1"/>
  <c r="R1048" i="1"/>
  <c r="Q1051" i="1"/>
  <c r="R1051" i="1"/>
  <c r="Q1052" i="1"/>
  <c r="R1052" i="1"/>
  <c r="Q1053" i="1"/>
  <c r="R1053" i="1"/>
  <c r="Q1054" i="1"/>
  <c r="R1054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3" i="1"/>
  <c r="R1063" i="1"/>
  <c r="Q1065" i="1"/>
  <c r="R1065" i="1"/>
  <c r="Q1073" i="1"/>
  <c r="R1073" i="1"/>
  <c r="Q1086" i="1"/>
  <c r="R1086" i="1"/>
  <c r="Q1089" i="1"/>
  <c r="R1089" i="1"/>
  <c r="Q1109" i="1"/>
  <c r="R1109" i="1"/>
  <c r="Q1122" i="1"/>
  <c r="R1122" i="1"/>
  <c r="Q1124" i="1"/>
  <c r="R1124" i="1"/>
  <c r="Q1127" i="1"/>
  <c r="R1127" i="1"/>
  <c r="Q1133" i="1"/>
  <c r="R1133" i="1"/>
  <c r="Q1142" i="1"/>
  <c r="R1142" i="1"/>
  <c r="Q1143" i="1"/>
  <c r="R1143" i="1"/>
  <c r="Q1144" i="1"/>
  <c r="R1144" i="1"/>
  <c r="Q1146" i="1"/>
  <c r="R1146" i="1"/>
  <c r="Q1149" i="1"/>
  <c r="R1149" i="1"/>
  <c r="Q1153" i="1"/>
  <c r="R1153" i="1"/>
  <c r="Q1158" i="1"/>
  <c r="R1158" i="1"/>
  <c r="Q1161" i="1"/>
  <c r="R1161" i="1"/>
  <c r="Q1163" i="1"/>
  <c r="R1163" i="1"/>
  <c r="Q1165" i="1"/>
  <c r="R1165" i="1"/>
  <c r="Q1166" i="1"/>
  <c r="R1166" i="1"/>
  <c r="Q1174" i="1"/>
  <c r="R1174" i="1"/>
  <c r="Q1179" i="1"/>
  <c r="R1179" i="1"/>
  <c r="Q1229" i="1"/>
  <c r="R1229" i="1"/>
  <c r="Q1232" i="1"/>
  <c r="R1232" i="1"/>
  <c r="Q1233" i="1"/>
  <c r="R1233" i="1"/>
  <c r="Q1236" i="1"/>
  <c r="R1236" i="1"/>
  <c r="Q1238" i="1"/>
  <c r="R1238" i="1"/>
  <c r="Q1239" i="1"/>
  <c r="R1239" i="1"/>
  <c r="Q1241" i="1"/>
  <c r="R1241" i="1"/>
  <c r="Q1334" i="1"/>
  <c r="R1334" i="1"/>
  <c r="Q1335" i="1"/>
  <c r="R1335" i="1"/>
  <c r="Q1342" i="1"/>
  <c r="R1342" i="1"/>
  <c r="Q1411" i="1"/>
  <c r="R1411" i="1"/>
  <c r="Q1418" i="1"/>
  <c r="R1418" i="1"/>
  <c r="Q1427" i="1"/>
  <c r="R1427" i="1"/>
  <c r="Q1428" i="1"/>
  <c r="R1428" i="1"/>
  <c r="Q1431" i="1"/>
  <c r="R1431" i="1"/>
  <c r="Q1434" i="1"/>
  <c r="R1434" i="1"/>
  <c r="Q1444" i="1"/>
  <c r="R1444" i="1"/>
  <c r="Q1445" i="1"/>
  <c r="R1445" i="1"/>
  <c r="Q1446" i="1"/>
  <c r="R1446" i="1"/>
  <c r="Q1447" i="1"/>
  <c r="R1447" i="1"/>
  <c r="Q1448" i="1"/>
  <c r="R1448" i="1"/>
  <c r="Q1450" i="1"/>
  <c r="R1450" i="1"/>
  <c r="Q1451" i="1"/>
  <c r="R1451" i="1"/>
  <c r="Q1454" i="1"/>
  <c r="R1454" i="1"/>
  <c r="Q1455" i="1"/>
  <c r="R1455" i="1"/>
  <c r="Q1459" i="1"/>
  <c r="R1459" i="1"/>
  <c r="Q1460" i="1"/>
  <c r="R1460" i="1"/>
  <c r="Q1461" i="1"/>
  <c r="R1461" i="1"/>
  <c r="Q1462" i="1"/>
  <c r="R1462" i="1"/>
  <c r="Q1486" i="1"/>
  <c r="R1486" i="1"/>
  <c r="Q1489" i="1"/>
  <c r="R1489" i="1"/>
  <c r="Q1491" i="1"/>
  <c r="R1491" i="1"/>
  <c r="Q1495" i="1"/>
  <c r="R1495" i="1"/>
  <c r="Q1497" i="1"/>
  <c r="R1497" i="1"/>
  <c r="Q1498" i="1"/>
  <c r="R1498" i="1"/>
  <c r="Q1546" i="1"/>
  <c r="R1546" i="1"/>
  <c r="Q1549" i="1"/>
  <c r="R1549" i="1"/>
  <c r="Q1553" i="1"/>
  <c r="R1553" i="1"/>
  <c r="Q1555" i="1"/>
  <c r="R1555" i="1"/>
  <c r="Q1556" i="1"/>
  <c r="R1556" i="1"/>
  <c r="Q1557" i="1"/>
  <c r="R1557" i="1"/>
  <c r="Q1564" i="1"/>
  <c r="R1564" i="1"/>
  <c r="Q1571" i="1"/>
  <c r="R1571" i="1"/>
  <c r="Q1582" i="1"/>
  <c r="R1582" i="1"/>
  <c r="Q1586" i="1"/>
  <c r="R1586" i="1"/>
  <c r="Q1588" i="1"/>
  <c r="R1588" i="1"/>
  <c r="Q1590" i="1"/>
  <c r="R1590" i="1"/>
  <c r="Q1591" i="1"/>
  <c r="R1591" i="1"/>
  <c r="Q1594" i="1"/>
  <c r="R1594" i="1"/>
  <c r="Q1599" i="1"/>
  <c r="R1599" i="1"/>
  <c r="Q1601" i="1"/>
  <c r="R1601" i="1"/>
  <c r="Q1684" i="1"/>
  <c r="R1684" i="1"/>
  <c r="Q1698" i="1"/>
  <c r="R1698" i="1"/>
  <c r="Q1700" i="1"/>
  <c r="R1700" i="1"/>
  <c r="Q1707" i="1"/>
  <c r="R1707" i="1"/>
  <c r="Q1708" i="1"/>
  <c r="R1708" i="1"/>
  <c r="Q1710" i="1"/>
  <c r="R1710" i="1"/>
  <c r="Q1714" i="1"/>
  <c r="R1714" i="1"/>
  <c r="Q1723" i="1"/>
  <c r="R1723" i="1"/>
  <c r="Q1731" i="1"/>
  <c r="R1731" i="1"/>
  <c r="Q1732" i="1"/>
  <c r="R1732" i="1"/>
  <c r="Q1733" i="1"/>
  <c r="R1733" i="1"/>
  <c r="Q1734" i="1"/>
  <c r="R1734" i="1"/>
  <c r="Q1735" i="1"/>
  <c r="R1735" i="1"/>
  <c r="Q1742" i="1"/>
  <c r="R1742" i="1"/>
  <c r="Q1768" i="1"/>
  <c r="R1768" i="1"/>
  <c r="Q1815" i="1"/>
  <c r="R1815" i="1"/>
  <c r="Q1817" i="1"/>
  <c r="R1817" i="1"/>
  <c r="Q1820" i="1"/>
  <c r="R1820" i="1"/>
  <c r="Q1863" i="1"/>
  <c r="R1863" i="1"/>
  <c r="Q1871" i="1"/>
  <c r="R1871" i="1"/>
  <c r="Q1878" i="1"/>
  <c r="R1878" i="1"/>
  <c r="Q1879" i="1"/>
  <c r="R1879" i="1"/>
  <c r="Q1880" i="1"/>
  <c r="R1880" i="1"/>
  <c r="Q1984" i="1"/>
  <c r="R1984" i="1"/>
  <c r="Q1995" i="1"/>
  <c r="R1995" i="1"/>
  <c r="Q1996" i="1"/>
  <c r="R1996" i="1"/>
  <c r="Q1998" i="1"/>
  <c r="R1998" i="1"/>
  <c r="Q1999" i="1"/>
  <c r="R1999" i="1"/>
  <c r="Q2143" i="1"/>
  <c r="R2143" i="1"/>
  <c r="Q2151" i="1"/>
  <c r="R2151" i="1"/>
  <c r="Q2343" i="1"/>
  <c r="R2343" i="1"/>
  <c r="Q2344" i="1"/>
  <c r="R2344" i="1"/>
  <c r="Q2347" i="1"/>
  <c r="R2347" i="1"/>
  <c r="Q2351" i="1"/>
  <c r="R2351" i="1"/>
  <c r="Q2352" i="1"/>
  <c r="R2352" i="1"/>
  <c r="Q2354" i="1"/>
  <c r="R2354" i="1"/>
  <c r="Q2355" i="1"/>
  <c r="R2355" i="1"/>
  <c r="Q2358" i="1"/>
  <c r="R2358" i="1"/>
  <c r="Q2359" i="1"/>
  <c r="R2359" i="1"/>
  <c r="Q2360" i="1"/>
  <c r="R2360" i="1"/>
  <c r="Q2363" i="1"/>
  <c r="R2363" i="1"/>
  <c r="Q2365" i="1"/>
  <c r="R2365" i="1"/>
  <c r="Q2366" i="1"/>
  <c r="R2366" i="1"/>
  <c r="Q2367" i="1"/>
  <c r="R2367" i="1"/>
  <c r="Q2371" i="1"/>
  <c r="R2371" i="1"/>
  <c r="Q2373" i="1"/>
  <c r="R2373" i="1"/>
  <c r="Q2377" i="1"/>
  <c r="R2377" i="1"/>
  <c r="Q2379" i="1"/>
  <c r="R2379" i="1"/>
  <c r="Q2380" i="1"/>
  <c r="R2380" i="1"/>
  <c r="Q2381" i="1"/>
  <c r="R2381" i="1"/>
  <c r="Q2388" i="1"/>
  <c r="R2388" i="1"/>
  <c r="Q2392" i="1"/>
  <c r="R2392" i="1"/>
  <c r="Q2394" i="1"/>
  <c r="R2394" i="1"/>
  <c r="Q2397" i="1"/>
  <c r="R2397" i="1"/>
  <c r="Q2399" i="1"/>
  <c r="R2399" i="1"/>
  <c r="Q2400" i="1"/>
  <c r="R2400" i="1"/>
  <c r="Q2401" i="1"/>
  <c r="R2401" i="1"/>
  <c r="Q2402" i="1"/>
  <c r="R2402" i="1"/>
  <c r="Q2406" i="1"/>
  <c r="R2406" i="1"/>
  <c r="Q2412" i="1"/>
  <c r="R2412" i="1"/>
  <c r="Q2414" i="1"/>
  <c r="R2414" i="1"/>
  <c r="Q2419" i="1"/>
  <c r="R2419" i="1"/>
  <c r="Q2421" i="1"/>
  <c r="R2421" i="1"/>
  <c r="Q2428" i="1"/>
  <c r="R2428" i="1"/>
  <c r="Q2435" i="1"/>
  <c r="R2435" i="1"/>
  <c r="Q2439" i="1"/>
  <c r="R2439" i="1"/>
  <c r="Q2441" i="1"/>
  <c r="R2441" i="1"/>
  <c r="Q2505" i="1"/>
  <c r="R2505" i="1"/>
  <c r="Q2506" i="1"/>
  <c r="R2506" i="1"/>
  <c r="Q2507" i="1"/>
  <c r="R2507" i="1"/>
  <c r="Q2509" i="1"/>
  <c r="R2509" i="1"/>
  <c r="Q2510" i="1"/>
  <c r="R2510" i="1"/>
  <c r="Q2513" i="1"/>
  <c r="R2513" i="1"/>
  <c r="Q2514" i="1"/>
  <c r="R2514" i="1"/>
  <c r="Q2515" i="1"/>
  <c r="R2515" i="1"/>
  <c r="Q2518" i="1"/>
  <c r="R2518" i="1"/>
  <c r="Q2520" i="1"/>
  <c r="R2520" i="1"/>
  <c r="Q2522" i="1"/>
  <c r="R2522" i="1"/>
  <c r="Q2563" i="1"/>
  <c r="R2563" i="1"/>
  <c r="Q2565" i="1"/>
  <c r="R2565" i="1"/>
  <c r="Q2566" i="1"/>
  <c r="R2566" i="1"/>
  <c r="Q2568" i="1"/>
  <c r="R2568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6" i="1"/>
  <c r="R2586" i="1"/>
  <c r="Q2592" i="1"/>
  <c r="R2592" i="1"/>
  <c r="Q2595" i="1"/>
  <c r="R2595" i="1"/>
  <c r="Q2644" i="1"/>
  <c r="R2644" i="1"/>
  <c r="Q2688" i="1"/>
  <c r="R2688" i="1"/>
  <c r="Q2689" i="1"/>
  <c r="R2689" i="1"/>
  <c r="Q2701" i="1"/>
  <c r="R2701" i="1"/>
  <c r="Q2745" i="1"/>
  <c r="R2745" i="1"/>
  <c r="Q2752" i="1"/>
  <c r="R2752" i="1"/>
  <c r="Q2753" i="1"/>
  <c r="R2753" i="1"/>
  <c r="Q2756" i="1"/>
  <c r="R2756" i="1"/>
  <c r="Q2762" i="1"/>
  <c r="R2762" i="1"/>
  <c r="Q2767" i="1"/>
  <c r="R2767" i="1"/>
  <c r="Q2773" i="1"/>
  <c r="R2773" i="1"/>
  <c r="Q2774" i="1"/>
  <c r="R2774" i="1"/>
  <c r="Q2782" i="1"/>
  <c r="R2782" i="1"/>
  <c r="Q2844" i="1"/>
  <c r="R2844" i="1"/>
  <c r="Q2845" i="1"/>
  <c r="R2845" i="1"/>
  <c r="Q2848" i="1"/>
  <c r="R2848" i="1"/>
  <c r="Q2849" i="1"/>
  <c r="R2849" i="1"/>
  <c r="Q2853" i="1"/>
  <c r="R2853" i="1"/>
  <c r="Q2855" i="1"/>
  <c r="R2855" i="1"/>
  <c r="Q2860" i="1"/>
  <c r="R2860" i="1"/>
  <c r="Q2867" i="1"/>
  <c r="R2867" i="1"/>
  <c r="Q2874" i="1"/>
  <c r="R2874" i="1"/>
  <c r="Q2878" i="1"/>
  <c r="R2878" i="1"/>
  <c r="Q2883" i="1"/>
  <c r="R2883" i="1"/>
  <c r="Q2890" i="1"/>
  <c r="R2890" i="1"/>
  <c r="Q2896" i="1"/>
  <c r="R2896" i="1"/>
  <c r="Q2901" i="1"/>
  <c r="R2901" i="1"/>
  <c r="Q2945" i="1"/>
  <c r="R2945" i="1"/>
  <c r="Q2947" i="1"/>
  <c r="R2947" i="1"/>
  <c r="Q2952" i="1"/>
  <c r="R2952" i="1"/>
  <c r="Q2956" i="1"/>
  <c r="R2956" i="1"/>
  <c r="Q2960" i="1"/>
  <c r="R2960" i="1"/>
  <c r="Q2961" i="1"/>
  <c r="R2961" i="1"/>
  <c r="Q2962" i="1"/>
  <c r="R2962" i="1"/>
  <c r="Q3056" i="1"/>
  <c r="R3056" i="1"/>
  <c r="Q3058" i="1"/>
  <c r="R3058" i="1"/>
  <c r="Q3059" i="1"/>
  <c r="R3059" i="1"/>
  <c r="Q3063" i="1"/>
  <c r="R3063" i="1"/>
  <c r="Q3084" i="1"/>
  <c r="R3084" i="1"/>
  <c r="Q3116" i="1"/>
  <c r="R3116" i="1"/>
  <c r="Q3127" i="1"/>
  <c r="R3127" i="1"/>
  <c r="Q3129" i="1"/>
  <c r="R3129" i="1"/>
  <c r="Q3140" i="1"/>
  <c r="R3140" i="1"/>
  <c r="Q3145" i="1"/>
  <c r="R3145" i="1"/>
  <c r="Q3147" i="1"/>
  <c r="R3147" i="1"/>
  <c r="Q3192" i="1"/>
  <c r="R3192" i="1"/>
  <c r="Q3196" i="1"/>
  <c r="R3196" i="1"/>
  <c r="Q3206" i="1"/>
  <c r="R3206" i="1"/>
  <c r="Q3208" i="1"/>
  <c r="R3208" i="1"/>
  <c r="Q3630" i="1"/>
  <c r="R3630" i="1"/>
  <c r="Q3638" i="1"/>
  <c r="R3638" i="1"/>
  <c r="Q3643" i="1"/>
  <c r="R3643" i="1"/>
  <c r="Q3645" i="1"/>
  <c r="R3645" i="1"/>
  <c r="Q3735" i="1"/>
  <c r="R3735" i="1"/>
  <c r="Q3743" i="1"/>
  <c r="R3743" i="1"/>
  <c r="Q3745" i="1"/>
  <c r="R3745" i="1"/>
  <c r="Q3746" i="1"/>
  <c r="R3746" i="1"/>
  <c r="Q3792" i="1"/>
  <c r="R3792" i="1"/>
  <c r="Q3793" i="1"/>
  <c r="R3793" i="1"/>
  <c r="Q3804" i="1"/>
  <c r="R3804" i="1"/>
  <c r="Q3806" i="1"/>
  <c r="R3806" i="1"/>
  <c r="Q3865" i="1"/>
  <c r="R3865" i="1"/>
  <c r="Q3874" i="1"/>
  <c r="R3874" i="1"/>
  <c r="Q3875" i="1"/>
  <c r="R3875" i="1"/>
  <c r="Q3876" i="1"/>
  <c r="R3876" i="1"/>
  <c r="Q3877" i="1"/>
  <c r="R3877" i="1"/>
  <c r="Q3881" i="1"/>
  <c r="R3881" i="1"/>
  <c r="Q3884" i="1"/>
  <c r="R3884" i="1"/>
  <c r="Q3885" i="1"/>
  <c r="R3885" i="1"/>
  <c r="Q3886" i="1"/>
  <c r="R3886" i="1"/>
  <c r="Q3887" i="1"/>
  <c r="R3887" i="1"/>
  <c r="Q3888" i="1"/>
  <c r="R3888" i="1"/>
  <c r="Q3894" i="1"/>
  <c r="R3894" i="1"/>
  <c r="Q3905" i="1"/>
  <c r="R3905" i="1"/>
  <c r="Q3918" i="1"/>
  <c r="R3918" i="1"/>
  <c r="Q3923" i="1"/>
  <c r="R3923" i="1"/>
  <c r="Q3932" i="1"/>
  <c r="R3932" i="1"/>
  <c r="Q3933" i="1"/>
  <c r="R3933" i="1"/>
  <c r="Q3938" i="1"/>
  <c r="R3938" i="1"/>
  <c r="Q3944" i="1"/>
  <c r="R3944" i="1"/>
  <c r="Q3946" i="1"/>
  <c r="R3946" i="1"/>
  <c r="Q3950" i="1"/>
  <c r="R3950" i="1"/>
  <c r="Q3955" i="1"/>
  <c r="R3955" i="1"/>
  <c r="Q3956" i="1"/>
  <c r="R3956" i="1"/>
  <c r="Q3958" i="1"/>
  <c r="R3958" i="1"/>
  <c r="Q3965" i="1"/>
  <c r="R3965" i="1"/>
  <c r="Q3977" i="1"/>
  <c r="R3977" i="1"/>
  <c r="Q3991" i="1"/>
  <c r="R3991" i="1"/>
  <c r="Q3999" i="1"/>
  <c r="R3999" i="1"/>
  <c r="Q4014" i="1"/>
  <c r="R4014" i="1"/>
  <c r="Q4016" i="1"/>
  <c r="R4016" i="1"/>
  <c r="Q4025" i="1"/>
  <c r="R4025" i="1"/>
  <c r="Q4028" i="1"/>
  <c r="R4028" i="1"/>
  <c r="Q4031" i="1"/>
  <c r="R4031" i="1"/>
  <c r="Q4033" i="1"/>
  <c r="R4033" i="1"/>
  <c r="Q4045" i="1"/>
  <c r="R4045" i="1"/>
  <c r="Q4053" i="1"/>
  <c r="R4053" i="1"/>
  <c r="Q4056" i="1"/>
  <c r="R4056" i="1"/>
  <c r="Q4063" i="1"/>
  <c r="R4063" i="1"/>
  <c r="Q4073" i="1"/>
  <c r="R4073" i="1"/>
  <c r="Q4078" i="1"/>
  <c r="R4078" i="1"/>
  <c r="Q4080" i="1"/>
  <c r="R4080" i="1"/>
  <c r="Q4082" i="1"/>
  <c r="R4082" i="1"/>
  <c r="Q4089" i="1"/>
  <c r="R4089" i="1"/>
  <c r="Q4099" i="1"/>
  <c r="R4099" i="1"/>
  <c r="Q4100" i="1"/>
  <c r="R4100" i="1"/>
  <c r="Q4102" i="1"/>
  <c r="R4102" i="1"/>
  <c r="Q4103" i="1"/>
  <c r="R4103" i="1"/>
  <c r="Q4111" i="1"/>
  <c r="R4111" i="1"/>
  <c r="Q621" i="1"/>
  <c r="R621" i="1"/>
  <c r="Q641" i="1"/>
  <c r="R641" i="1"/>
  <c r="Q3631" i="1"/>
  <c r="R3631" i="1"/>
  <c r="Q544" i="1"/>
  <c r="R544" i="1"/>
  <c r="Q3953" i="1"/>
  <c r="R3953" i="1"/>
  <c r="Q698" i="1"/>
  <c r="R698" i="1"/>
  <c r="Q1452" i="1"/>
  <c r="R1452" i="1"/>
  <c r="Q2584" i="1"/>
  <c r="R2584" i="1"/>
  <c r="Q578" i="1"/>
  <c r="R578" i="1"/>
  <c r="Q2596" i="1"/>
  <c r="R2596" i="1"/>
  <c r="Q1318" i="1"/>
  <c r="R1318" i="1"/>
  <c r="Q498" i="1"/>
  <c r="R498" i="1"/>
  <c r="Q194" i="1"/>
  <c r="R194" i="1"/>
  <c r="Q161" i="1"/>
  <c r="R161" i="1"/>
  <c r="Q173" i="1"/>
  <c r="R173" i="1"/>
  <c r="Q2429" i="1"/>
  <c r="R2429" i="1"/>
  <c r="Q2433" i="1"/>
  <c r="R2433" i="1"/>
  <c r="Q3202" i="1"/>
  <c r="R3202" i="1"/>
  <c r="Q3807" i="1"/>
  <c r="R3807" i="1"/>
  <c r="Q437" i="1"/>
  <c r="R437" i="1"/>
  <c r="Q2430" i="1"/>
  <c r="R2430" i="1"/>
  <c r="Q2691" i="1"/>
  <c r="R2691" i="1"/>
  <c r="Q3126" i="1"/>
  <c r="R3126" i="1"/>
  <c r="Q447" i="1"/>
  <c r="R447" i="1"/>
  <c r="Q2696" i="1"/>
  <c r="R2696" i="1"/>
  <c r="Q2912" i="1"/>
  <c r="R2912" i="1"/>
  <c r="Q1867" i="1"/>
  <c r="R1867" i="1"/>
  <c r="Q668" i="1"/>
  <c r="R668" i="1"/>
  <c r="Q1136" i="1"/>
  <c r="R1136" i="1"/>
  <c r="Q2916" i="1"/>
  <c r="R2916" i="1"/>
  <c r="Q2943" i="1"/>
  <c r="R2943" i="1"/>
  <c r="Q3641" i="1"/>
  <c r="R3641" i="1"/>
  <c r="Q3798" i="1"/>
  <c r="R3798" i="1"/>
  <c r="Q2950" i="1"/>
  <c r="R2950" i="1"/>
  <c r="Q3057" i="1"/>
  <c r="R3057" i="1"/>
  <c r="Q566" i="1"/>
  <c r="R566" i="1"/>
  <c r="Q1178" i="1"/>
  <c r="R1178" i="1"/>
  <c r="Q2375" i="1"/>
  <c r="R2375" i="1"/>
  <c r="Q157" i="1"/>
  <c r="R157" i="1"/>
  <c r="Q3995" i="1"/>
  <c r="R3995" i="1"/>
  <c r="Q1704" i="1"/>
  <c r="R1704" i="1"/>
  <c r="Q542" i="1"/>
  <c r="R542" i="1"/>
  <c r="Q1180" i="1"/>
  <c r="R1180" i="1"/>
  <c r="Q1499" i="1"/>
  <c r="R1499" i="1"/>
  <c r="Q3914" i="1"/>
  <c r="R3914" i="1"/>
  <c r="Q4008" i="1"/>
  <c r="R4008" i="1"/>
  <c r="Q1442" i="1"/>
  <c r="R1442" i="1"/>
  <c r="Q154" i="1"/>
  <c r="R154" i="1"/>
  <c r="Q216" i="1"/>
  <c r="R216" i="1"/>
  <c r="Q637" i="1"/>
  <c r="R637" i="1"/>
  <c r="Q1183" i="1"/>
  <c r="R1183" i="1"/>
  <c r="Q3934" i="1"/>
  <c r="R3934" i="1"/>
  <c r="Q640" i="1"/>
  <c r="R640" i="1"/>
  <c r="Q488" i="1"/>
  <c r="R488" i="1"/>
  <c r="Q2155" i="1"/>
  <c r="R2155" i="1"/>
  <c r="Q3122" i="1"/>
  <c r="R3122" i="1"/>
  <c r="Q163" i="1"/>
  <c r="R163" i="1"/>
  <c r="Q169" i="1"/>
  <c r="R169" i="1"/>
  <c r="Q2591" i="1"/>
  <c r="R2591" i="1"/>
  <c r="Q1453" i="1"/>
  <c r="R1453" i="1"/>
  <c r="Q585" i="1"/>
  <c r="R585" i="1"/>
  <c r="Q2911" i="1"/>
  <c r="R2911" i="1"/>
  <c r="Q580" i="1"/>
  <c r="R580" i="1"/>
  <c r="Q1123" i="1"/>
  <c r="R1123" i="1"/>
  <c r="Q427" i="1"/>
  <c r="R427" i="1"/>
  <c r="Q562" i="1"/>
  <c r="R562" i="1"/>
  <c r="Q983" i="1"/>
  <c r="R983" i="1"/>
  <c r="Q591" i="1"/>
  <c r="R591" i="1"/>
  <c r="Q1589" i="1"/>
  <c r="R1589" i="1"/>
  <c r="Q2425" i="1"/>
  <c r="R2425" i="1"/>
  <c r="Q3864" i="1"/>
  <c r="R3864" i="1"/>
  <c r="Q1595" i="1"/>
  <c r="R1595" i="1"/>
  <c r="Q2680" i="1"/>
  <c r="R2680" i="1"/>
  <c r="Q122" i="1"/>
  <c r="R122" i="1"/>
  <c r="Q2434" i="1"/>
  <c r="R2434" i="1"/>
  <c r="Q4017" i="1"/>
  <c r="R4017" i="1"/>
  <c r="Q1449" i="1"/>
  <c r="R1449" i="1"/>
  <c r="Q214" i="1"/>
  <c r="R214" i="1"/>
  <c r="Q1876" i="1"/>
  <c r="R1876" i="1"/>
  <c r="Q449" i="1"/>
  <c r="R449" i="1"/>
  <c r="Q1412" i="1"/>
  <c r="R1412" i="1"/>
  <c r="Q2423" i="1"/>
  <c r="R2423" i="1"/>
  <c r="Q2904" i="1"/>
  <c r="R2904" i="1"/>
  <c r="Q3060" i="1"/>
  <c r="R3060" i="1"/>
  <c r="Q3074" i="1"/>
  <c r="R3074" i="1"/>
  <c r="Q984" i="1"/>
  <c r="R984" i="1"/>
  <c r="Q1083" i="1"/>
  <c r="R1083" i="1"/>
  <c r="Q4094" i="1"/>
  <c r="R4094" i="1"/>
  <c r="Q3082" i="1"/>
  <c r="R3082" i="1"/>
  <c r="Q568" i="1"/>
  <c r="R568" i="1"/>
  <c r="Q629" i="1"/>
  <c r="R629" i="1"/>
  <c r="Q636" i="1"/>
  <c r="R636" i="1"/>
  <c r="Q2148" i="1"/>
  <c r="R2148" i="1"/>
  <c r="Q2420" i="1"/>
  <c r="R2420" i="1"/>
  <c r="Q2687" i="1"/>
  <c r="R2687" i="1"/>
  <c r="Q2915" i="1"/>
  <c r="R2915" i="1"/>
  <c r="Q3858" i="1"/>
  <c r="R3858" i="1"/>
  <c r="Q4047" i="1"/>
  <c r="R4047" i="1"/>
  <c r="Q561" i="1"/>
  <c r="R561" i="1"/>
  <c r="Q1736" i="1"/>
  <c r="R1736" i="1"/>
  <c r="Q3075" i="1"/>
  <c r="R3075" i="1"/>
  <c r="Q1913" i="1"/>
  <c r="R1913" i="1"/>
  <c r="Q1175" i="1"/>
  <c r="R1175" i="1"/>
  <c r="Q2418" i="1"/>
  <c r="R2418" i="1"/>
  <c r="Q3096" i="1"/>
  <c r="R3096" i="1"/>
  <c r="Q3959" i="1"/>
  <c r="R3959" i="1"/>
  <c r="Q3855" i="1"/>
  <c r="R3855" i="1"/>
  <c r="Q773" i="1"/>
  <c r="R773" i="1"/>
  <c r="Q455" i="1"/>
  <c r="R455" i="1"/>
  <c r="Q2427" i="1"/>
  <c r="R2427" i="1"/>
  <c r="Q598" i="1"/>
  <c r="R598" i="1"/>
  <c r="Q676" i="1"/>
  <c r="R676" i="1"/>
  <c r="Q3906" i="1"/>
  <c r="R3906" i="1"/>
  <c r="Q476" i="1"/>
  <c r="R476" i="1"/>
  <c r="Q123" i="1"/>
  <c r="R123" i="1"/>
  <c r="Q582" i="1"/>
  <c r="R582" i="1"/>
  <c r="Q1543" i="1"/>
  <c r="R1543" i="1"/>
  <c r="Q1547" i="1"/>
  <c r="R1547" i="1"/>
  <c r="Q1729" i="1"/>
  <c r="R1729" i="1"/>
  <c r="Q3134" i="1"/>
  <c r="R3134" i="1"/>
  <c r="Q3632" i="1"/>
  <c r="R3632" i="1"/>
  <c r="Q1724" i="1"/>
  <c r="R1724" i="1"/>
  <c r="Q2877" i="1"/>
  <c r="R2877" i="1"/>
  <c r="Q1118" i="1"/>
  <c r="R1118" i="1"/>
  <c r="Q2438" i="1"/>
  <c r="R2438" i="1"/>
  <c r="Q1092" i="1"/>
  <c r="R1092" i="1"/>
  <c r="Q215" i="1"/>
  <c r="R215" i="1"/>
  <c r="Q683" i="1"/>
  <c r="R683" i="1"/>
  <c r="Q1113" i="1"/>
  <c r="R1113" i="1"/>
  <c r="Q2362" i="1"/>
  <c r="R2362" i="1"/>
  <c r="Q2865" i="1"/>
  <c r="R2865" i="1"/>
  <c r="Q3067" i="1"/>
  <c r="R3067" i="1"/>
  <c r="Q3112" i="1"/>
  <c r="R3112" i="1"/>
  <c r="Q3861" i="1"/>
  <c r="R3861" i="1"/>
  <c r="Q4114" i="1"/>
  <c r="R4114" i="1"/>
  <c r="Q1103" i="1"/>
  <c r="R1103" i="1"/>
  <c r="Q2521" i="1"/>
  <c r="R2521" i="1"/>
  <c r="Q2376" i="1"/>
  <c r="R2376" i="1"/>
  <c r="Q1099" i="1"/>
  <c r="R1099" i="1"/>
  <c r="Q1049" i="1"/>
  <c r="R1049" i="1"/>
  <c r="Q1696" i="1"/>
  <c r="R1696" i="1"/>
  <c r="Q1869" i="1"/>
  <c r="R1869" i="1"/>
  <c r="Q1988" i="1"/>
  <c r="R1988" i="1"/>
  <c r="Q2128" i="1"/>
  <c r="R2128" i="1"/>
  <c r="Q2395" i="1"/>
  <c r="R2395" i="1"/>
  <c r="Q3121" i="1"/>
  <c r="R3121" i="1"/>
  <c r="Q2656" i="1"/>
  <c r="R2656" i="1"/>
  <c r="Q3110" i="1"/>
  <c r="R3110" i="1"/>
  <c r="Q2693" i="1"/>
  <c r="R2693" i="1"/>
  <c r="Q3880" i="1"/>
  <c r="R3880" i="1"/>
  <c r="Q153" i="1"/>
  <c r="R153" i="1"/>
  <c r="Q1164" i="1"/>
  <c r="R1164" i="1"/>
  <c r="Q2138" i="1"/>
  <c r="R2138" i="1"/>
  <c r="Q2396" i="1"/>
  <c r="R2396" i="1"/>
  <c r="Q3198" i="1"/>
  <c r="R3198" i="1"/>
  <c r="Q593" i="1"/>
  <c r="R593" i="1"/>
  <c r="Q601" i="1"/>
  <c r="R601" i="1"/>
  <c r="Q1141" i="1"/>
  <c r="R1141" i="1"/>
  <c r="Q461" i="1"/>
  <c r="R461" i="1"/>
  <c r="Q2348" i="1"/>
  <c r="R2348" i="1"/>
  <c r="Q3808" i="1"/>
  <c r="R3808" i="1"/>
  <c r="Q4052" i="1"/>
  <c r="R4052" i="1"/>
  <c r="Q1074" i="1"/>
  <c r="R1074" i="1"/>
  <c r="Q191" i="1"/>
  <c r="R191" i="1"/>
  <c r="Q457" i="1"/>
  <c r="R457" i="1"/>
  <c r="Q3070" i="1"/>
  <c r="R3070" i="1"/>
  <c r="Q2356" i="1"/>
  <c r="R2356" i="1"/>
  <c r="Q3972" i="1"/>
  <c r="R3972" i="1"/>
  <c r="Q1813" i="1"/>
  <c r="R1813" i="1"/>
  <c r="Q1585" i="1"/>
  <c r="R1585" i="1"/>
  <c r="Q2504" i="1"/>
  <c r="R2504" i="1"/>
  <c r="Q150" i="1"/>
  <c r="R150" i="1"/>
  <c r="Q2909" i="1"/>
  <c r="R2909" i="1"/>
  <c r="Q4051" i="1"/>
  <c r="R4051" i="1"/>
  <c r="Q1088" i="1"/>
  <c r="R1088" i="1"/>
  <c r="Q632" i="1"/>
  <c r="R632" i="1"/>
  <c r="Q1046" i="1"/>
  <c r="R1046" i="1"/>
  <c r="Q548" i="1"/>
  <c r="R548" i="1"/>
  <c r="Q3076" i="1"/>
  <c r="R3076" i="1"/>
  <c r="Q550" i="1"/>
  <c r="R550" i="1"/>
  <c r="Q565" i="1"/>
  <c r="R565" i="1"/>
  <c r="Q2660" i="1"/>
  <c r="R2660" i="1"/>
  <c r="Q2662" i="1"/>
  <c r="R2662" i="1"/>
  <c r="Q3954" i="1"/>
  <c r="R3954" i="1"/>
  <c r="Q466" i="1"/>
  <c r="R466" i="1"/>
  <c r="Q2651" i="1"/>
  <c r="R2651" i="1"/>
  <c r="Q442" i="1"/>
  <c r="R442" i="1"/>
  <c r="Q445" i="1"/>
  <c r="R445" i="1"/>
  <c r="Q484" i="1"/>
  <c r="R484" i="1"/>
  <c r="Q1130" i="1"/>
  <c r="R1130" i="1"/>
  <c r="Q1173" i="1"/>
  <c r="R1173" i="1"/>
  <c r="Q1423" i="1"/>
  <c r="R1423" i="1"/>
  <c r="Q1437" i="1"/>
  <c r="R1437" i="1"/>
  <c r="Q1484" i="1"/>
  <c r="R1484" i="1"/>
  <c r="Q1566" i="1"/>
  <c r="R1566" i="1"/>
  <c r="Q1741" i="1"/>
  <c r="R1741" i="1"/>
  <c r="Q1906" i="1"/>
  <c r="R1906" i="1"/>
  <c r="Q2346" i="1"/>
  <c r="R2346" i="1"/>
  <c r="Q2948" i="1"/>
  <c r="R2948" i="1"/>
  <c r="Q3119" i="1"/>
  <c r="R3119" i="1"/>
  <c r="Q3647" i="1"/>
  <c r="R3647" i="1"/>
  <c r="Q3941" i="1"/>
  <c r="R3941" i="1"/>
  <c r="Q596" i="1"/>
  <c r="R596" i="1"/>
  <c r="Q992" i="1"/>
  <c r="R992" i="1"/>
  <c r="Q1424" i="1"/>
  <c r="R1424" i="1"/>
  <c r="Q1131" i="1"/>
  <c r="R1131" i="1"/>
  <c r="Q684" i="1"/>
  <c r="R684" i="1"/>
  <c r="Q870" i="1"/>
  <c r="R870" i="1"/>
  <c r="Q2142" i="1"/>
  <c r="R2142" i="1"/>
  <c r="Q765" i="1"/>
  <c r="R765" i="1"/>
  <c r="Q3080" i="1"/>
  <c r="R3080" i="1"/>
  <c r="Q196" i="1"/>
  <c r="R196" i="1"/>
  <c r="Q1881" i="1"/>
  <c r="R1881" i="1"/>
  <c r="Q508" i="1"/>
  <c r="R508" i="1"/>
  <c r="Q1147" i="1"/>
  <c r="R1147" i="1"/>
  <c r="Q1408" i="1"/>
  <c r="R1408" i="1"/>
  <c r="Q1600" i="1"/>
  <c r="R1600" i="1"/>
  <c r="Q2393" i="1"/>
  <c r="R2393" i="1"/>
  <c r="Q4002" i="1"/>
  <c r="R4002" i="1"/>
  <c r="Q2436" i="1"/>
  <c r="R2436" i="1"/>
  <c r="Q1117" i="1"/>
  <c r="R1117" i="1"/>
  <c r="Q1994" i="1"/>
  <c r="R1994" i="1"/>
  <c r="Q514" i="1"/>
  <c r="R514" i="1"/>
  <c r="Q2581" i="1"/>
  <c r="R2581" i="1"/>
  <c r="Q2690" i="1"/>
  <c r="R2690" i="1"/>
  <c r="Q1070" i="1"/>
  <c r="R1070" i="1"/>
  <c r="Q1151" i="1"/>
  <c r="R1151" i="1"/>
  <c r="Q2512" i="1"/>
  <c r="R2512" i="1"/>
  <c r="Q3054" i="1"/>
  <c r="R3054" i="1"/>
  <c r="Q2955" i="1"/>
  <c r="R2955" i="1"/>
  <c r="Q3062" i="1"/>
  <c r="R3062" i="1"/>
  <c r="Q496" i="1"/>
  <c r="R496" i="1"/>
  <c r="Q1107" i="1"/>
  <c r="R1107" i="1"/>
  <c r="Q1116" i="1"/>
  <c r="R1116" i="1"/>
  <c r="Q2130" i="1"/>
  <c r="R2130" i="1"/>
  <c r="Q2154" i="1"/>
  <c r="R2154" i="1"/>
  <c r="Q2587" i="1"/>
  <c r="R2587" i="1"/>
  <c r="Q2588" i="1"/>
  <c r="R2588" i="1"/>
  <c r="Q2594" i="1"/>
  <c r="R2594" i="1"/>
  <c r="Q2889" i="1"/>
  <c r="R2889" i="1"/>
  <c r="Q4068" i="1"/>
  <c r="R4068" i="1"/>
  <c r="Q4081" i="1"/>
  <c r="R4081" i="1"/>
  <c r="Q572" i="1"/>
  <c r="R572" i="1"/>
  <c r="Q1907" i="1"/>
  <c r="R1907" i="1"/>
  <c r="Q1171" i="1"/>
  <c r="R1171" i="1"/>
  <c r="Q631" i="1"/>
  <c r="R631" i="1"/>
  <c r="Q486" i="1"/>
  <c r="R486" i="1"/>
  <c r="Q2391" i="1"/>
  <c r="R2391" i="1"/>
  <c r="Q2775" i="1"/>
  <c r="R2775" i="1"/>
  <c r="Q1012" i="1"/>
  <c r="R1012" i="1"/>
  <c r="Q3090" i="1"/>
  <c r="R3090" i="1"/>
  <c r="Q1703" i="1"/>
  <c r="R1703" i="1"/>
  <c r="Q511" i="1"/>
  <c r="R511" i="1"/>
  <c r="Q579" i="1"/>
  <c r="R579" i="1"/>
  <c r="Q608" i="1"/>
  <c r="R608" i="1"/>
  <c r="Q638" i="1"/>
  <c r="R638" i="1"/>
  <c r="Q1344" i="1"/>
  <c r="R1344" i="1"/>
  <c r="Q1416" i="1"/>
  <c r="R1416" i="1"/>
  <c r="Q1420" i="1"/>
  <c r="R1420" i="1"/>
  <c r="Q2398" i="1"/>
  <c r="R2398" i="1"/>
  <c r="Q2410" i="1"/>
  <c r="R2410" i="1"/>
  <c r="Q2424" i="1"/>
  <c r="R2424" i="1"/>
  <c r="Q2442" i="1"/>
  <c r="R2442" i="1"/>
  <c r="Q2850" i="1"/>
  <c r="R2850" i="1"/>
  <c r="Q3854" i="1"/>
  <c r="R3854" i="1"/>
  <c r="Q3870" i="1"/>
  <c r="R3870" i="1"/>
  <c r="Q3920" i="1"/>
  <c r="R3920" i="1"/>
  <c r="Q4006" i="1"/>
  <c r="R4006" i="1"/>
  <c r="Q4115" i="1"/>
  <c r="R4115" i="1"/>
  <c r="Q2132" i="1"/>
  <c r="R2132" i="1"/>
  <c r="Q675" i="1"/>
  <c r="R675" i="1"/>
  <c r="Q4044" i="1"/>
  <c r="R4044" i="1"/>
  <c r="Q3083" i="1"/>
  <c r="R3083" i="1"/>
  <c r="Q1720" i="1"/>
  <c r="R1720" i="1"/>
  <c r="Q714" i="1"/>
  <c r="R714" i="1"/>
  <c r="Q1125" i="1"/>
  <c r="R1125" i="1"/>
  <c r="Q1132" i="1"/>
  <c r="R1132" i="1"/>
  <c r="Q1717" i="1"/>
  <c r="R1717" i="1"/>
  <c r="Q3942" i="1"/>
  <c r="R3942" i="1"/>
  <c r="Q3911" i="1"/>
  <c r="R3911" i="1"/>
  <c r="Q973" i="1"/>
  <c r="R973" i="1"/>
  <c r="Q217" i="1"/>
  <c r="R217" i="1"/>
  <c r="Q2765" i="1"/>
  <c r="R2765" i="1"/>
  <c r="Q1413" i="1"/>
  <c r="R1413" i="1"/>
  <c r="Q1121" i="1"/>
  <c r="R1121" i="1"/>
  <c r="Q1488" i="1"/>
  <c r="R1488" i="1"/>
  <c r="Q2685" i="1"/>
  <c r="R2685" i="1"/>
  <c r="Q1501" i="1"/>
  <c r="R1501" i="1"/>
  <c r="Q2370" i="1"/>
  <c r="R2370" i="1"/>
  <c r="Q2573" i="1"/>
  <c r="R2573" i="1"/>
  <c r="Q2771" i="1"/>
  <c r="R2771" i="1"/>
  <c r="Q3088" i="1"/>
  <c r="R3088" i="1"/>
  <c r="Q3947" i="1"/>
  <c r="R3947" i="1"/>
  <c r="Q3996" i="1"/>
  <c r="R3996" i="1"/>
  <c r="Q4009" i="1"/>
  <c r="R4009" i="1"/>
  <c r="Q2881" i="1"/>
  <c r="R2881" i="1"/>
  <c r="Q2153" i="1"/>
  <c r="R2153" i="1"/>
  <c r="Q599" i="1"/>
  <c r="R599" i="1"/>
  <c r="Q2569" i="1"/>
  <c r="R2569" i="1"/>
  <c r="Q159" i="1"/>
  <c r="R159" i="1"/>
  <c r="Q1010" i="1"/>
  <c r="R1010" i="1"/>
  <c r="Q3105" i="1"/>
  <c r="R3105" i="1"/>
  <c r="Q125" i="1"/>
  <c r="R125" i="1"/>
  <c r="Q1597" i="1"/>
  <c r="R1597" i="1"/>
  <c r="Q3085" i="1"/>
  <c r="R3085" i="1"/>
  <c r="Q3794" i="1"/>
  <c r="R3794" i="1"/>
  <c r="Q1909" i="1"/>
  <c r="R1909" i="1"/>
  <c r="Q3919" i="1"/>
  <c r="R3919" i="1"/>
  <c r="Q4087" i="1"/>
  <c r="R4087" i="1"/>
  <c r="Q491" i="1"/>
  <c r="R491" i="1"/>
  <c r="Q462" i="1"/>
  <c r="R462" i="1"/>
  <c r="Q1042" i="1"/>
  <c r="R1042" i="1"/>
  <c r="Q904" i="1"/>
  <c r="R904" i="1"/>
  <c r="Q3928" i="1"/>
  <c r="R3928" i="1"/>
  <c r="Q906" i="1"/>
  <c r="R906" i="1"/>
  <c r="Q1324" i="1"/>
  <c r="R1324" i="1"/>
  <c r="Q719" i="1"/>
  <c r="R719" i="1"/>
  <c r="Q872" i="1"/>
  <c r="R872" i="1"/>
  <c r="Q3120" i="1"/>
  <c r="R3120" i="1"/>
  <c r="Q545" i="1"/>
  <c r="R545" i="1"/>
  <c r="Q2700" i="1"/>
  <c r="R2700" i="1"/>
  <c r="Q2372" i="1"/>
  <c r="R2372" i="1"/>
  <c r="Q2681" i="1"/>
  <c r="R2681" i="1"/>
  <c r="Q144" i="1"/>
  <c r="R144" i="1"/>
  <c r="Q239" i="1"/>
  <c r="R239" i="1"/>
  <c r="Q1425" i="1"/>
  <c r="R1425" i="1"/>
  <c r="Q1561" i="1"/>
  <c r="R1561" i="1"/>
  <c r="Q2440" i="1"/>
  <c r="R2440" i="1"/>
  <c r="Q2779" i="1"/>
  <c r="R2779" i="1"/>
  <c r="Q3917" i="1"/>
  <c r="R3917" i="1"/>
  <c r="Q4086" i="1"/>
  <c r="R4086" i="1"/>
  <c r="Q3097" i="1"/>
  <c r="R3097" i="1"/>
  <c r="Q864" i="1"/>
  <c r="R864" i="1"/>
  <c r="Q665" i="1"/>
  <c r="R665" i="1"/>
  <c r="Q940" i="1"/>
  <c r="R940" i="1"/>
  <c r="Q1140" i="1"/>
  <c r="R1140" i="1"/>
  <c r="Q1688" i="1"/>
  <c r="R1688" i="1"/>
  <c r="Q563" i="1"/>
  <c r="R563" i="1"/>
  <c r="Q2382" i="1"/>
  <c r="R2382" i="1"/>
  <c r="Q3200" i="1"/>
  <c r="R3200" i="1"/>
  <c r="Q1013" i="1"/>
  <c r="R1013" i="1"/>
  <c r="Q2350" i="1"/>
  <c r="R2350" i="1"/>
  <c r="Q2124" i="1"/>
  <c r="R2124" i="1"/>
  <c r="Q575" i="1"/>
  <c r="R575" i="1"/>
  <c r="Q696" i="1"/>
  <c r="R696" i="1"/>
  <c r="Q232" i="1"/>
  <c r="R232" i="1"/>
  <c r="Q664" i="1"/>
  <c r="R664" i="1"/>
  <c r="Q780" i="1"/>
  <c r="R780" i="1"/>
  <c r="Q1172" i="1"/>
  <c r="R1172" i="1"/>
  <c r="Q1740" i="1"/>
  <c r="R1740" i="1"/>
  <c r="Q1865" i="1"/>
  <c r="R1865" i="1"/>
  <c r="Q3055" i="1"/>
  <c r="R3055" i="1"/>
  <c r="Q4074" i="1"/>
  <c r="R4074" i="1"/>
  <c r="Q711" i="1"/>
  <c r="R711" i="1"/>
  <c r="Q2886" i="1"/>
  <c r="R2886" i="1"/>
  <c r="Q1145" i="1"/>
  <c r="R1145" i="1"/>
  <c r="Q192" i="1"/>
  <c r="R192" i="1"/>
  <c r="Q1990" i="1"/>
  <c r="R1990" i="1"/>
  <c r="Q902" i="1"/>
  <c r="R902" i="1"/>
  <c r="Q1407" i="1"/>
  <c r="R1407" i="1"/>
  <c r="Q3963" i="1"/>
  <c r="R3963" i="1"/>
  <c r="Q4043" i="1"/>
  <c r="R4043" i="1"/>
  <c r="Q573" i="1"/>
  <c r="R573" i="1"/>
  <c r="Q597" i="1"/>
  <c r="R597" i="1"/>
  <c r="Q577" i="1"/>
  <c r="R577" i="1"/>
  <c r="Q2864" i="1"/>
  <c r="R2864" i="1"/>
  <c r="Q507" i="1"/>
  <c r="R507" i="1"/>
  <c r="Q2404" i="1"/>
  <c r="R2404" i="1"/>
  <c r="Q2743" i="1"/>
  <c r="R2743" i="1"/>
  <c r="Q422" i="1"/>
  <c r="R422" i="1"/>
  <c r="Q1545" i="1"/>
  <c r="R1545" i="1"/>
  <c r="Q1111" i="1"/>
  <c r="R1111" i="1"/>
  <c r="Q1875" i="1"/>
  <c r="R1875" i="1"/>
  <c r="Q1160" i="1"/>
  <c r="R1160" i="1"/>
  <c r="Q994" i="1"/>
  <c r="R994" i="1"/>
  <c r="Q1126" i="1"/>
  <c r="R1126" i="1"/>
  <c r="Q2697" i="1"/>
  <c r="R2697" i="1"/>
  <c r="Q3079" i="1"/>
  <c r="R3079" i="1"/>
  <c r="Q1150" i="1"/>
  <c r="R1150" i="1"/>
  <c r="Q2437" i="1"/>
  <c r="R2437" i="1"/>
  <c r="Q555" i="1"/>
  <c r="R555" i="1"/>
  <c r="Q921" i="1"/>
  <c r="R921" i="1"/>
  <c r="Q1101" i="1"/>
  <c r="R1101" i="1"/>
  <c r="Q1115" i="1"/>
  <c r="R1115" i="1"/>
  <c r="Q1128" i="1"/>
  <c r="R1128" i="1"/>
  <c r="Q1409" i="1"/>
  <c r="R1409" i="1"/>
  <c r="Q1583" i="1"/>
  <c r="R1583" i="1"/>
  <c r="Q1791" i="1"/>
  <c r="R1791" i="1"/>
  <c r="Q1868" i="1"/>
  <c r="R1868" i="1"/>
  <c r="Q2570" i="1"/>
  <c r="R2570" i="1"/>
  <c r="Q2585" i="1"/>
  <c r="R2585" i="1"/>
  <c r="Q2895" i="1"/>
  <c r="R2895" i="1"/>
  <c r="Q1322" i="1"/>
  <c r="R1322" i="1"/>
  <c r="Q1112" i="1"/>
  <c r="R1112" i="1"/>
  <c r="Q1877" i="1"/>
  <c r="R1877" i="1"/>
  <c r="Q1918" i="1"/>
  <c r="R1918" i="1"/>
  <c r="Q693" i="1"/>
  <c r="R693" i="1"/>
  <c r="Q166" i="1"/>
  <c r="R166" i="1"/>
  <c r="Q1244" i="1"/>
  <c r="R1244" i="1"/>
  <c r="Q1579" i="1"/>
  <c r="R1579" i="1"/>
  <c r="Q3868" i="1"/>
  <c r="R3868" i="1"/>
  <c r="Q543" i="1"/>
  <c r="R543" i="1"/>
  <c r="Q2417" i="1"/>
  <c r="R2417" i="1"/>
  <c r="Q588" i="1"/>
  <c r="R588" i="1"/>
  <c r="Q976" i="1"/>
  <c r="R976" i="1"/>
  <c r="Q1084" i="1"/>
  <c r="R1084" i="1"/>
  <c r="Q2123" i="1"/>
  <c r="R2123" i="1"/>
  <c r="Q2353" i="1"/>
  <c r="R2353" i="1"/>
  <c r="Q148" i="1"/>
  <c r="R148" i="1"/>
  <c r="Q1726" i="1"/>
  <c r="R1726" i="1"/>
  <c r="Q2652" i="1"/>
  <c r="R2652" i="1"/>
  <c r="Q919" i="1"/>
  <c r="R919" i="1"/>
  <c r="Q2508" i="1"/>
  <c r="R2508" i="1"/>
  <c r="Q2582" i="1"/>
  <c r="R2582" i="1"/>
  <c r="Q3968" i="1"/>
  <c r="R3968" i="1"/>
  <c r="Q2413" i="1"/>
  <c r="R2413" i="1"/>
  <c r="Q1314" i="1"/>
  <c r="R1314" i="1"/>
  <c r="Q1155" i="1"/>
  <c r="R1155" i="1"/>
  <c r="Q3089" i="1"/>
  <c r="R3089" i="1"/>
  <c r="Q3952" i="1"/>
  <c r="R3952" i="1"/>
  <c r="Q611" i="1"/>
  <c r="R611" i="1"/>
  <c r="Q1573" i="1"/>
  <c r="R1573" i="1"/>
  <c r="Q1135" i="1"/>
  <c r="R1135" i="1"/>
  <c r="Q2759" i="1"/>
  <c r="R2759" i="1"/>
  <c r="Q3123" i="1"/>
  <c r="R3123" i="1"/>
  <c r="Q3738" i="1"/>
  <c r="R3738" i="1"/>
  <c r="Q3790" i="1"/>
  <c r="R3790" i="1"/>
  <c r="Q499" i="1"/>
  <c r="R499" i="1"/>
  <c r="Q1563" i="1"/>
  <c r="R1563" i="1"/>
  <c r="Q4067" i="1"/>
  <c r="R4067" i="1"/>
  <c r="Q1712" i="1"/>
  <c r="R1712" i="1"/>
  <c r="Q2389" i="1"/>
  <c r="R2389" i="1"/>
  <c r="Q458" i="1"/>
  <c r="R458" i="1"/>
  <c r="Q2357" i="1"/>
  <c r="R2357" i="1"/>
  <c r="Q2683" i="1"/>
  <c r="R2683" i="1"/>
  <c r="Q2149" i="1"/>
  <c r="R2149" i="1"/>
  <c r="Q552" i="1"/>
  <c r="R552" i="1"/>
  <c r="Q779" i="1"/>
  <c r="R779" i="1"/>
  <c r="Q1072" i="1"/>
  <c r="R1072" i="1"/>
  <c r="Q2432" i="1"/>
  <c r="R2432" i="1"/>
  <c r="Q2702" i="1"/>
  <c r="R2702" i="1"/>
  <c r="Q1485" i="1"/>
  <c r="R1485" i="1"/>
  <c r="Q2694" i="1"/>
  <c r="R2694" i="1"/>
  <c r="Q576" i="1"/>
  <c r="R576" i="1"/>
  <c r="Q2403" i="1"/>
  <c r="R2403" i="1"/>
  <c r="Q155" i="1"/>
  <c r="R155" i="1"/>
  <c r="Q222" i="1"/>
  <c r="R222" i="1"/>
  <c r="Q2328" i="1"/>
  <c r="R2328" i="1"/>
  <c r="Q2763" i="1"/>
  <c r="R2763" i="1"/>
  <c r="Q2161" i="1"/>
  <c r="R2161" i="1"/>
  <c r="Q1738" i="1"/>
  <c r="R1738" i="1"/>
  <c r="Q720" i="1"/>
  <c r="R720" i="1"/>
  <c r="Q1494" i="1"/>
  <c r="R1494" i="1"/>
  <c r="Q2564" i="1"/>
  <c r="R2564" i="1"/>
  <c r="Q1157" i="1"/>
  <c r="R1157" i="1"/>
  <c r="Q468" i="1"/>
  <c r="R468" i="1"/>
  <c r="Q2001" i="1"/>
  <c r="R2001" i="1"/>
  <c r="Q425" i="1"/>
  <c r="R425" i="1"/>
  <c r="Q2764" i="1"/>
  <c r="R2764" i="1"/>
  <c r="Q1438" i="1"/>
  <c r="R1438" i="1"/>
  <c r="Q2905" i="1"/>
  <c r="R2905" i="1"/>
  <c r="Q452" i="1"/>
  <c r="R452" i="1"/>
  <c r="Q715" i="1"/>
  <c r="R715" i="1"/>
  <c r="Q966" i="1"/>
  <c r="R966" i="1"/>
  <c r="Q510" i="1"/>
  <c r="R510" i="1"/>
  <c r="Q571" i="1"/>
  <c r="R571" i="1"/>
  <c r="Q883" i="1"/>
  <c r="R883" i="1"/>
  <c r="Q1234" i="1"/>
  <c r="R1234" i="1"/>
  <c r="Q2156" i="1"/>
  <c r="R2156" i="1"/>
  <c r="Q2386" i="1"/>
  <c r="R2386" i="1"/>
  <c r="Q2695" i="1"/>
  <c r="R2695" i="1"/>
  <c r="Q2903" i="1"/>
  <c r="R2903" i="1"/>
  <c r="Q3131" i="1"/>
  <c r="R3131" i="1"/>
  <c r="Q2152" i="1"/>
  <c r="R2152" i="1"/>
  <c r="Q874" i="1"/>
  <c r="R874" i="1"/>
  <c r="Q1331" i="1"/>
  <c r="R1331" i="1"/>
  <c r="Q456" i="1"/>
  <c r="R456" i="1"/>
  <c r="Q1085" i="1"/>
  <c r="R1085" i="1"/>
  <c r="Q4021" i="1"/>
  <c r="R4021" i="1"/>
  <c r="Q2415" i="1"/>
  <c r="R2415" i="1"/>
  <c r="Q3903" i="1"/>
  <c r="R3903" i="1"/>
  <c r="Q4023" i="1"/>
  <c r="R4023" i="1"/>
  <c r="Q955" i="1"/>
  <c r="R955" i="1"/>
  <c r="Q1581" i="1"/>
  <c r="R1581" i="1"/>
  <c r="Q3081" i="1"/>
  <c r="R3081" i="1"/>
  <c r="Q2572" i="1"/>
  <c r="R2572" i="1"/>
  <c r="Q2162" i="1"/>
  <c r="R2162" i="1"/>
  <c r="Q2769" i="1"/>
  <c r="R2769" i="1"/>
  <c r="Q775" i="1"/>
  <c r="R775" i="1"/>
  <c r="Q685" i="1"/>
  <c r="R685" i="1"/>
  <c r="Q914" i="1"/>
  <c r="R914" i="1"/>
  <c r="Q1456" i="1"/>
  <c r="R1456" i="1"/>
  <c r="Q228" i="1"/>
  <c r="R228" i="1"/>
  <c r="Q2682" i="1"/>
  <c r="R2682" i="1"/>
  <c r="Q706" i="1"/>
  <c r="R706" i="1"/>
  <c r="Q1721" i="1"/>
  <c r="R1721" i="1"/>
  <c r="Q2650" i="1"/>
  <c r="R2650" i="1"/>
  <c r="Q2654" i="1"/>
  <c r="R2654" i="1"/>
  <c r="Q2871" i="1"/>
  <c r="R2871" i="1"/>
  <c r="Q2868" i="1"/>
  <c r="R2868" i="1"/>
  <c r="Q1231" i="1"/>
  <c r="R1231" i="1"/>
  <c r="Q3943" i="1"/>
  <c r="R3943" i="1"/>
  <c r="Q559" i="1"/>
  <c r="R559" i="1"/>
  <c r="Q151" i="1"/>
  <c r="R151" i="1"/>
  <c r="Q663" i="1"/>
  <c r="R663" i="1"/>
  <c r="Q3142" i="1"/>
  <c r="R3142" i="1"/>
  <c r="Q3973" i="1"/>
  <c r="R3973" i="1"/>
  <c r="Q610" i="1"/>
  <c r="R610" i="1"/>
  <c r="Q707" i="1"/>
  <c r="R707" i="1"/>
  <c r="Q2601" i="1"/>
  <c r="R2601" i="1"/>
  <c r="Q570" i="1"/>
  <c r="R570" i="1"/>
  <c r="Q586" i="1"/>
  <c r="R586" i="1"/>
  <c r="Q622" i="1"/>
  <c r="R622" i="1"/>
  <c r="Q886" i="1"/>
  <c r="R886" i="1"/>
  <c r="Q1055" i="1"/>
  <c r="R1055" i="1"/>
  <c r="Q1062" i="1"/>
  <c r="R1062" i="1"/>
  <c r="Q1991" i="1"/>
  <c r="R1991" i="1"/>
  <c r="Q2567" i="1"/>
  <c r="R2567" i="1"/>
  <c r="Q2643" i="1"/>
  <c r="R2643" i="1"/>
  <c r="Q2843" i="1"/>
  <c r="R2843" i="1"/>
  <c r="Q2851" i="1"/>
  <c r="R2851" i="1"/>
  <c r="Q2946" i="1"/>
  <c r="R2946" i="1"/>
  <c r="Q3749" i="1"/>
  <c r="R3749" i="1"/>
  <c r="Q3796" i="1"/>
  <c r="R3796" i="1"/>
  <c r="Q3929" i="1"/>
  <c r="R3929" i="1"/>
  <c r="Q4070" i="1"/>
  <c r="R4070" i="1"/>
  <c r="Q472" i="1"/>
  <c r="R472" i="1"/>
  <c r="Q1705" i="1"/>
  <c r="R1705" i="1"/>
  <c r="Q3194" i="1"/>
  <c r="R3194" i="1"/>
  <c r="Q1920" i="1"/>
  <c r="R1920" i="1"/>
  <c r="Q623" i="1"/>
  <c r="R623" i="1"/>
  <c r="Q1094" i="1"/>
  <c r="R1094" i="1"/>
  <c r="Q2892" i="1"/>
  <c r="R2892" i="1"/>
  <c r="Q4019" i="1"/>
  <c r="R4019" i="1"/>
  <c r="Q2511" i="1"/>
  <c r="R2511" i="1"/>
  <c r="Q4075" i="1"/>
  <c r="R4075" i="1"/>
  <c r="Q697" i="1"/>
  <c r="R697" i="1"/>
  <c r="Q986" i="1"/>
  <c r="R986" i="1"/>
  <c r="Q1874" i="1"/>
  <c r="R1874" i="1"/>
  <c r="Q2750" i="1"/>
  <c r="R2750" i="1"/>
  <c r="Q424" i="1"/>
  <c r="R424" i="1"/>
  <c r="Q965" i="1"/>
  <c r="R965" i="1"/>
  <c r="Q2751" i="1"/>
  <c r="R2751" i="1"/>
  <c r="Q4101" i="1"/>
  <c r="R4101" i="1"/>
  <c r="Q200" i="1"/>
  <c r="R200" i="1"/>
  <c r="Q1443" i="1"/>
  <c r="R1443" i="1"/>
  <c r="Q2766" i="1"/>
  <c r="R2766" i="1"/>
  <c r="Q1316" i="1"/>
  <c r="R1316" i="1"/>
  <c r="Q1328" i="1"/>
  <c r="R1328" i="1"/>
  <c r="Q939" i="1"/>
  <c r="R939" i="1"/>
  <c r="Q2686" i="1"/>
  <c r="R2686" i="1"/>
  <c r="Q504" i="1"/>
  <c r="R504" i="1"/>
  <c r="Q3094" i="1"/>
  <c r="R3094" i="1"/>
  <c r="Q967" i="1"/>
  <c r="R967" i="1"/>
  <c r="Q546" i="1"/>
  <c r="R546" i="1"/>
  <c r="Q1904" i="1"/>
  <c r="R1904" i="1"/>
  <c r="Q3866" i="1"/>
  <c r="R3866" i="1"/>
  <c r="Q2387" i="1"/>
  <c r="R2387" i="1"/>
  <c r="Q1419" i="1"/>
  <c r="R1419" i="1"/>
  <c r="Q2426" i="1"/>
  <c r="R2426" i="1"/>
  <c r="Q3203" i="1"/>
  <c r="R3203" i="1"/>
  <c r="Q3901" i="1"/>
  <c r="R3901" i="1"/>
  <c r="Q4026" i="1"/>
  <c r="R4026" i="1"/>
  <c r="Q2390" i="1"/>
  <c r="R2390" i="1"/>
  <c r="Q875" i="1"/>
  <c r="R875" i="1"/>
  <c r="Q721" i="1"/>
  <c r="R721" i="1"/>
  <c r="Q880" i="1"/>
  <c r="R880" i="1"/>
  <c r="Q999" i="1"/>
  <c r="R999" i="1"/>
  <c r="Q4015" i="1"/>
  <c r="R4015" i="1"/>
  <c r="Q1323" i="1"/>
  <c r="R1323" i="1"/>
  <c r="Q970" i="1"/>
  <c r="R970" i="1"/>
  <c r="Q1915" i="1"/>
  <c r="R1915" i="1"/>
  <c r="Q428" i="1"/>
  <c r="R428" i="1"/>
  <c r="Q1075" i="1"/>
  <c r="R1075" i="1"/>
  <c r="Q1795" i="1"/>
  <c r="R1795" i="1"/>
  <c r="Q4007" i="1"/>
  <c r="R4007" i="1"/>
  <c r="Q2369" i="1"/>
  <c r="R2369" i="1"/>
  <c r="Q951" i="1"/>
  <c r="R951" i="1"/>
  <c r="Q519" i="1"/>
  <c r="R519" i="1"/>
  <c r="Q1333" i="1"/>
  <c r="R1333" i="1"/>
  <c r="Q506" i="1"/>
  <c r="R506" i="1"/>
  <c r="Q633" i="1"/>
  <c r="R633" i="1"/>
  <c r="Q1790" i="1"/>
  <c r="R1790" i="1"/>
  <c r="Q603" i="1"/>
  <c r="R603" i="1"/>
  <c r="Q1050" i="1"/>
  <c r="R1050" i="1"/>
  <c r="Q1565" i="1"/>
  <c r="R1565" i="1"/>
  <c r="Q2127" i="1"/>
  <c r="R2127" i="1"/>
  <c r="Q4065" i="1"/>
  <c r="R4065" i="1"/>
  <c r="Q937" i="1"/>
  <c r="R937" i="1"/>
  <c r="Q2431" i="1"/>
  <c r="R2431" i="1"/>
  <c r="Q2649" i="1"/>
  <c r="R2649" i="1"/>
  <c r="Q3979" i="1"/>
  <c r="R3979" i="1"/>
  <c r="Q941" i="1"/>
  <c r="R941" i="1"/>
  <c r="Q581" i="1"/>
  <c r="R581" i="1"/>
  <c r="Q3800" i="1"/>
  <c r="R3800" i="1"/>
  <c r="Q678" i="1"/>
  <c r="R678" i="1"/>
  <c r="Q3891" i="1"/>
  <c r="R3891" i="1"/>
  <c r="Q4036" i="1"/>
  <c r="R4036" i="1"/>
  <c r="Q2349" i="1"/>
  <c r="R2349" i="1"/>
  <c r="Q3962" i="1"/>
  <c r="R3962" i="1"/>
  <c r="Q1159" i="1"/>
  <c r="R1159" i="1"/>
  <c r="Q1044" i="1"/>
  <c r="R1044" i="1"/>
  <c r="Q1917" i="1"/>
  <c r="R1917" i="1"/>
  <c r="Q2135" i="1"/>
  <c r="R2135" i="1"/>
  <c r="Q2866" i="1"/>
  <c r="R2866" i="1"/>
  <c r="Q1105" i="1"/>
  <c r="R1105" i="1"/>
  <c r="Q998" i="1"/>
  <c r="R998" i="1"/>
  <c r="Q1169" i="1"/>
  <c r="R1169" i="1"/>
  <c r="Q3144" i="1"/>
  <c r="R3144" i="1"/>
  <c r="Q1406" i="1"/>
  <c r="R1406" i="1"/>
  <c r="Q1715" i="1"/>
  <c r="R1715" i="1"/>
  <c r="Q3797" i="1"/>
  <c r="R3797" i="1"/>
  <c r="Q1129" i="1"/>
  <c r="R1129" i="1"/>
  <c r="Q777" i="1"/>
  <c r="R777" i="1"/>
  <c r="Q1592" i="1"/>
  <c r="R1592" i="1"/>
  <c r="Q2146" i="1"/>
  <c r="R2146" i="1"/>
  <c r="Q958" i="1"/>
  <c r="R958" i="1"/>
  <c r="Q1910" i="1"/>
  <c r="R1910" i="1"/>
  <c r="Q2136" i="1"/>
  <c r="R2136" i="1"/>
  <c r="Q2593" i="1"/>
  <c r="R2593" i="1"/>
  <c r="Q1801" i="1"/>
  <c r="R1801" i="1"/>
  <c r="Q2516" i="1"/>
  <c r="R2516" i="1"/>
  <c r="Q2861" i="1"/>
  <c r="R2861" i="1"/>
  <c r="Q3889" i="1"/>
  <c r="R3889" i="1"/>
  <c r="Q505" i="1"/>
  <c r="R505" i="1"/>
  <c r="Q3921" i="1"/>
  <c r="R3921" i="1"/>
  <c r="Q2383" i="1"/>
  <c r="R2383" i="1"/>
  <c r="Q3981" i="1"/>
  <c r="R3981" i="1"/>
  <c r="Q2411" i="1"/>
  <c r="R2411" i="1"/>
  <c r="Q4004" i="1"/>
  <c r="R4004" i="1"/>
  <c r="Q2959" i="1"/>
  <c r="R2959" i="1"/>
  <c r="Q130" i="1"/>
  <c r="R130" i="1"/>
  <c r="Q2653" i="1"/>
  <c r="R2653" i="1"/>
  <c r="Q1500" i="1"/>
  <c r="R1500" i="1"/>
  <c r="Q2854" i="1"/>
  <c r="R2854" i="1"/>
  <c r="Q948" i="1"/>
  <c r="R948" i="1"/>
  <c r="Q978" i="1"/>
  <c r="R978" i="1"/>
  <c r="Q959" i="1"/>
  <c r="R959" i="1"/>
  <c r="Q4110" i="1"/>
  <c r="R4110" i="1"/>
  <c r="Q1780" i="1"/>
  <c r="R1780" i="1"/>
  <c r="Q220" i="1"/>
  <c r="R220" i="1"/>
  <c r="Q602" i="1"/>
  <c r="R602" i="1"/>
  <c r="Q2150" i="1"/>
  <c r="R2150" i="1"/>
  <c r="Q2768" i="1"/>
  <c r="R2768" i="1"/>
  <c r="Q3744" i="1"/>
  <c r="R3744" i="1"/>
  <c r="Q3860" i="1"/>
  <c r="R3860" i="1"/>
  <c r="Q4084" i="1"/>
  <c r="R4084" i="1"/>
  <c r="Q423" i="1"/>
  <c r="R423" i="1"/>
  <c r="Q1818" i="1"/>
  <c r="R1818" i="1"/>
  <c r="Q867" i="1"/>
  <c r="R867" i="1"/>
  <c r="Q4109" i="1"/>
  <c r="R4109" i="1"/>
  <c r="Q2646" i="1"/>
  <c r="R2646" i="1"/>
  <c r="Q975" i="1"/>
  <c r="R975" i="1"/>
  <c r="Q1821" i="1"/>
  <c r="R1821" i="1"/>
  <c r="Q1483" i="1"/>
  <c r="R1483" i="1"/>
  <c r="Q2880" i="1"/>
  <c r="R2880" i="1"/>
  <c r="Q3847" i="1"/>
  <c r="R3847" i="1"/>
  <c r="Q2134" i="1"/>
  <c r="R2134" i="1"/>
  <c r="Q2781" i="1"/>
  <c r="R2781" i="1"/>
  <c r="Q3990" i="1"/>
  <c r="R3990" i="1"/>
  <c r="Q3644" i="1"/>
  <c r="R3644" i="1"/>
  <c r="Q2953" i="1"/>
  <c r="R2953" i="1"/>
  <c r="Q925" i="1"/>
  <c r="R925" i="1"/>
  <c r="Q4049" i="1"/>
  <c r="R4049" i="1"/>
  <c r="Q1002" i="1"/>
  <c r="R1002" i="1"/>
  <c r="Q478" i="1"/>
  <c r="R478" i="1"/>
  <c r="Q2571" i="1"/>
  <c r="R2571" i="1"/>
  <c r="Q1487" i="1"/>
  <c r="R1487" i="1"/>
  <c r="Q863" i="1"/>
  <c r="R863" i="1"/>
  <c r="Q451" i="1"/>
  <c r="R451" i="1"/>
  <c r="Q3931" i="1"/>
  <c r="R3931" i="1"/>
  <c r="Q465" i="1"/>
  <c r="R465" i="1"/>
  <c r="Q2157" i="1"/>
  <c r="R2157" i="1"/>
  <c r="Q1598" i="1"/>
  <c r="R1598" i="1"/>
  <c r="Q943" i="1"/>
  <c r="R943" i="1"/>
  <c r="Q1330" i="1"/>
  <c r="R1330" i="1"/>
  <c r="Q996" i="1"/>
  <c r="R996" i="1"/>
  <c r="Q129" i="1"/>
  <c r="R129" i="1"/>
  <c r="Q3748" i="1"/>
  <c r="R3748" i="1"/>
  <c r="Q432" i="1"/>
  <c r="R432" i="1"/>
  <c r="Q1490" i="1"/>
  <c r="R1490" i="1"/>
  <c r="Q4095" i="1"/>
  <c r="R4095" i="1"/>
  <c r="Q1120" i="1"/>
  <c r="R1120" i="1"/>
  <c r="Q1327" i="1"/>
  <c r="R1327" i="1"/>
  <c r="Q2589" i="1"/>
  <c r="R2589" i="1"/>
  <c r="Q897" i="1"/>
  <c r="R897" i="1"/>
  <c r="Q3087" i="1"/>
  <c r="R3087" i="1"/>
  <c r="Q4064" i="1"/>
  <c r="R4064" i="1"/>
  <c r="Q1575" i="1"/>
  <c r="R1575" i="1"/>
  <c r="Q947" i="1"/>
  <c r="R947" i="1"/>
  <c r="Q558" i="1"/>
  <c r="R558" i="1"/>
  <c r="Q1102" i="1"/>
  <c r="R1102" i="1"/>
  <c r="Q1567" i="1"/>
  <c r="R1567" i="1"/>
  <c r="Q2384" i="1"/>
  <c r="R2384" i="1"/>
  <c r="Q2951" i="1"/>
  <c r="R2951" i="1"/>
  <c r="Q3069" i="1"/>
  <c r="R3069" i="1"/>
  <c r="Q3857" i="1"/>
  <c r="R3857" i="1"/>
  <c r="Q4061" i="1"/>
  <c r="R4061" i="1"/>
  <c r="Q4060" i="1"/>
  <c r="R4060" i="1"/>
  <c r="Q2503" i="1"/>
  <c r="R2503" i="1"/>
  <c r="Q977" i="1"/>
  <c r="R977" i="1"/>
  <c r="Q1081" i="1"/>
  <c r="R1081" i="1"/>
  <c r="Q607" i="1"/>
  <c r="R607" i="1"/>
  <c r="Q1047" i="1"/>
  <c r="R1047" i="1"/>
  <c r="Q2158" i="1"/>
  <c r="R2158" i="1"/>
  <c r="Q156" i="1"/>
  <c r="R156" i="1"/>
  <c r="Q781" i="1"/>
  <c r="R781" i="1"/>
  <c r="Q927" i="1"/>
  <c r="R927" i="1"/>
  <c r="Q1017" i="1"/>
  <c r="R1017" i="1"/>
  <c r="Q3873" i="1"/>
  <c r="R3873" i="1"/>
  <c r="Q4097" i="1"/>
  <c r="R4097" i="1"/>
  <c r="Q702" i="1"/>
  <c r="R702" i="1"/>
  <c r="Q1903" i="1"/>
  <c r="R1903" i="1"/>
  <c r="Q1067" i="1"/>
  <c r="R1067" i="1"/>
  <c r="Q3848" i="1"/>
  <c r="R3848" i="1"/>
  <c r="Q1771" i="1"/>
  <c r="R1771" i="1"/>
  <c r="Q551" i="1"/>
  <c r="R551" i="1"/>
  <c r="Q2661" i="1"/>
  <c r="R2661" i="1"/>
  <c r="Q1422" i="1"/>
  <c r="R1422" i="1"/>
  <c r="Q2893" i="1"/>
  <c r="R2893" i="1"/>
  <c r="Q234" i="1"/>
  <c r="R234" i="1"/>
  <c r="Q2910" i="1"/>
  <c r="R2910" i="1"/>
  <c r="Q1237" i="1"/>
  <c r="R1237" i="1"/>
  <c r="Q900" i="1"/>
  <c r="R900" i="1"/>
  <c r="Q1018" i="1"/>
  <c r="R1018" i="1"/>
  <c r="Q4062" i="1"/>
  <c r="R4062" i="1"/>
  <c r="Q475" i="1"/>
  <c r="R475" i="1"/>
  <c r="Q1458" i="1"/>
  <c r="R1458" i="1"/>
  <c r="Q1177" i="1"/>
  <c r="R1177" i="1"/>
  <c r="Q1110" i="1"/>
  <c r="R1110" i="1"/>
  <c r="Q1808" i="1"/>
  <c r="R1808" i="1"/>
  <c r="Q882" i="1"/>
  <c r="R882" i="1"/>
  <c r="Q513" i="1"/>
  <c r="R513" i="1"/>
  <c r="Q619" i="1"/>
  <c r="R619" i="1"/>
  <c r="Q1440" i="1"/>
  <c r="R1440" i="1"/>
  <c r="Q2345" i="1"/>
  <c r="R2345" i="1"/>
  <c r="Q2777" i="1"/>
  <c r="R2777" i="1"/>
  <c r="Q3117" i="1"/>
  <c r="R3117" i="1"/>
  <c r="Q3061" i="1"/>
  <c r="R3061" i="1"/>
  <c r="Q1242" i="1"/>
  <c r="R1242" i="1"/>
  <c r="Q907" i="1"/>
  <c r="R907" i="1"/>
  <c r="Q662" i="1"/>
  <c r="R662" i="1"/>
  <c r="Q2416" i="1"/>
  <c r="R2416" i="1"/>
  <c r="Q3912" i="1"/>
  <c r="R3912" i="1"/>
  <c r="Q1020" i="1"/>
  <c r="R1020" i="1"/>
  <c r="Q4113" i="1"/>
  <c r="R4113" i="1"/>
  <c r="Q140" i="1"/>
  <c r="R140" i="1"/>
  <c r="Q2324" i="1"/>
  <c r="R2324" i="1"/>
  <c r="Q1987" i="1"/>
  <c r="R1987" i="1"/>
  <c r="Q509" i="1"/>
  <c r="R509" i="1"/>
  <c r="Q905" i="1"/>
  <c r="R905" i="1"/>
  <c r="Q4092" i="1"/>
  <c r="R4092" i="1"/>
  <c r="Q3964" i="1"/>
  <c r="R3964" i="1"/>
  <c r="Q172" i="1"/>
  <c r="R172" i="1"/>
  <c r="Q893" i="1"/>
  <c r="R893" i="1"/>
  <c r="Q911" i="1"/>
  <c r="R911" i="1"/>
  <c r="Q3948" i="1"/>
  <c r="R3948" i="1"/>
  <c r="Q3791" i="1"/>
  <c r="R3791" i="1"/>
  <c r="Q2374" i="1"/>
  <c r="R2374" i="1"/>
  <c r="Q450" i="1"/>
  <c r="R450" i="1"/>
  <c r="Q1340" i="1"/>
  <c r="R1340" i="1"/>
  <c r="Q502" i="1"/>
  <c r="R502" i="1"/>
  <c r="Q516" i="1"/>
  <c r="R516" i="1"/>
  <c r="Q594" i="1"/>
  <c r="R594" i="1"/>
  <c r="Q774" i="1"/>
  <c r="R774" i="1"/>
  <c r="Q1812" i="1"/>
  <c r="R1812" i="1"/>
  <c r="Q3139" i="1"/>
  <c r="R3139" i="1"/>
  <c r="Q3072" i="1"/>
  <c r="R3072" i="1"/>
  <c r="Q590" i="1"/>
  <c r="R590" i="1"/>
  <c r="Q3949" i="1"/>
  <c r="R3949" i="1"/>
  <c r="Q1068" i="1"/>
  <c r="R1068" i="1"/>
  <c r="Q186" i="1"/>
  <c r="R186" i="1"/>
  <c r="Q3207" i="1"/>
  <c r="R3207" i="1"/>
  <c r="Q1087" i="1"/>
  <c r="R1087" i="1"/>
  <c r="Q3871" i="1"/>
  <c r="R3871" i="1"/>
  <c r="Q3896" i="1"/>
  <c r="R3896" i="1"/>
  <c r="Q769" i="1"/>
  <c r="R769" i="1"/>
  <c r="Q689" i="1"/>
  <c r="R689" i="1"/>
  <c r="Q1329" i="1"/>
  <c r="R1329" i="1"/>
  <c r="Q1793" i="1"/>
  <c r="R1793" i="1"/>
  <c r="Q3100" i="1"/>
  <c r="R3100" i="1"/>
  <c r="Q1770" i="1"/>
  <c r="R1770" i="1"/>
  <c r="Q3132" i="1"/>
  <c r="R3132" i="1"/>
  <c r="Q1562" i="1"/>
  <c r="R1562" i="1"/>
  <c r="Q3852" i="1"/>
  <c r="R3852" i="1"/>
  <c r="Q680" i="1"/>
  <c r="R680" i="1"/>
  <c r="Q1162" i="1"/>
  <c r="R1162" i="1"/>
  <c r="Q1228" i="1"/>
  <c r="R1228" i="1"/>
  <c r="Q2590" i="1"/>
  <c r="R2590" i="1"/>
  <c r="Q4011" i="1"/>
  <c r="R4011" i="1"/>
  <c r="Q2852" i="1"/>
  <c r="R2852" i="1"/>
  <c r="Q605" i="1"/>
  <c r="R605" i="1"/>
  <c r="Q3098" i="1"/>
  <c r="R3098" i="1"/>
  <c r="Q1185" i="1"/>
  <c r="R1185" i="1"/>
  <c r="Q1544" i="1"/>
  <c r="R1544" i="1"/>
  <c r="Q1559" i="1"/>
  <c r="R1559" i="1"/>
  <c r="Q3802" i="1"/>
  <c r="R3802" i="1"/>
  <c r="Q3801" i="1"/>
  <c r="R3801" i="1"/>
  <c r="Q3193" i="1"/>
  <c r="R3193" i="1"/>
  <c r="Q170" i="1"/>
  <c r="R170" i="1"/>
  <c r="Q3983" i="1"/>
  <c r="R3983" i="1"/>
  <c r="Q3108" i="1"/>
  <c r="R3108" i="1"/>
  <c r="Q1569" i="1"/>
  <c r="R1569" i="1"/>
  <c r="Q3128" i="1"/>
  <c r="R3128" i="1"/>
  <c r="Q892" i="1"/>
  <c r="R892" i="1"/>
  <c r="Q3992" i="1"/>
  <c r="R3992" i="1"/>
  <c r="Q1184" i="1"/>
  <c r="R1184" i="1"/>
  <c r="Q2900" i="1"/>
  <c r="R2900" i="1"/>
  <c r="Q1701" i="1"/>
  <c r="R1701" i="1"/>
  <c r="Q993" i="1"/>
  <c r="R993" i="1"/>
  <c r="Q3115" i="1"/>
  <c r="R3115" i="1"/>
  <c r="Q3636" i="1"/>
  <c r="R3636" i="1"/>
  <c r="Q2949" i="1"/>
  <c r="R2949" i="1"/>
  <c r="Q1985" i="1"/>
  <c r="R1985" i="1"/>
  <c r="Q2385" i="1"/>
  <c r="R2385" i="1"/>
  <c r="Q1227" i="1"/>
  <c r="R1227" i="1"/>
  <c r="Q592" i="1"/>
  <c r="R592" i="1"/>
  <c r="Q865" i="1"/>
  <c r="R865" i="1"/>
  <c r="Q1077" i="1"/>
  <c r="R1077" i="1"/>
  <c r="Q1430" i="1"/>
  <c r="R1430" i="1"/>
  <c r="Q670" i="1"/>
  <c r="R670" i="1"/>
  <c r="Q1414" i="1"/>
  <c r="R1414" i="1"/>
  <c r="Q2899" i="1"/>
  <c r="R2899" i="1"/>
  <c r="Q500" i="1"/>
  <c r="R500" i="1"/>
  <c r="Q2897" i="1"/>
  <c r="R2897" i="1"/>
  <c r="Q1560" i="1"/>
  <c r="R1560" i="1"/>
  <c r="Q2873" i="1"/>
  <c r="R2873" i="1"/>
  <c r="Q763" i="1"/>
  <c r="R763" i="1"/>
  <c r="Q4088" i="1"/>
  <c r="R4088" i="1"/>
  <c r="Q3114" i="1"/>
  <c r="R3114" i="1"/>
  <c r="Q4091" i="1"/>
  <c r="R4091" i="1"/>
  <c r="Q3648" i="1"/>
  <c r="R3648" i="1"/>
  <c r="Q1711" i="1"/>
  <c r="R1711" i="1"/>
  <c r="Q2858" i="1"/>
  <c r="R2858" i="1"/>
  <c r="Q1870" i="1"/>
  <c r="R1870" i="1"/>
  <c r="Q1106" i="1"/>
  <c r="R1106" i="1"/>
  <c r="Q1792" i="1"/>
  <c r="R1792" i="1"/>
  <c r="Q3879" i="1"/>
  <c r="R3879" i="1"/>
  <c r="Q193" i="1"/>
  <c r="R193" i="1"/>
  <c r="Q436" i="1"/>
  <c r="R436" i="1"/>
  <c r="Q446" i="1"/>
  <c r="R446" i="1"/>
  <c r="Q1137" i="1"/>
  <c r="R1137" i="1"/>
  <c r="Q1415" i="1"/>
  <c r="R1415" i="1"/>
  <c r="Q1574" i="1"/>
  <c r="R1574" i="1"/>
  <c r="Q2133" i="1"/>
  <c r="R2133" i="1"/>
  <c r="Q2888" i="1"/>
  <c r="R2888" i="1"/>
  <c r="Q2906" i="1"/>
  <c r="R2906" i="1"/>
  <c r="Q3863" i="1"/>
  <c r="R3863" i="1"/>
  <c r="Q3883" i="1"/>
  <c r="R3883" i="1"/>
  <c r="Q3897" i="1"/>
  <c r="R3897" i="1"/>
  <c r="Q4027" i="1"/>
  <c r="R4027" i="1"/>
  <c r="Q920" i="1"/>
  <c r="R920" i="1"/>
  <c r="Q1097" i="1"/>
  <c r="R1097" i="1"/>
  <c r="Q553" i="1"/>
  <c r="R553" i="1"/>
  <c r="Q717" i="1"/>
  <c r="R717" i="1"/>
  <c r="Q1576" i="1"/>
  <c r="R1576" i="1"/>
  <c r="Q1983" i="1"/>
  <c r="R1983" i="1"/>
  <c r="Q3092" i="1"/>
  <c r="R3092" i="1"/>
  <c r="Q158" i="1"/>
  <c r="R158" i="1"/>
  <c r="Q3859" i="1"/>
  <c r="R3859" i="1"/>
  <c r="Q2746" i="1"/>
  <c r="R2746" i="1"/>
  <c r="Q1104" i="1"/>
  <c r="R1104" i="1"/>
  <c r="Q1181" i="1"/>
  <c r="R1181" i="1"/>
  <c r="Q3141" i="1"/>
  <c r="R3141" i="1"/>
  <c r="Q3902" i="1"/>
  <c r="R3902" i="1"/>
  <c r="Q3922" i="1"/>
  <c r="R3922" i="1"/>
  <c r="Q3994" i="1"/>
  <c r="R3994" i="1"/>
  <c r="Q873" i="1"/>
  <c r="R873" i="1"/>
  <c r="Q2141" i="1"/>
  <c r="R2141" i="1"/>
  <c r="Q2876" i="1"/>
  <c r="R2876" i="1"/>
  <c r="Q2846" i="1"/>
  <c r="R2846" i="1"/>
  <c r="Q187" i="1"/>
  <c r="R187" i="1"/>
  <c r="Q3642" i="1"/>
  <c r="R3642" i="1"/>
  <c r="Q128" i="1"/>
  <c r="R128" i="1"/>
  <c r="Q705" i="1"/>
  <c r="R705" i="1"/>
  <c r="Q1722" i="1"/>
  <c r="R1722" i="1"/>
  <c r="Q430" i="1"/>
  <c r="R430" i="1"/>
  <c r="Q2698" i="1"/>
  <c r="R2698" i="1"/>
  <c r="Q957" i="1"/>
  <c r="R957" i="1"/>
  <c r="Q1170" i="1"/>
  <c r="R1170" i="1"/>
  <c r="Q2599" i="1"/>
  <c r="R2599" i="1"/>
  <c r="Q624" i="1"/>
  <c r="R624" i="1"/>
  <c r="Q1154" i="1"/>
  <c r="R1154" i="1"/>
  <c r="Q2144" i="1"/>
  <c r="R2144" i="1"/>
  <c r="Q1319" i="1"/>
  <c r="R1319" i="1"/>
  <c r="Q917" i="1"/>
  <c r="R917" i="1"/>
  <c r="Q1008" i="1"/>
  <c r="R1008" i="1"/>
  <c r="Q1176" i="1"/>
  <c r="R1176" i="1"/>
  <c r="Q935" i="1"/>
  <c r="R935" i="1"/>
  <c r="Q3649" i="1"/>
  <c r="R3649" i="1"/>
  <c r="Q4010" i="1"/>
  <c r="R4010" i="1"/>
  <c r="Q2706" i="1"/>
  <c r="R2706" i="1"/>
  <c r="Q483" i="1"/>
  <c r="R483" i="1"/>
  <c r="Q1775" i="1"/>
  <c r="R1775" i="1"/>
  <c r="Q987" i="1"/>
  <c r="R987" i="1"/>
  <c r="Q3966" i="1"/>
  <c r="R3966" i="1"/>
  <c r="Q1076" i="1"/>
  <c r="R1076" i="1"/>
  <c r="Q3986" i="1"/>
  <c r="R3986" i="1"/>
  <c r="Q2672" i="1"/>
  <c r="R2672" i="1"/>
  <c r="Q1138" i="1"/>
  <c r="R1138" i="1"/>
  <c r="Q177" i="1"/>
  <c r="R177" i="1"/>
  <c r="Q1156" i="1"/>
  <c r="R1156" i="1"/>
  <c r="Q1725" i="1"/>
  <c r="R1725" i="1"/>
  <c r="Q694" i="1"/>
  <c r="R694" i="1"/>
  <c r="Q3640" i="1"/>
  <c r="R3640" i="1"/>
  <c r="Q933" i="1"/>
  <c r="R933" i="1"/>
  <c r="Q1822" i="1"/>
  <c r="R1822" i="1"/>
  <c r="Q2160" i="1"/>
  <c r="R2160" i="1"/>
  <c r="Q1441" i="1"/>
  <c r="R1441" i="1"/>
  <c r="Q915" i="1"/>
  <c r="R915" i="1"/>
  <c r="Q1341" i="1"/>
  <c r="R1341" i="1"/>
  <c r="Q2862" i="1"/>
  <c r="R2862" i="1"/>
  <c r="Q1778" i="1"/>
  <c r="R1778" i="1"/>
  <c r="Q1435" i="1"/>
  <c r="R1435" i="1"/>
  <c r="Q426" i="1"/>
  <c r="R426" i="1"/>
  <c r="Q4034" i="1"/>
  <c r="R4034" i="1"/>
  <c r="Q2602" i="1"/>
  <c r="R2602" i="1"/>
  <c r="Q4107" i="1"/>
  <c r="R4107" i="1"/>
  <c r="Q1993" i="1"/>
  <c r="R1993" i="1"/>
  <c r="Q3851" i="1"/>
  <c r="R3851" i="1"/>
  <c r="Q1421" i="1"/>
  <c r="R1421" i="1"/>
  <c r="Q1226" i="1"/>
  <c r="R1226" i="1"/>
  <c r="Q4029" i="1"/>
  <c r="R4029" i="1"/>
  <c r="Q890" i="1"/>
  <c r="R890" i="1"/>
  <c r="Q1410" i="1"/>
  <c r="R1410" i="1"/>
  <c r="Q1100" i="1"/>
  <c r="R1100" i="1"/>
  <c r="Q3731" i="1"/>
  <c r="R3731" i="1"/>
  <c r="Q997" i="1"/>
  <c r="R997" i="1"/>
  <c r="Q448" i="1"/>
  <c r="R448" i="1"/>
  <c r="Q1602" i="1"/>
  <c r="R1602" i="1"/>
  <c r="Q3971" i="1"/>
  <c r="R3971" i="1"/>
  <c r="Q686" i="1"/>
  <c r="R686" i="1"/>
  <c r="Q1080" i="1"/>
  <c r="R1080" i="1"/>
  <c r="Q1718" i="1"/>
  <c r="R1718" i="1"/>
  <c r="Q147" i="1"/>
  <c r="R147" i="1"/>
  <c r="Q666" i="1"/>
  <c r="R666" i="1"/>
  <c r="Q2677" i="1"/>
  <c r="R2677" i="1"/>
  <c r="Q4013" i="1"/>
  <c r="R4013" i="1"/>
  <c r="Q1001" i="1"/>
  <c r="R1001" i="1"/>
  <c r="Q1997" i="1"/>
  <c r="R1997" i="1"/>
  <c r="Q1091" i="1"/>
  <c r="R1091" i="1"/>
  <c r="Q2918" i="1"/>
  <c r="R2918" i="1"/>
  <c r="Q1716" i="1"/>
  <c r="R1716" i="1"/>
  <c r="Q2778" i="1"/>
  <c r="R2778" i="1"/>
  <c r="Q2327" i="1"/>
  <c r="R2327" i="1"/>
  <c r="Q2954" i="1"/>
  <c r="R2954" i="1"/>
  <c r="Q1432" i="1"/>
  <c r="R1432" i="1"/>
  <c r="Q1864" i="1"/>
  <c r="R1864" i="1"/>
  <c r="Q3924" i="1"/>
  <c r="R3924" i="1"/>
  <c r="Q460" i="1"/>
  <c r="R460" i="1"/>
  <c r="Q4048" i="1"/>
  <c r="R4048" i="1"/>
  <c r="Q1119" i="1"/>
  <c r="R1119" i="1"/>
  <c r="Q1493" i="1"/>
  <c r="R1493" i="1"/>
  <c r="Q1429" i="1"/>
  <c r="R1429" i="1"/>
  <c r="Q2648" i="1"/>
  <c r="R2648" i="1"/>
  <c r="Q2921" i="1"/>
  <c r="R2921" i="1"/>
  <c r="Q3803" i="1"/>
  <c r="R3803" i="1"/>
  <c r="Q1045" i="1"/>
  <c r="R1045" i="1"/>
  <c r="Q1550" i="1"/>
  <c r="R1550" i="1"/>
  <c r="Q3077" i="1"/>
  <c r="R3077" i="1"/>
  <c r="Q3910" i="1"/>
  <c r="R3910" i="1"/>
  <c r="Q4020" i="1"/>
  <c r="R4020" i="1"/>
  <c r="Q3843" i="1"/>
  <c r="R3843" i="1"/>
  <c r="Q1148" i="1"/>
  <c r="R1148" i="1"/>
  <c r="Q1325" i="1"/>
  <c r="R1325" i="1"/>
  <c r="Q1496" i="1"/>
  <c r="R1496" i="1"/>
  <c r="Q4079" i="1"/>
  <c r="R4079" i="1"/>
  <c r="Q944" i="1"/>
  <c r="R944" i="1"/>
  <c r="Q1066" i="1"/>
  <c r="R1066" i="1"/>
  <c r="Q1916" i="1"/>
  <c r="R1916" i="1"/>
  <c r="Q589" i="1"/>
  <c r="R589" i="1"/>
  <c r="Q2894" i="1"/>
  <c r="R2894" i="1"/>
  <c r="Q1082" i="1"/>
  <c r="R1082" i="1"/>
  <c r="Q1584" i="1"/>
  <c r="R1584" i="1"/>
  <c r="Q3730" i="1"/>
  <c r="R3730" i="1"/>
  <c r="Q1695" i="1"/>
  <c r="R1695" i="1"/>
  <c r="Q440" i="1"/>
  <c r="R440" i="1"/>
  <c r="Q2908" i="1"/>
  <c r="R2908" i="1"/>
  <c r="Q891" i="1"/>
  <c r="R891" i="1"/>
  <c r="Q434" i="1"/>
  <c r="R434" i="1"/>
  <c r="Q501" i="1"/>
  <c r="R501" i="1"/>
  <c r="Q2137" i="1"/>
  <c r="R2137" i="1"/>
  <c r="Q134" i="1"/>
  <c r="R134" i="1"/>
  <c r="Q945" i="1"/>
  <c r="R945" i="1"/>
  <c r="Q1709" i="1"/>
  <c r="R1709" i="1"/>
  <c r="Q3988" i="1"/>
  <c r="R3988" i="1"/>
  <c r="Q2519" i="1"/>
  <c r="R2519" i="1"/>
  <c r="Q1326" i="1"/>
  <c r="R1326" i="1"/>
  <c r="Q1436" i="1"/>
  <c r="R1436" i="1"/>
  <c r="Q895" i="1"/>
  <c r="R895" i="1"/>
  <c r="Q2125" i="1"/>
  <c r="R2125" i="1"/>
  <c r="Q3732" i="1"/>
  <c r="R3732" i="1"/>
  <c r="Q3747" i="1"/>
  <c r="R3747" i="1"/>
  <c r="Q3915" i="1"/>
  <c r="R3915" i="1"/>
  <c r="Q3927" i="1"/>
  <c r="R3927" i="1"/>
  <c r="Q4105" i="1"/>
  <c r="R4105" i="1"/>
  <c r="Q669" i="1"/>
  <c r="R669" i="1"/>
  <c r="Q4005" i="1"/>
  <c r="R4005" i="1"/>
  <c r="Q1152" i="1"/>
  <c r="R1152" i="1"/>
  <c r="Q1727" i="1"/>
  <c r="R1727" i="1"/>
  <c r="Q718" i="1"/>
  <c r="R718" i="1"/>
  <c r="Q1872" i="1"/>
  <c r="R1872" i="1"/>
  <c r="Q2772" i="1"/>
  <c r="R2772" i="1"/>
  <c r="Q2126" i="1"/>
  <c r="R2126" i="1"/>
  <c r="Q199" i="1"/>
  <c r="R199" i="1"/>
  <c r="Q2758" i="1"/>
  <c r="R2758" i="1"/>
  <c r="Q1457" i="1"/>
  <c r="R1457" i="1"/>
  <c r="Q1713" i="1"/>
  <c r="R1713" i="1"/>
  <c r="Q2647" i="1"/>
  <c r="R2647" i="1"/>
  <c r="Q2761" i="1"/>
  <c r="R2761" i="1"/>
  <c r="Q3148" i="1"/>
  <c r="R3148" i="1"/>
  <c r="Q2368" i="1"/>
  <c r="R2368" i="1"/>
  <c r="Q2707" i="1"/>
  <c r="R2707" i="1"/>
  <c r="Q3970" i="1"/>
  <c r="R3970" i="1"/>
  <c r="Q2583" i="1"/>
  <c r="R2583" i="1"/>
  <c r="Q3898" i="1"/>
  <c r="R3898" i="1"/>
  <c r="Q3980" i="1"/>
  <c r="R3980" i="1"/>
  <c r="Q2692" i="1"/>
  <c r="R2692" i="1"/>
  <c r="Q1336" i="1"/>
  <c r="R1336" i="1"/>
  <c r="Q143" i="1"/>
  <c r="R143" i="1"/>
  <c r="Q4090" i="1"/>
  <c r="R4090" i="1"/>
  <c r="Q1580" i="1"/>
  <c r="R1580" i="1"/>
  <c r="Q2879" i="1"/>
  <c r="R2879" i="1"/>
  <c r="Q1811" i="1"/>
  <c r="R1811" i="1"/>
  <c r="Q930" i="1"/>
  <c r="R930" i="1"/>
  <c r="Q2378" i="1"/>
  <c r="R2378" i="1"/>
  <c r="Q926" i="1"/>
  <c r="R926" i="1"/>
  <c r="Q1737" i="1"/>
  <c r="R1737" i="1"/>
  <c r="Q3936" i="1"/>
  <c r="R3936" i="1"/>
  <c r="Q1809" i="1"/>
  <c r="R1809" i="1"/>
  <c r="Q1796" i="1"/>
  <c r="R1796" i="1"/>
  <c r="Q2145" i="1"/>
  <c r="R2145" i="1"/>
  <c r="Q3733" i="1"/>
  <c r="R3733" i="1"/>
  <c r="Q3066" i="1"/>
  <c r="R3066" i="1"/>
  <c r="Q960" i="1"/>
  <c r="R960" i="1"/>
  <c r="Q2673" i="1"/>
  <c r="R2673" i="1"/>
  <c r="Q1310" i="1"/>
  <c r="R1310" i="1"/>
  <c r="Q4039" i="1"/>
  <c r="R4039" i="1"/>
  <c r="Q4098" i="1"/>
  <c r="R4098" i="1"/>
  <c r="Q2658" i="1"/>
  <c r="R2658" i="1"/>
  <c r="Q3199" i="1"/>
  <c r="R3199" i="1"/>
  <c r="Q2754" i="1"/>
  <c r="R2754" i="1"/>
  <c r="Q1309" i="1"/>
  <c r="R1309" i="1"/>
  <c r="Q2655" i="1"/>
  <c r="R2655" i="1"/>
  <c r="Q3907" i="1"/>
  <c r="R3907" i="1"/>
  <c r="Q3086" i="1"/>
  <c r="R3086" i="1"/>
  <c r="Q1235" i="1"/>
  <c r="R1235" i="1"/>
  <c r="Q2760" i="1"/>
  <c r="R2760" i="1"/>
  <c r="Q1697" i="1"/>
  <c r="R1697" i="1"/>
  <c r="Q3195" i="1"/>
  <c r="R3195" i="1"/>
  <c r="Q1182" i="1"/>
  <c r="R1182" i="1"/>
  <c r="Q2131" i="1"/>
  <c r="R2131" i="1"/>
  <c r="Q871" i="1"/>
  <c r="R871" i="1"/>
  <c r="Q473" i="1"/>
  <c r="R473" i="1"/>
  <c r="Q219" i="1"/>
  <c r="R219" i="1"/>
  <c r="Q3068" i="1"/>
  <c r="R3068" i="1"/>
  <c r="Q950" i="1"/>
  <c r="R950" i="1"/>
  <c r="Q3103" i="1"/>
  <c r="R3103" i="1"/>
  <c r="Q3925" i="1"/>
  <c r="R3925" i="1"/>
  <c r="Q4040" i="1"/>
  <c r="R4040" i="1"/>
  <c r="Q2597" i="1"/>
  <c r="R2597" i="1"/>
  <c r="Q3940" i="1"/>
  <c r="R3940" i="1"/>
  <c r="Q3191" i="1"/>
  <c r="R3191" i="1"/>
  <c r="Q692" i="1"/>
  <c r="R692" i="1"/>
  <c r="Q635" i="1"/>
  <c r="R635" i="1"/>
  <c r="Q1093" i="1"/>
  <c r="R1093" i="1"/>
  <c r="Q2002" i="1"/>
  <c r="R2002" i="1"/>
  <c r="Q3869" i="1"/>
  <c r="R3869" i="1"/>
  <c r="Q988" i="1"/>
  <c r="R988" i="1"/>
  <c r="Q4093" i="1"/>
  <c r="R4093" i="1"/>
  <c r="Q2140" i="1"/>
  <c r="R2140" i="1"/>
  <c r="Q224" i="1"/>
  <c r="R224" i="1"/>
  <c r="Q1578" i="1"/>
  <c r="R1578" i="1"/>
  <c r="Q3930" i="1"/>
  <c r="R3930" i="1"/>
  <c r="Q3882" i="1"/>
  <c r="R3882" i="1"/>
  <c r="Q1011" i="1"/>
  <c r="R1011" i="1"/>
  <c r="Q989" i="1"/>
  <c r="R989" i="1"/>
  <c r="Q1814" i="1"/>
  <c r="R1814" i="1"/>
  <c r="Q946" i="1"/>
  <c r="R946" i="1"/>
  <c r="Q3737" i="1"/>
  <c r="R3737" i="1"/>
  <c r="Q137" i="1"/>
  <c r="R137" i="1"/>
  <c r="Q1552" i="1"/>
  <c r="R1552" i="1"/>
  <c r="Q1779" i="1"/>
  <c r="R1779" i="1"/>
  <c r="Q1800" i="1"/>
  <c r="R1800" i="1"/>
  <c r="Q1570" i="1"/>
  <c r="R1570" i="1"/>
  <c r="Q433" i="1"/>
  <c r="R433" i="1"/>
  <c r="Q1803" i="1"/>
  <c r="R1803" i="1"/>
  <c r="Q3101" i="1"/>
  <c r="R3101" i="1"/>
  <c r="Q515" i="1"/>
  <c r="R515" i="1"/>
  <c r="Q127" i="1"/>
  <c r="R127" i="1"/>
  <c r="Q4018" i="1"/>
  <c r="R4018" i="1"/>
  <c r="Q2914" i="1"/>
  <c r="R2914" i="1"/>
  <c r="Q1095" i="1"/>
  <c r="R1095" i="1"/>
  <c r="Q1245" i="1"/>
  <c r="R1245" i="1"/>
  <c r="Q3071" i="1"/>
  <c r="R3071" i="1"/>
  <c r="Q1911" i="1"/>
  <c r="R1911" i="1"/>
  <c r="Q1090" i="1"/>
  <c r="R1090" i="1"/>
  <c r="Q2776" i="1"/>
  <c r="R2776" i="1"/>
  <c r="Q3967" i="1"/>
  <c r="R3967" i="1"/>
  <c r="Q2770" i="1"/>
  <c r="R2770" i="1"/>
  <c r="Q1134" i="1"/>
  <c r="R1134" i="1"/>
  <c r="Q934" i="1"/>
  <c r="R934" i="1"/>
  <c r="Q2361" i="1"/>
  <c r="R2361" i="1"/>
  <c r="Q968" i="1"/>
  <c r="R968" i="1"/>
  <c r="Q2422" i="1"/>
  <c r="R2422" i="1"/>
  <c r="Q677" i="1"/>
  <c r="R677" i="1"/>
  <c r="Q982" i="1"/>
  <c r="R982" i="1"/>
  <c r="Q716" i="1"/>
  <c r="R716" i="1"/>
  <c r="Q2872" i="1"/>
  <c r="R2872" i="1"/>
  <c r="Q3872" i="1"/>
  <c r="R3872" i="1"/>
  <c r="Q3078" i="1"/>
  <c r="R3078" i="1"/>
  <c r="Q1321" i="1"/>
  <c r="R1321" i="1"/>
  <c r="Q209" i="1"/>
  <c r="R209" i="1"/>
  <c r="Q3102" i="1"/>
  <c r="R3102" i="1"/>
  <c r="Q3926" i="1"/>
  <c r="R3926" i="1"/>
  <c r="Q3909" i="1"/>
  <c r="R3909" i="1"/>
  <c r="Q1320" i="1"/>
  <c r="R1320" i="1"/>
  <c r="Q1789" i="1"/>
  <c r="R1789" i="1"/>
  <c r="Q700" i="1"/>
  <c r="R700" i="1"/>
  <c r="Q3734" i="1"/>
  <c r="R3734" i="1"/>
  <c r="Q681" i="1"/>
  <c r="R681" i="1"/>
  <c r="Q1784" i="1"/>
  <c r="R1784" i="1"/>
  <c r="Q1312" i="1"/>
  <c r="R1312" i="1"/>
  <c r="Q164" i="1"/>
  <c r="R164" i="1"/>
  <c r="Q1774" i="1"/>
  <c r="R1774" i="1"/>
  <c r="Q3133" i="1"/>
  <c r="R3133" i="1"/>
  <c r="Q4083" i="1"/>
  <c r="R4083" i="1"/>
  <c r="Q3935" i="1"/>
  <c r="R3935" i="1"/>
  <c r="Q3951" i="1"/>
  <c r="R3951" i="1"/>
  <c r="Q3093" i="1"/>
  <c r="R3093" i="1"/>
  <c r="Q189" i="1"/>
  <c r="R189" i="1"/>
  <c r="Q4032" i="1"/>
  <c r="R4032" i="1"/>
  <c r="Q1005" i="1"/>
  <c r="R1005" i="1"/>
  <c r="Q3849" i="1"/>
  <c r="R3849" i="1"/>
  <c r="Q207" i="1"/>
  <c r="R207" i="1"/>
  <c r="Q3856" i="1"/>
  <c r="R3856" i="1"/>
  <c r="Q3850" i="1"/>
  <c r="R3850" i="1"/>
  <c r="Q3646" i="1"/>
  <c r="R3646" i="1"/>
  <c r="Q4072" i="1"/>
  <c r="R4072" i="1"/>
  <c r="Q4001" i="1"/>
  <c r="R4001" i="1"/>
  <c r="Q3998" i="1"/>
  <c r="R3998" i="1"/>
  <c r="Q4022" i="1"/>
  <c r="R4022" i="1"/>
  <c r="Q2958" i="1"/>
  <c r="R2958" i="1"/>
  <c r="Q991" i="1"/>
  <c r="R991" i="1"/>
  <c r="Q3892" i="1"/>
  <c r="R3892" i="1"/>
  <c r="Q2405" i="1"/>
  <c r="R2405" i="1"/>
  <c r="Q1992" i="1"/>
  <c r="R1992" i="1"/>
  <c r="Q3099" i="1"/>
  <c r="R3099" i="1"/>
  <c r="Q942" i="1"/>
  <c r="R942" i="1"/>
  <c r="Q628" i="1"/>
  <c r="R628" i="1"/>
  <c r="Q2679" i="1"/>
  <c r="R2679" i="1"/>
  <c r="Q3899" i="1"/>
  <c r="R3899" i="1"/>
  <c r="Q4057" i="1"/>
  <c r="R4057" i="1"/>
  <c r="Q474" i="1"/>
  <c r="R474" i="1"/>
  <c r="Q221" i="1"/>
  <c r="R221" i="1"/>
  <c r="Q4050" i="1"/>
  <c r="R4050" i="1"/>
  <c r="Q3862" i="1"/>
  <c r="R3862" i="1"/>
  <c r="Q2907" i="1"/>
  <c r="R2907" i="1"/>
  <c r="Q1240" i="1"/>
  <c r="R1240" i="1"/>
  <c r="Q969" i="1"/>
  <c r="R969" i="1"/>
  <c r="Q3742" i="1"/>
  <c r="R3742" i="1"/>
  <c r="Q1098" i="1"/>
  <c r="R1098" i="1"/>
  <c r="Q3740" i="1"/>
  <c r="R3740" i="1"/>
  <c r="Q3982" i="1"/>
  <c r="R3982" i="1"/>
  <c r="Q862" i="1"/>
  <c r="R862" i="1"/>
  <c r="Q1417" i="1"/>
  <c r="R1417" i="1"/>
  <c r="Q868" i="1"/>
  <c r="R868" i="1"/>
  <c r="Q1096" i="1"/>
  <c r="R1096" i="1"/>
  <c r="Q2517" i="1"/>
  <c r="R2517" i="1"/>
  <c r="Q667" i="1"/>
  <c r="R667" i="1"/>
  <c r="Q2659" i="1"/>
  <c r="R2659" i="1"/>
  <c r="Q2755" i="1"/>
  <c r="R2755" i="1"/>
  <c r="Q2885" i="1"/>
  <c r="R2885" i="1"/>
  <c r="Q1168" i="1"/>
  <c r="R1168" i="1"/>
  <c r="Q4066" i="1"/>
  <c r="R4066" i="1"/>
  <c r="Q482" i="1"/>
  <c r="R482" i="1"/>
  <c r="Q3065" i="1"/>
  <c r="R3065" i="1"/>
  <c r="Q1766" i="1"/>
  <c r="R1766" i="1"/>
  <c r="Q3805" i="1"/>
  <c r="R3805" i="1"/>
  <c r="Q2859" i="1"/>
  <c r="R2859" i="1"/>
  <c r="Q1337" i="1"/>
  <c r="R1337" i="1"/>
  <c r="Q3109" i="1"/>
  <c r="R3109" i="1"/>
  <c r="Q181" i="1"/>
  <c r="R181" i="1"/>
  <c r="Q3634" i="1"/>
  <c r="R3634" i="1"/>
  <c r="Q3984" i="1"/>
  <c r="R3984" i="1"/>
  <c r="Q3993" i="1"/>
  <c r="R3993" i="1"/>
  <c r="Q1882" i="1"/>
  <c r="R1882" i="1"/>
  <c r="Q3741" i="1"/>
  <c r="R3741" i="1"/>
  <c r="Q884" i="1"/>
  <c r="R884" i="1"/>
  <c r="Q2869" i="1"/>
  <c r="R2869" i="1"/>
  <c r="Q1699" i="1"/>
  <c r="R1699" i="1"/>
  <c r="Q1787" i="1"/>
  <c r="R1787" i="1"/>
  <c r="Q1426" i="1"/>
  <c r="R1426" i="1"/>
  <c r="Q2944" i="1"/>
  <c r="R2944" i="1"/>
  <c r="Q1802" i="1"/>
  <c r="R1802" i="1"/>
  <c r="Q1596" i="1"/>
  <c r="R1596" i="1"/>
  <c r="Q1167" i="1"/>
  <c r="R1167" i="1"/>
  <c r="Q2326" i="1"/>
  <c r="R2326" i="1"/>
  <c r="Q2898" i="1"/>
  <c r="R2898" i="1"/>
  <c r="Q3137" i="1"/>
  <c r="R3137" i="1"/>
  <c r="Q2657" i="1"/>
  <c r="R2657" i="1"/>
  <c r="Q924" i="1"/>
  <c r="R924" i="1"/>
  <c r="Q183" i="1"/>
  <c r="R183" i="1"/>
  <c r="Q3974" i="1"/>
  <c r="R3974" i="1"/>
  <c r="Q1986" i="1"/>
  <c r="R1986" i="1"/>
  <c r="Q1568" i="1"/>
  <c r="R1568" i="1"/>
  <c r="Q1739" i="1"/>
  <c r="R1739" i="1"/>
  <c r="Q3845" i="1"/>
  <c r="R3845" i="1"/>
  <c r="Q1773" i="1"/>
  <c r="R1773" i="1"/>
  <c r="Q615" i="1"/>
  <c r="R615" i="1"/>
  <c r="Q4106" i="1"/>
  <c r="R4106" i="1"/>
  <c r="Q3739" i="1"/>
  <c r="R3739" i="1"/>
  <c r="Q671" i="1"/>
  <c r="R671" i="1"/>
  <c r="Q3895" i="1"/>
  <c r="R3895" i="1"/>
  <c r="Q469" i="1"/>
  <c r="R469" i="1"/>
  <c r="Q674" i="1"/>
  <c r="R674" i="1"/>
  <c r="Q4085" i="1"/>
  <c r="R4085" i="1"/>
  <c r="Q1685" i="1"/>
  <c r="R1685" i="1"/>
  <c r="Q2919" i="1"/>
  <c r="R2919" i="1"/>
  <c r="Q2747" i="1"/>
  <c r="R2747" i="1"/>
  <c r="Q487" i="1"/>
  <c r="R487" i="1"/>
  <c r="Q3844" i="1"/>
  <c r="R3844" i="1"/>
  <c r="Q4055" i="1"/>
  <c r="R4055" i="1"/>
  <c r="Q1798" i="1"/>
  <c r="R1798" i="1"/>
  <c r="Q710" i="1"/>
  <c r="R710" i="1"/>
  <c r="Q4059" i="1"/>
  <c r="R4059" i="1"/>
  <c r="Q912" i="1"/>
  <c r="R912" i="1"/>
  <c r="Q171" i="1"/>
  <c r="R171" i="1"/>
  <c r="Q1332" i="1"/>
  <c r="R1332" i="1"/>
  <c r="Q3136" i="1"/>
  <c r="R3136" i="1"/>
  <c r="Q2407" i="1"/>
  <c r="R2407" i="1"/>
  <c r="Q3095" i="1"/>
  <c r="R3095" i="1"/>
  <c r="Q1019" i="1"/>
  <c r="R1019" i="1"/>
  <c r="Q521" i="1"/>
  <c r="R521" i="1"/>
  <c r="Q1577" i="1"/>
  <c r="R1577" i="1"/>
  <c r="Q595" i="1"/>
  <c r="R595" i="1"/>
  <c r="Q152" i="1"/>
  <c r="R152" i="1"/>
  <c r="Q2882" i="1"/>
  <c r="R2882" i="1"/>
  <c r="Q3091" i="1"/>
  <c r="R3091" i="1"/>
  <c r="Q2598" i="1"/>
  <c r="R2598" i="1"/>
  <c r="Q3053" i="1"/>
  <c r="R3053" i="1"/>
  <c r="Q1785" i="1"/>
  <c r="R1785" i="1"/>
  <c r="Q869" i="1"/>
  <c r="R869" i="1"/>
  <c r="Q3969" i="1"/>
  <c r="R3969" i="1"/>
  <c r="Q4012" i="1"/>
  <c r="R4012" i="1"/>
  <c r="Q3957" i="1"/>
  <c r="R3957" i="1"/>
  <c r="Q876" i="1"/>
  <c r="R876" i="1"/>
  <c r="Q3961" i="1"/>
  <c r="R3961" i="1"/>
  <c r="Q241" i="1"/>
  <c r="R241" i="1"/>
  <c r="Q3205" i="1"/>
  <c r="R3205" i="1"/>
  <c r="Q3111" i="1"/>
  <c r="R3111" i="1"/>
  <c r="Q1502" i="1"/>
  <c r="R1502" i="1"/>
  <c r="Q995" i="1"/>
  <c r="R995" i="1"/>
  <c r="Q212" i="1"/>
  <c r="R212" i="1"/>
  <c r="Q2409" i="1"/>
  <c r="R2409" i="1"/>
  <c r="Q1692" i="1"/>
  <c r="R1692" i="1"/>
  <c r="Q517" i="1"/>
  <c r="R517" i="1"/>
  <c r="Q2780" i="1"/>
  <c r="R2780" i="1"/>
  <c r="Q679" i="1"/>
  <c r="R679" i="1"/>
  <c r="Q4035" i="1"/>
  <c r="R4035" i="1"/>
  <c r="Q1783" i="1"/>
  <c r="R1783" i="1"/>
  <c r="Q682" i="1"/>
  <c r="R682" i="1"/>
  <c r="Q1307" i="1"/>
  <c r="R1307" i="1"/>
  <c r="Q1069" i="1"/>
  <c r="R1069" i="1"/>
  <c r="Q1702" i="1"/>
  <c r="R1702" i="1"/>
  <c r="Q202" i="1"/>
  <c r="R202" i="1"/>
  <c r="Q2000" i="1"/>
  <c r="R2000" i="1"/>
  <c r="Q2699" i="1"/>
  <c r="R2699" i="1"/>
  <c r="Q703" i="1"/>
  <c r="R703" i="1"/>
  <c r="Q3113" i="1"/>
  <c r="R3113" i="1"/>
  <c r="Q2748" i="1"/>
  <c r="R2748" i="1"/>
  <c r="Q4076" i="1"/>
  <c r="R4076" i="1"/>
  <c r="Q2922" i="1"/>
  <c r="R2922" i="1"/>
  <c r="Q1439" i="1"/>
  <c r="R1439" i="1"/>
  <c r="Q3867" i="1"/>
  <c r="R3867" i="1"/>
  <c r="Q467" i="1"/>
  <c r="R467" i="1"/>
  <c r="Q3890" i="1"/>
  <c r="R3890" i="1"/>
  <c r="Q2920" i="1"/>
  <c r="R2920" i="1"/>
  <c r="Q547" i="1"/>
  <c r="R547" i="1"/>
  <c r="Q4104" i="1"/>
  <c r="R4104" i="1"/>
  <c r="Q2675" i="1"/>
  <c r="R2675" i="1"/>
  <c r="Q146" i="1"/>
  <c r="R146" i="1"/>
  <c r="Q687" i="1"/>
  <c r="R687" i="1"/>
  <c r="Q2749" i="1"/>
  <c r="R2749" i="1"/>
  <c r="Q952" i="1"/>
  <c r="R952" i="1"/>
  <c r="Q4030" i="1"/>
  <c r="R4030" i="1"/>
  <c r="Q2159" i="1"/>
  <c r="R2159" i="1"/>
  <c r="Q2684" i="1"/>
  <c r="R2684" i="1"/>
  <c r="Q2139" i="1"/>
  <c r="R2139" i="1"/>
  <c r="Q3736" i="1"/>
  <c r="R3736" i="1"/>
  <c r="Q964" i="1"/>
  <c r="R964" i="1"/>
  <c r="Q2364" i="1"/>
  <c r="R2364" i="1"/>
  <c r="Q4112" i="1"/>
  <c r="R4112" i="1"/>
  <c r="Q4077" i="1"/>
  <c r="R4077" i="1"/>
  <c r="Q2129" i="1"/>
  <c r="R2129" i="1"/>
  <c r="Q1548" i="1"/>
  <c r="R1548" i="1"/>
  <c r="Q1593" i="1"/>
  <c r="R1593" i="1"/>
  <c r="Q2744" i="1"/>
  <c r="R2744" i="1"/>
  <c r="Q672" i="1"/>
  <c r="R672" i="1"/>
  <c r="Q1230" i="1"/>
  <c r="R1230" i="1"/>
  <c r="Q1079" i="1"/>
  <c r="R1079" i="1"/>
  <c r="Q985" i="1"/>
  <c r="R985" i="1"/>
  <c r="Q1004" i="1"/>
  <c r="R1004" i="1"/>
  <c r="Q3106" i="1"/>
  <c r="R3106" i="1"/>
  <c r="Q205" i="1"/>
  <c r="R205" i="1"/>
  <c r="Q3809" i="1"/>
  <c r="R3809" i="1"/>
  <c r="Q936" i="1"/>
  <c r="R936" i="1"/>
  <c r="Q2147" i="1"/>
  <c r="R2147" i="1"/>
  <c r="Q1016" i="1"/>
  <c r="R1016" i="1"/>
  <c r="Q881" i="1"/>
  <c r="R881" i="1"/>
  <c r="Q1805" i="1"/>
  <c r="R1805" i="1"/>
  <c r="Q704" i="1"/>
  <c r="R704" i="1"/>
  <c r="Q1492" i="1"/>
  <c r="R1492" i="1"/>
  <c r="Q3639" i="1"/>
  <c r="R3639" i="1"/>
  <c r="Q923" i="1"/>
  <c r="R923" i="1"/>
  <c r="Q1315" i="1"/>
  <c r="R1315" i="1"/>
  <c r="Q1689" i="1"/>
  <c r="R1689" i="1"/>
  <c r="Q4042" i="1"/>
  <c r="R4042" i="1"/>
  <c r="Q2847" i="1"/>
  <c r="R2847" i="1"/>
  <c r="Q1433" i="1"/>
  <c r="R1433" i="1"/>
  <c r="Q2863" i="1"/>
  <c r="R2863" i="1"/>
  <c r="Q3976" i="1"/>
  <c r="R3976" i="1"/>
  <c r="Q1313" i="1"/>
  <c r="R1313" i="1"/>
  <c r="Q3960" i="1"/>
  <c r="R3960" i="1"/>
  <c r="Q3987" i="1"/>
  <c r="R3987" i="1"/>
  <c r="Q2887" i="1"/>
  <c r="R2887" i="1"/>
  <c r="Q3893" i="1"/>
  <c r="R3893" i="1"/>
  <c r="Q481" i="1"/>
  <c r="R481" i="1"/>
  <c r="Q3900" i="1"/>
  <c r="R3900" i="1"/>
  <c r="Q2674" i="1"/>
  <c r="R2674" i="1"/>
  <c r="Q182" i="1"/>
  <c r="R182" i="1"/>
  <c r="Q1693" i="1"/>
  <c r="R1693" i="1"/>
  <c r="Q2645" i="1"/>
  <c r="R2645" i="1"/>
  <c r="Q2884" i="1"/>
  <c r="R2884" i="1"/>
  <c r="Q979" i="1"/>
  <c r="R979" i="1"/>
  <c r="Q1728" i="1"/>
  <c r="R1728" i="1"/>
  <c r="Q713" i="1"/>
  <c r="R713" i="1"/>
  <c r="Q600" i="1"/>
  <c r="R600" i="1"/>
  <c r="Q1551" i="1"/>
  <c r="R1551" i="1"/>
  <c r="Q3853" i="1"/>
  <c r="R3853" i="1"/>
  <c r="Q4071" i="1"/>
  <c r="R4071" i="1"/>
  <c r="Q2704" i="1"/>
  <c r="R2704" i="1"/>
  <c r="Q1015" i="1"/>
  <c r="R1015" i="1"/>
  <c r="Q974" i="1"/>
  <c r="R974" i="1"/>
  <c r="Q3985" i="1"/>
  <c r="R3985" i="1"/>
  <c r="Q3997" i="1"/>
  <c r="R3997" i="1"/>
  <c r="Q1806" i="1"/>
  <c r="R1806" i="1"/>
  <c r="Q3635" i="1"/>
  <c r="R3635" i="1"/>
  <c r="Q695" i="1"/>
  <c r="R695" i="1"/>
  <c r="Q1114" i="1"/>
  <c r="R1114" i="1"/>
  <c r="Q3945" i="1"/>
  <c r="R3945" i="1"/>
  <c r="Q185" i="1"/>
  <c r="R185" i="1"/>
  <c r="Q767" i="1"/>
  <c r="R767" i="1"/>
  <c r="Q1781" i="1"/>
  <c r="R1781" i="1"/>
  <c r="Q3916" i="1"/>
  <c r="R3916" i="1"/>
  <c r="Q1807" i="1"/>
  <c r="R1807" i="1"/>
  <c r="Q3637" i="1"/>
  <c r="R3637" i="1"/>
  <c r="Q2913" i="1"/>
  <c r="R2913" i="1"/>
  <c r="Q4096" i="1"/>
  <c r="R4096" i="1"/>
  <c r="Q556" i="1"/>
  <c r="R556" i="1"/>
  <c r="Q4037" i="1"/>
  <c r="R4037" i="1"/>
  <c r="Q901" i="1"/>
  <c r="R901" i="1"/>
  <c r="Q3913" i="1"/>
  <c r="R3913" i="1"/>
  <c r="Q4046" i="1"/>
  <c r="R4046" i="1"/>
  <c r="Q4054" i="1"/>
  <c r="R4054" i="1"/>
  <c r="Q3989" i="1"/>
  <c r="R3989" i="1"/>
  <c r="Q4003" i="1"/>
  <c r="R4003" i="1"/>
  <c r="Q2891" i="1"/>
  <c r="R2891" i="1"/>
  <c r="Q2875" i="1"/>
  <c r="R2875" i="1"/>
  <c r="Q932" i="1"/>
  <c r="R932" i="1"/>
  <c r="Q953" i="1"/>
  <c r="R953" i="1"/>
  <c r="Q1071" i="1"/>
  <c r="R1071" i="1"/>
  <c r="Q1797" i="1"/>
  <c r="R1797" i="1"/>
  <c r="Q961" i="1"/>
  <c r="R961" i="1"/>
  <c r="Q2600" i="1"/>
  <c r="R2600" i="1"/>
  <c r="Q3104" i="1"/>
  <c r="R3104" i="1"/>
  <c r="Q2323" i="1"/>
  <c r="R2323" i="1"/>
  <c r="Q896" i="1"/>
  <c r="R896" i="1"/>
  <c r="Q444" i="1"/>
  <c r="R444" i="1"/>
  <c r="Q1912" i="1"/>
  <c r="R1912" i="1"/>
  <c r="Q673" i="1"/>
  <c r="R673" i="1"/>
  <c r="Q1139" i="1"/>
  <c r="R1139" i="1"/>
  <c r="Q1306" i="1"/>
  <c r="R1306" i="1"/>
  <c r="Q1782" i="1"/>
  <c r="R1782" i="1"/>
  <c r="Q1786" i="1"/>
  <c r="R1786" i="1"/>
  <c r="Q954" i="1"/>
  <c r="R954" i="1"/>
  <c r="Q179" i="1"/>
  <c r="R179" i="1"/>
  <c r="Q898" i="1"/>
  <c r="R898" i="1"/>
  <c r="Q885" i="1"/>
  <c r="R885" i="1"/>
  <c r="Q236" i="1"/>
  <c r="R236" i="1"/>
  <c r="Q1317" i="1"/>
  <c r="R1317" i="1"/>
  <c r="Q894" i="1"/>
  <c r="R894" i="1"/>
  <c r="Q878" i="1"/>
  <c r="R878" i="1"/>
  <c r="Q888" i="1"/>
  <c r="R888" i="1"/>
  <c r="Q1108" i="1"/>
  <c r="R1108" i="1"/>
  <c r="Q2408" i="1"/>
  <c r="R2408" i="1"/>
  <c r="Q771" i="1"/>
  <c r="R771" i="1"/>
  <c r="Q1572" i="1"/>
  <c r="R1572" i="1"/>
  <c r="Q1810" i="1"/>
  <c r="R1810" i="1"/>
  <c r="Q3846" i="1"/>
  <c r="R3846" i="1"/>
  <c r="Q866" i="1"/>
  <c r="R866" i="1"/>
  <c r="Q2856" i="1"/>
  <c r="R2856" i="1"/>
  <c r="Q198" i="1"/>
  <c r="R198" i="1"/>
  <c r="Q2870" i="1"/>
  <c r="R2870" i="1"/>
  <c r="Q963" i="1"/>
  <c r="R963" i="1"/>
  <c r="Q3107" i="1"/>
  <c r="R3107" i="1"/>
  <c r="Q1989" i="1"/>
  <c r="R1989" i="1"/>
  <c r="Q1719" i="1"/>
  <c r="R1719" i="1"/>
  <c r="Q1908" i="1"/>
  <c r="R1908" i="1"/>
  <c r="Q1866" i="1"/>
  <c r="R1866" i="1"/>
  <c r="Q1922" i="1"/>
  <c r="R1922" i="1"/>
  <c r="Q956" i="1"/>
  <c r="R956" i="1"/>
  <c r="Q3937" i="1"/>
  <c r="R3937" i="1"/>
  <c r="Q1690" i="1"/>
  <c r="R1690" i="1"/>
  <c r="Q1009" i="1"/>
  <c r="R1009" i="1"/>
  <c r="Q213" i="1"/>
  <c r="R213" i="1"/>
  <c r="Q1558" i="1"/>
  <c r="R1558" i="1"/>
  <c r="Q1769" i="1"/>
  <c r="R1769" i="1"/>
  <c r="Q972" i="1"/>
  <c r="R972" i="1"/>
  <c r="Q1776" i="1"/>
  <c r="R1776" i="1"/>
  <c r="Q962" i="1"/>
  <c r="R962" i="1"/>
  <c r="Q2703" i="1"/>
  <c r="R2703" i="1"/>
  <c r="Q3209" i="1"/>
  <c r="R3209" i="1"/>
  <c r="Q699" i="1"/>
  <c r="R699" i="1"/>
  <c r="Q1905" i="1"/>
  <c r="R1905" i="1"/>
  <c r="Q971" i="1"/>
  <c r="R971" i="1"/>
  <c r="Q4038" i="1"/>
  <c r="R4038" i="1"/>
  <c r="Q1021" i="1"/>
  <c r="R1021" i="1"/>
  <c r="Q1921" i="1"/>
  <c r="R1921" i="1"/>
  <c r="Q1788" i="1"/>
  <c r="R1788" i="1"/>
  <c r="Q3978" i="1"/>
  <c r="R3978" i="1"/>
  <c r="Q1694" i="1"/>
  <c r="R1694" i="1"/>
  <c r="Q2325" i="1"/>
  <c r="R2325" i="1"/>
  <c r="Q1804" i="1"/>
  <c r="R1804" i="1"/>
  <c r="Q3904" i="1"/>
  <c r="R3904" i="1"/>
  <c r="Q1816" i="1"/>
  <c r="R1816" i="1"/>
  <c r="Q1554" i="1"/>
  <c r="R1554" i="1"/>
  <c r="Q1339" i="1"/>
  <c r="R1339" i="1"/>
  <c r="Q2857" i="1"/>
  <c r="R2857" i="1"/>
  <c r="Q485" i="1"/>
  <c r="R485" i="1"/>
  <c r="Q2678" i="1"/>
  <c r="R2678" i="1"/>
  <c r="Q206" i="1"/>
  <c r="R206" i="1"/>
  <c r="Q1243" i="1"/>
  <c r="R1243" i="1"/>
  <c r="Q3633" i="1"/>
  <c r="R3633" i="1"/>
  <c r="Q778" i="1"/>
  <c r="R778" i="1"/>
  <c r="Q3143" i="1"/>
  <c r="R3143" i="1"/>
  <c r="Q2757" i="1"/>
  <c r="R2757" i="1"/>
  <c r="Q3201" i="1"/>
  <c r="R3201" i="1"/>
  <c r="Q1819" i="1"/>
  <c r="R1819" i="1"/>
  <c r="Q1919" i="1"/>
  <c r="R1919" i="1"/>
  <c r="Q3878" i="1"/>
  <c r="R3878" i="1"/>
  <c r="Q4058" i="1"/>
  <c r="R4058" i="1"/>
  <c r="Q3204" i="1"/>
  <c r="R3204" i="1"/>
  <c r="Q218" i="1"/>
  <c r="R218" i="1"/>
  <c r="Q980" i="1"/>
  <c r="R980" i="1"/>
  <c r="Q1772" i="1"/>
  <c r="R1772" i="1"/>
  <c r="Q4000" i="1"/>
  <c r="R4000" i="1"/>
  <c r="Q3118" i="1"/>
  <c r="R3118" i="1"/>
  <c r="Q691" i="1"/>
  <c r="R691" i="1"/>
  <c r="Q3124" i="1"/>
  <c r="R3124" i="1"/>
  <c r="Q203" i="1"/>
  <c r="R203" i="1"/>
  <c r="Q1000" i="1"/>
  <c r="R1000" i="1"/>
  <c r="Q3197" i="1"/>
  <c r="R3197" i="1"/>
  <c r="Q1914" i="1"/>
  <c r="R1914" i="1"/>
  <c r="Q1767" i="1"/>
  <c r="R1767" i="1"/>
  <c r="Q2957" i="1"/>
  <c r="R2957" i="1"/>
  <c r="Q3795" i="1"/>
  <c r="R3795" i="1"/>
  <c r="Q3073" i="1"/>
  <c r="R3073" i="1"/>
  <c r="Q168" i="1"/>
  <c r="R168" i="1"/>
  <c r="Q4041" i="1"/>
  <c r="R4041" i="1"/>
  <c r="Q4069" i="1"/>
  <c r="R4069" i="1"/>
  <c r="Q2917" i="1"/>
  <c r="R2917" i="1"/>
  <c r="Q1794" i="1"/>
  <c r="R1794" i="1"/>
  <c r="Q2902" i="1"/>
  <c r="R2902" i="1"/>
  <c r="Q1078" i="1"/>
  <c r="R1078" i="1"/>
  <c r="Q2676" i="1"/>
  <c r="R2676" i="1"/>
  <c r="Q454" i="1"/>
  <c r="R454" i="1"/>
  <c r="Q3190" i="1"/>
  <c r="R3190" i="1"/>
  <c r="Q1706" i="1"/>
  <c r="R1706" i="1"/>
  <c r="Q1777" i="1"/>
  <c r="R1777" i="1"/>
  <c r="Q1308" i="1"/>
  <c r="R1308" i="1"/>
  <c r="Q3064" i="1"/>
  <c r="R3064" i="1"/>
  <c r="Q3908" i="1"/>
  <c r="R3908" i="1"/>
  <c r="Q879" i="1"/>
  <c r="R879" i="1"/>
  <c r="Q1799" i="1"/>
  <c r="R1799" i="1"/>
  <c r="Q3125" i="1"/>
  <c r="R3125" i="1"/>
  <c r="Q1730" i="1"/>
  <c r="R1730" i="1"/>
  <c r="Q4024" i="1"/>
  <c r="R4024" i="1"/>
  <c r="Q776" i="1"/>
  <c r="R776" i="1"/>
  <c r="Q1343" i="1"/>
  <c r="R1343" i="1"/>
  <c r="Q4108" i="1"/>
  <c r="R4108" i="1"/>
  <c r="Q1873" i="1"/>
  <c r="R1873" i="1"/>
  <c r="Q690" i="1"/>
  <c r="R690" i="1"/>
  <c r="Q887" i="1"/>
  <c r="R887" i="1"/>
  <c r="Q1007" i="1"/>
  <c r="R1007" i="1"/>
  <c r="Q3146" i="1"/>
  <c r="R3146" i="1"/>
  <c r="Q3975" i="1"/>
  <c r="R3975" i="1"/>
  <c r="Q709" i="1"/>
  <c r="R709" i="1"/>
  <c r="Q1587" i="1"/>
  <c r="R1587" i="1"/>
  <c r="Q1006" i="1"/>
  <c r="R1006" i="1"/>
  <c r="Q701" i="1"/>
  <c r="R701" i="1"/>
  <c r="Q981" i="1"/>
  <c r="R981" i="1"/>
  <c r="Q1338" i="1"/>
  <c r="R1338" i="1"/>
  <c r="Q3939" i="1"/>
  <c r="R3939" i="1"/>
  <c r="Q3799" i="1"/>
  <c r="R3799" i="1"/>
  <c r="Q1064" i="1"/>
  <c r="R1064" i="1"/>
  <c r="Q33" i="1"/>
  <c r="R33" i="1"/>
  <c r="Q43" i="1"/>
  <c r="R43" i="1"/>
  <c r="Q46" i="1"/>
  <c r="R46" i="1"/>
  <c r="Q51" i="1"/>
  <c r="R51" i="1"/>
  <c r="Q52" i="1"/>
  <c r="R52" i="1"/>
  <c r="Q75" i="1"/>
  <c r="R75" i="1"/>
  <c r="Q86" i="1"/>
  <c r="R86" i="1"/>
  <c r="Q102" i="1"/>
  <c r="R102" i="1"/>
  <c r="Q103" i="1"/>
  <c r="R103" i="1"/>
  <c r="Q141" i="1"/>
  <c r="R141" i="1"/>
  <c r="Q296" i="1"/>
  <c r="R296" i="1"/>
  <c r="Q392" i="1"/>
  <c r="R392" i="1"/>
  <c r="Q527" i="1"/>
  <c r="R527" i="1"/>
  <c r="Q533" i="1"/>
  <c r="R533" i="1"/>
  <c r="Q784" i="1"/>
  <c r="R784" i="1"/>
  <c r="Q806" i="1"/>
  <c r="R806" i="1"/>
  <c r="Q810" i="1"/>
  <c r="R810" i="1"/>
  <c r="Q823" i="1"/>
  <c r="R823" i="1"/>
  <c r="Q849" i="1"/>
  <c r="R849" i="1"/>
  <c r="Q850" i="1"/>
  <c r="R850" i="1"/>
  <c r="Q855" i="1"/>
  <c r="R855" i="1"/>
  <c r="Q859" i="1"/>
  <c r="R859" i="1"/>
  <c r="Q1304" i="1"/>
  <c r="R1304" i="1"/>
  <c r="Q1365" i="1"/>
  <c r="R1365" i="1"/>
  <c r="Q1635" i="1"/>
  <c r="R1635" i="1"/>
  <c r="Q1641" i="1"/>
  <c r="R1641" i="1"/>
  <c r="Q1644" i="1"/>
  <c r="R1644" i="1"/>
  <c r="Q1691" i="1"/>
  <c r="R1691" i="1"/>
  <c r="Q1824" i="1"/>
  <c r="R1824" i="1"/>
  <c r="Q1847" i="1"/>
  <c r="R1847" i="1"/>
  <c r="Q1859" i="1"/>
  <c r="R1859" i="1"/>
  <c r="Q2097" i="1"/>
  <c r="R2097" i="1"/>
  <c r="Q2099" i="1"/>
  <c r="R2099" i="1"/>
  <c r="Q2114" i="1"/>
  <c r="R2114" i="1"/>
  <c r="Q2171" i="1"/>
  <c r="R2171" i="1"/>
  <c r="Q2174" i="1"/>
  <c r="R2174" i="1"/>
  <c r="Q2209" i="1"/>
  <c r="R2209" i="1"/>
  <c r="Q2468" i="1"/>
  <c r="R2468" i="1"/>
  <c r="Q2475" i="1"/>
  <c r="R2475" i="1"/>
  <c r="Q2482" i="1"/>
  <c r="R2482" i="1"/>
  <c r="Q2498" i="1"/>
  <c r="R2498" i="1"/>
  <c r="Q2524" i="1"/>
  <c r="R2524" i="1"/>
  <c r="Q2532" i="1"/>
  <c r="R2532" i="1"/>
  <c r="Q2637" i="1"/>
  <c r="R2637" i="1"/>
  <c r="Q2823" i="1"/>
  <c r="R2823" i="1"/>
  <c r="Q2824" i="1"/>
  <c r="R2824" i="1"/>
  <c r="Q2832" i="1"/>
  <c r="R2832" i="1"/>
  <c r="Q2839" i="1"/>
  <c r="R2839" i="1"/>
  <c r="Q2924" i="1"/>
  <c r="R2924" i="1"/>
  <c r="Q2925" i="1"/>
  <c r="R2925" i="1"/>
  <c r="Q2930" i="1"/>
  <c r="R2930" i="1"/>
  <c r="Q2990" i="1"/>
  <c r="R2990" i="1"/>
  <c r="Q2992" i="1"/>
  <c r="R2992" i="1"/>
  <c r="Q3002" i="1"/>
  <c r="R3002" i="1"/>
  <c r="Q3033" i="1"/>
  <c r="R3033" i="1"/>
  <c r="Q3187" i="1"/>
  <c r="R3187" i="1"/>
  <c r="Q3289" i="1"/>
  <c r="R3289" i="1"/>
  <c r="Q3334" i="1"/>
  <c r="R3334" i="1"/>
  <c r="Q3338" i="1"/>
  <c r="R3338" i="1"/>
  <c r="Q3343" i="1"/>
  <c r="R3343" i="1"/>
  <c r="Q3377" i="1"/>
  <c r="R3377" i="1"/>
  <c r="Q3387" i="1"/>
  <c r="R3387" i="1"/>
  <c r="Q3394" i="1"/>
  <c r="R3394" i="1"/>
  <c r="Q3405" i="1"/>
  <c r="R3405" i="1"/>
  <c r="Q3414" i="1"/>
  <c r="R3414" i="1"/>
  <c r="Q3417" i="1"/>
  <c r="R3417" i="1"/>
  <c r="Q3429" i="1"/>
  <c r="R3429" i="1"/>
  <c r="Q3433" i="1"/>
  <c r="R3433" i="1"/>
  <c r="Q3444" i="1"/>
  <c r="R3444" i="1"/>
  <c r="Q3447" i="1"/>
  <c r="R3447" i="1"/>
  <c r="Q3475" i="1"/>
  <c r="R3475" i="1"/>
  <c r="Q3495" i="1"/>
  <c r="R3495" i="1"/>
  <c r="Q3496" i="1"/>
  <c r="R3496" i="1"/>
  <c r="Q3506" i="1"/>
  <c r="R3506" i="1"/>
  <c r="Q3514" i="1"/>
  <c r="R3514" i="1"/>
  <c r="Q3518" i="1"/>
  <c r="R3518" i="1"/>
  <c r="Q3519" i="1"/>
  <c r="R3519" i="1"/>
  <c r="Q3524" i="1"/>
  <c r="R3524" i="1"/>
  <c r="Q3532" i="1"/>
  <c r="R3532" i="1"/>
  <c r="Q3546" i="1"/>
  <c r="R3546" i="1"/>
  <c r="Q3554" i="1"/>
  <c r="R3554" i="1"/>
  <c r="Q3557" i="1"/>
  <c r="R3557" i="1"/>
  <c r="Q3574" i="1"/>
  <c r="R3574" i="1"/>
  <c r="Q3578" i="1"/>
  <c r="R3578" i="1"/>
  <c r="Q3581" i="1"/>
  <c r="R3581" i="1"/>
  <c r="Q3583" i="1"/>
  <c r="R3583" i="1"/>
  <c r="Q3610" i="1"/>
  <c r="R3610" i="1"/>
  <c r="Q3615" i="1"/>
  <c r="R3615" i="1"/>
  <c r="Q3629" i="1"/>
  <c r="R3629" i="1"/>
  <c r="Q3652" i="1"/>
  <c r="R3652" i="1"/>
  <c r="Q3662" i="1"/>
  <c r="R3662" i="1"/>
  <c r="Q3668" i="1"/>
  <c r="R3668" i="1"/>
  <c r="Q3676" i="1"/>
  <c r="R3676" i="1"/>
  <c r="Q3763" i="1"/>
  <c r="R3763" i="1"/>
  <c r="Q3765" i="1"/>
  <c r="R3765" i="1"/>
  <c r="Q3766" i="1"/>
  <c r="R3766" i="1"/>
  <c r="Q3771" i="1"/>
  <c r="R3771" i="1"/>
  <c r="Q3772" i="1"/>
  <c r="R3772" i="1"/>
  <c r="Q3776" i="1"/>
  <c r="R3776" i="1"/>
  <c r="Q3810" i="1"/>
  <c r="R3810" i="1"/>
  <c r="Q3830" i="1"/>
  <c r="R3830" i="1"/>
  <c r="Q3419" i="1"/>
  <c r="R3419" i="1"/>
  <c r="Q3817" i="1"/>
  <c r="R3817" i="1"/>
  <c r="Q2476" i="1"/>
  <c r="R2476" i="1"/>
  <c r="Q1028" i="1"/>
  <c r="R1028" i="1"/>
  <c r="Q3386" i="1"/>
  <c r="R3386" i="1"/>
  <c r="Q84" i="1"/>
  <c r="R84" i="1"/>
  <c r="Q3378" i="1"/>
  <c r="R3378" i="1"/>
  <c r="Q3580" i="1"/>
  <c r="R3580" i="1"/>
  <c r="Q801" i="1"/>
  <c r="R801" i="1"/>
  <c r="Q1605" i="1"/>
  <c r="R1605" i="1"/>
  <c r="Q3559" i="1"/>
  <c r="R3559" i="1"/>
  <c r="Q3314" i="1"/>
  <c r="R3314" i="1"/>
  <c r="Q749" i="1"/>
  <c r="R749" i="1"/>
  <c r="Q10" i="1"/>
  <c r="R10" i="1"/>
  <c r="Q3218" i="1"/>
  <c r="R3218" i="1"/>
  <c r="Q3604" i="1"/>
  <c r="R3604" i="1"/>
  <c r="Q2489" i="1"/>
  <c r="R2489" i="1"/>
  <c r="Q3592" i="1"/>
  <c r="R3592" i="1"/>
  <c r="Q1826" i="1"/>
  <c r="R1826" i="1"/>
  <c r="Q2288" i="1"/>
  <c r="R2288" i="1"/>
  <c r="Q3299" i="1"/>
  <c r="R3299" i="1"/>
  <c r="Q1853" i="1"/>
  <c r="R1853" i="1"/>
  <c r="Q3312" i="1"/>
  <c r="R3312" i="1"/>
  <c r="Q3318" i="1"/>
  <c r="R3318" i="1"/>
  <c r="Q3624" i="1"/>
  <c r="R3624" i="1"/>
  <c r="Q2290" i="1"/>
  <c r="R2290" i="1"/>
  <c r="Q2484" i="1"/>
  <c r="R2484" i="1"/>
  <c r="Q2562" i="1"/>
  <c r="R2562" i="1"/>
  <c r="Q3221" i="1"/>
  <c r="R3221" i="1"/>
  <c r="Q3215" i="1"/>
  <c r="R3215" i="1"/>
  <c r="Q2179" i="1"/>
  <c r="R2179" i="1"/>
  <c r="Q2248" i="1"/>
  <c r="R2248" i="1"/>
  <c r="Q2977" i="1"/>
  <c r="R2977" i="1"/>
  <c r="Q3697" i="1"/>
  <c r="R3697" i="1"/>
  <c r="Q61" i="1"/>
  <c r="R61" i="1"/>
  <c r="Q1840" i="1"/>
  <c r="R1840" i="1"/>
  <c r="Q2973" i="1"/>
  <c r="R2973" i="1"/>
  <c r="Q1830" i="1"/>
  <c r="R1830" i="1"/>
  <c r="Q388" i="1"/>
  <c r="R388" i="1"/>
  <c r="Q1604" i="1"/>
  <c r="R1604" i="1"/>
  <c r="Q22" i="1"/>
  <c r="R22" i="1"/>
  <c r="Q535" i="1"/>
  <c r="R535" i="1"/>
  <c r="Q3831" i="1"/>
  <c r="R3831" i="1"/>
  <c r="Q18" i="1"/>
  <c r="R18" i="1"/>
  <c r="Q2810" i="1"/>
  <c r="R2810" i="1"/>
  <c r="Q3689" i="1"/>
  <c r="R3689" i="1"/>
  <c r="Q34" i="1"/>
  <c r="R34" i="1"/>
  <c r="Q419" i="1"/>
  <c r="R419" i="1"/>
  <c r="Q750" i="1"/>
  <c r="R750" i="1"/>
  <c r="Q2541" i="1"/>
  <c r="R2541" i="1"/>
  <c r="Q3375" i="1"/>
  <c r="R3375" i="1"/>
  <c r="Q3777" i="1"/>
  <c r="R3777" i="1"/>
  <c r="Q3435" i="1"/>
  <c r="R3435" i="1"/>
  <c r="Q3290" i="1"/>
  <c r="R3290" i="1"/>
  <c r="Q1367" i="1"/>
  <c r="R1367" i="1"/>
  <c r="Q2813" i="1"/>
  <c r="R2813" i="1"/>
  <c r="Q3277" i="1"/>
  <c r="R3277" i="1"/>
  <c r="Q3789" i="1"/>
  <c r="R3789" i="1"/>
  <c r="Q3350" i="1"/>
  <c r="R3350" i="1"/>
  <c r="Q2995" i="1"/>
  <c r="R2995" i="1"/>
  <c r="Q3408" i="1"/>
  <c r="R3408" i="1"/>
  <c r="Q1931" i="1"/>
  <c r="R1931" i="1"/>
  <c r="Q3337" i="1"/>
  <c r="R3337" i="1"/>
  <c r="Q2527" i="1"/>
  <c r="R2527" i="1"/>
  <c r="Q1851" i="1"/>
  <c r="R1851" i="1"/>
  <c r="Q2100" i="1"/>
  <c r="R2100" i="1"/>
  <c r="Q3703" i="1"/>
  <c r="R3703" i="1"/>
  <c r="Q1658" i="1"/>
  <c r="R1658" i="1"/>
  <c r="Q30" i="1"/>
  <c r="R30" i="1"/>
  <c r="Q727" i="1"/>
  <c r="R727" i="1"/>
  <c r="Q2112" i="1"/>
  <c r="R2112" i="1"/>
  <c r="Q3217" i="1"/>
  <c r="R3217" i="1"/>
  <c r="Q2986" i="1"/>
  <c r="R2986" i="1"/>
  <c r="Q344" i="1"/>
  <c r="R344" i="1"/>
  <c r="Q2830" i="1"/>
  <c r="R2830" i="1"/>
  <c r="Q3650" i="1"/>
  <c r="R3650" i="1"/>
  <c r="Q3236" i="1"/>
  <c r="R3236" i="1"/>
  <c r="Q92" i="1"/>
  <c r="R92" i="1"/>
  <c r="Q2533" i="1"/>
  <c r="R2533" i="1"/>
  <c r="Q3153" i="1"/>
  <c r="R3153" i="1"/>
  <c r="Q3547" i="1"/>
  <c r="R3547" i="1"/>
  <c r="Q3402" i="1"/>
  <c r="R3402" i="1"/>
  <c r="Q1745" i="1"/>
  <c r="R1745" i="1"/>
  <c r="Q827" i="1"/>
  <c r="R827" i="1"/>
  <c r="Q421" i="1"/>
  <c r="R421" i="1"/>
  <c r="Q794" i="1"/>
  <c r="R794" i="1"/>
  <c r="Q1290" i="1"/>
  <c r="R1290" i="1"/>
  <c r="Q3752" i="1"/>
  <c r="R3752" i="1"/>
  <c r="Q3263" i="1"/>
  <c r="R3263" i="1"/>
  <c r="Q3558" i="1"/>
  <c r="R3558" i="1"/>
  <c r="Q304" i="1"/>
  <c r="R304" i="1"/>
  <c r="Q654" i="1"/>
  <c r="R654" i="1"/>
  <c r="Q1268" i="1"/>
  <c r="R1268" i="1"/>
  <c r="Q3571" i="1"/>
  <c r="R3571" i="1"/>
  <c r="Q119" i="1"/>
  <c r="R119" i="1"/>
  <c r="Q12" i="1"/>
  <c r="R12" i="1"/>
  <c r="Q108" i="1"/>
  <c r="R108" i="1"/>
  <c r="Q1636" i="1"/>
  <c r="R1636" i="1"/>
  <c r="Q3040" i="1"/>
  <c r="R3040" i="1"/>
  <c r="Q3566" i="1"/>
  <c r="R3566" i="1"/>
  <c r="Q3590" i="1"/>
  <c r="R3590" i="1"/>
  <c r="Q3655" i="1"/>
  <c r="R3655" i="1"/>
  <c r="Q653" i="1"/>
  <c r="R653" i="1"/>
  <c r="Q3512" i="1"/>
  <c r="R3512" i="1"/>
  <c r="Q661" i="1"/>
  <c r="R661" i="1"/>
  <c r="Q3242" i="1"/>
  <c r="R3242" i="1"/>
  <c r="Q3022" i="1"/>
  <c r="R3022" i="1"/>
  <c r="Q1651" i="1"/>
  <c r="R1651" i="1"/>
  <c r="Q2299" i="1"/>
  <c r="R2299" i="1"/>
  <c r="Q3238" i="1"/>
  <c r="R3238" i="1"/>
  <c r="Q3487" i="1"/>
  <c r="R3487" i="1"/>
  <c r="Q834" i="1"/>
  <c r="R834" i="1"/>
  <c r="Q393" i="1"/>
  <c r="R393" i="1"/>
  <c r="Q1949" i="1"/>
  <c r="R1949" i="1"/>
  <c r="Q420" i="1"/>
  <c r="R420" i="1"/>
  <c r="Q299" i="1"/>
  <c r="R299" i="1"/>
  <c r="Q541" i="1"/>
  <c r="R541" i="1"/>
  <c r="Q3457" i="1"/>
  <c r="R3457" i="1"/>
  <c r="Q1829" i="1"/>
  <c r="R1829" i="1"/>
  <c r="Q19" i="1"/>
  <c r="R19" i="1"/>
  <c r="Q1654" i="1"/>
  <c r="R1654" i="1"/>
  <c r="Q3503" i="1"/>
  <c r="R3503" i="1"/>
  <c r="Q3660" i="1"/>
  <c r="R3660" i="1"/>
  <c r="Q1673" i="1"/>
  <c r="R1673" i="1"/>
  <c r="Q1531" i="1"/>
  <c r="R1531" i="1"/>
  <c r="Q1607" i="1"/>
  <c r="R1607" i="1"/>
  <c r="Q2088" i="1"/>
  <c r="R2088" i="1"/>
  <c r="Q2306" i="1"/>
  <c r="R2306" i="1"/>
  <c r="Q2966" i="1"/>
  <c r="R2966" i="1"/>
  <c r="Q3020" i="1"/>
  <c r="R3020" i="1"/>
  <c r="Q3456" i="1"/>
  <c r="R3456" i="1"/>
  <c r="Q2713" i="1"/>
  <c r="R2713" i="1"/>
  <c r="Q255" i="1"/>
  <c r="R255" i="1"/>
  <c r="Q3384" i="1"/>
  <c r="R3384" i="1"/>
  <c r="Q1653" i="1"/>
  <c r="R1653" i="1"/>
  <c r="Q2121" i="1"/>
  <c r="R2121" i="1"/>
  <c r="Q3522" i="1"/>
  <c r="R3522" i="1"/>
  <c r="Q3719" i="1"/>
  <c r="R3719" i="1"/>
  <c r="Q3729" i="1"/>
  <c r="R3729" i="1"/>
  <c r="Q3239" i="1"/>
  <c r="R3239" i="1"/>
  <c r="Q2462" i="1"/>
  <c r="R2462" i="1"/>
  <c r="Q3250" i="1"/>
  <c r="R3250" i="1"/>
  <c r="Q3616" i="1"/>
  <c r="R3616" i="1"/>
  <c r="Q3701" i="1"/>
  <c r="R3701" i="1"/>
  <c r="Q3723" i="1"/>
  <c r="R3723" i="1"/>
  <c r="Q319" i="1"/>
  <c r="R319" i="1"/>
  <c r="Q2546" i="1"/>
  <c r="R2546" i="1"/>
  <c r="Q3840" i="1"/>
  <c r="R3840" i="1"/>
  <c r="Q3222" i="1"/>
  <c r="R3222" i="1"/>
  <c r="Q2456" i="1"/>
  <c r="R2456" i="1"/>
  <c r="Q2552" i="1"/>
  <c r="R2552" i="1"/>
  <c r="Q529" i="1"/>
  <c r="R529" i="1"/>
  <c r="Q2285" i="1"/>
  <c r="R2285" i="1"/>
  <c r="Q3673" i="1"/>
  <c r="R3673" i="1"/>
  <c r="Q1207" i="1"/>
  <c r="R1207" i="1"/>
  <c r="Q3420" i="1"/>
  <c r="R3420" i="1"/>
  <c r="Q3024" i="1"/>
  <c r="R3024" i="1"/>
  <c r="Q2122" i="1"/>
  <c r="R2122" i="1"/>
  <c r="Q2937" i="1"/>
  <c r="R2937" i="1"/>
  <c r="Q3184" i="1"/>
  <c r="R3184" i="1"/>
  <c r="Q1884" i="1"/>
  <c r="R1884" i="1"/>
  <c r="Q394" i="1"/>
  <c r="R394" i="1"/>
  <c r="Q2118" i="1"/>
  <c r="R2118" i="1"/>
  <c r="Q2932" i="1"/>
  <c r="R2932" i="1"/>
  <c r="Q1630" i="1"/>
  <c r="R1630" i="1"/>
  <c r="Q838" i="1"/>
  <c r="R838" i="1"/>
  <c r="Q16" i="1"/>
  <c r="R16" i="1"/>
  <c r="Q3815" i="1"/>
  <c r="R3815" i="1"/>
  <c r="Q56" i="1"/>
  <c r="R56" i="1"/>
  <c r="Q1286" i="1"/>
  <c r="R1286" i="1"/>
  <c r="Q1828" i="1"/>
  <c r="R1828" i="1"/>
  <c r="Q3152" i="1"/>
  <c r="R3152" i="1"/>
  <c r="Q3159" i="1"/>
  <c r="R3159" i="1"/>
  <c r="Q3322" i="1"/>
  <c r="R3322" i="1"/>
  <c r="Q3359" i="1"/>
  <c r="R3359" i="1"/>
  <c r="Q3439" i="1"/>
  <c r="R3439" i="1"/>
  <c r="Q3469" i="1"/>
  <c r="R3469" i="1"/>
  <c r="Q3476" i="1"/>
  <c r="R3476" i="1"/>
  <c r="Q3620" i="1"/>
  <c r="R3620" i="1"/>
  <c r="Q1608" i="1"/>
  <c r="R1608" i="1"/>
  <c r="Q2496" i="1"/>
  <c r="R2496" i="1"/>
  <c r="Q2615" i="1"/>
  <c r="R2615" i="1"/>
  <c r="Q3762" i="1"/>
  <c r="R3762" i="1"/>
  <c r="Q2055" i="1"/>
  <c r="R2055" i="1"/>
  <c r="Q1512" i="1"/>
  <c r="R1512" i="1"/>
  <c r="Q413" i="1"/>
  <c r="R413" i="1"/>
  <c r="Q3379" i="1"/>
  <c r="R3379" i="1"/>
  <c r="Q1625" i="1"/>
  <c r="R1625" i="1"/>
  <c r="Q1213" i="1"/>
  <c r="R1213" i="1"/>
  <c r="Q3353" i="1"/>
  <c r="R3353" i="1"/>
  <c r="Q3758" i="1"/>
  <c r="R3758" i="1"/>
  <c r="Q3176" i="1"/>
  <c r="R3176" i="1"/>
  <c r="Q2222" i="1"/>
  <c r="R2222" i="1"/>
  <c r="Q2340" i="1"/>
  <c r="R2340" i="1"/>
  <c r="Q3423" i="1"/>
  <c r="R3423" i="1"/>
  <c r="Q3530" i="1"/>
  <c r="R3530" i="1"/>
  <c r="Q2791" i="1"/>
  <c r="R2791" i="1"/>
  <c r="Q3005" i="1"/>
  <c r="R3005" i="1"/>
  <c r="Q3010" i="1"/>
  <c r="R3010" i="1"/>
  <c r="Q339" i="1"/>
  <c r="R339" i="1"/>
  <c r="Q1628" i="1"/>
  <c r="R1628" i="1"/>
  <c r="Q284" i="1"/>
  <c r="R284" i="1"/>
  <c r="Q336" i="1"/>
  <c r="R336" i="1"/>
  <c r="Q2219" i="1"/>
  <c r="R2219" i="1"/>
  <c r="Q3513" i="1"/>
  <c r="R3513" i="1"/>
  <c r="Q9" i="1"/>
  <c r="R9" i="1"/>
  <c r="Q2307" i="1"/>
  <c r="R2307" i="1"/>
  <c r="Q3453" i="1"/>
  <c r="R3453" i="1"/>
  <c r="Q1463" i="1"/>
  <c r="R1463" i="1"/>
  <c r="Q317" i="1"/>
  <c r="R317" i="1"/>
  <c r="Q1263" i="1"/>
  <c r="R1263" i="1"/>
  <c r="Q1610" i="1"/>
  <c r="R1610" i="1"/>
  <c r="Q1858" i="1"/>
  <c r="R1858" i="1"/>
  <c r="Q2302" i="1"/>
  <c r="R2302" i="1"/>
  <c r="Q3329" i="1"/>
  <c r="R3329" i="1"/>
  <c r="Q3811" i="1"/>
  <c r="R3811" i="1"/>
  <c r="Q3841" i="1"/>
  <c r="R3841" i="1"/>
  <c r="Q3256" i="1"/>
  <c r="R3256" i="1"/>
  <c r="Q1353" i="1"/>
  <c r="R1353" i="1"/>
  <c r="Q2094" i="1"/>
  <c r="R2094" i="1"/>
  <c r="Q32" i="1"/>
  <c r="R32" i="1"/>
  <c r="Q2310" i="1"/>
  <c r="R2310" i="1"/>
  <c r="Q368" i="1"/>
  <c r="R368" i="1"/>
  <c r="Q1201" i="1"/>
  <c r="R1201" i="1"/>
  <c r="Q843" i="1"/>
  <c r="R843" i="1"/>
  <c r="Q3276" i="1"/>
  <c r="R3276" i="1"/>
  <c r="Q3577" i="1"/>
  <c r="R3577" i="1"/>
  <c r="Q250" i="1"/>
  <c r="R250" i="1"/>
  <c r="Q365" i="1"/>
  <c r="R365" i="1"/>
  <c r="Q804" i="1"/>
  <c r="R804" i="1"/>
  <c r="Q42" i="1"/>
  <c r="R42" i="1"/>
  <c r="Q798" i="1"/>
  <c r="R798" i="1"/>
  <c r="Q3521" i="1"/>
  <c r="R3521" i="1"/>
  <c r="Q362" i="1"/>
  <c r="R362" i="1"/>
  <c r="Q2940" i="1"/>
  <c r="R2940" i="1"/>
  <c r="Q3328" i="1"/>
  <c r="R3328" i="1"/>
  <c r="Q3362" i="1"/>
  <c r="R3362" i="1"/>
  <c r="Q295" i="1"/>
  <c r="R295" i="1"/>
  <c r="Q728" i="1"/>
  <c r="R728" i="1"/>
  <c r="Q1643" i="1"/>
  <c r="R1643" i="1"/>
  <c r="Q1846" i="1"/>
  <c r="R1846" i="1"/>
  <c r="Q2800" i="1"/>
  <c r="R2800" i="1"/>
  <c r="Q2981" i="1"/>
  <c r="R2981" i="1"/>
  <c r="Q3358" i="1"/>
  <c r="R3358" i="1"/>
  <c r="Q3365" i="1"/>
  <c r="R3365" i="1"/>
  <c r="Q1683" i="1"/>
  <c r="R1683" i="1"/>
  <c r="Q3664" i="1"/>
  <c r="R3664" i="1"/>
  <c r="Q3688" i="1"/>
  <c r="R3688" i="1"/>
  <c r="Q410" i="1"/>
  <c r="R410" i="1"/>
  <c r="Q3346" i="1"/>
  <c r="R3346" i="1"/>
  <c r="Q1504" i="1"/>
  <c r="R1504" i="1"/>
  <c r="Q828" i="1"/>
  <c r="R828" i="1"/>
  <c r="Q2605" i="1"/>
  <c r="R2605" i="1"/>
  <c r="Q1615" i="1"/>
  <c r="R1615" i="1"/>
  <c r="Q2221" i="1"/>
  <c r="R2221" i="1"/>
  <c r="Q3271" i="1"/>
  <c r="R3271" i="1"/>
  <c r="Q3508" i="1"/>
  <c r="R3508" i="1"/>
  <c r="Q3715" i="1"/>
  <c r="R3715" i="1"/>
  <c r="Q294" i="1"/>
  <c r="R294" i="1"/>
  <c r="Q3324" i="1"/>
  <c r="R3324" i="1"/>
  <c r="Q1852" i="1"/>
  <c r="R1852" i="1"/>
  <c r="Q1832" i="1"/>
  <c r="R1832" i="1"/>
  <c r="Q3162" i="1"/>
  <c r="R3162" i="1"/>
  <c r="Q3674" i="1"/>
  <c r="R3674" i="1"/>
  <c r="Q2452" i="1"/>
  <c r="R2452" i="1"/>
  <c r="Q409" i="1"/>
  <c r="R409" i="1"/>
  <c r="Q3252" i="1"/>
  <c r="R3252" i="1"/>
  <c r="Q3526" i="1"/>
  <c r="R3526" i="1"/>
  <c r="Q326" i="1"/>
  <c r="R326" i="1"/>
  <c r="Q2210" i="1"/>
  <c r="R2210" i="1"/>
  <c r="Q2526" i="1"/>
  <c r="R2526" i="1"/>
  <c r="Q3286" i="1"/>
  <c r="R3286" i="1"/>
  <c r="Q2711" i="1"/>
  <c r="R2711" i="1"/>
  <c r="Q1634" i="1"/>
  <c r="R1634" i="1"/>
  <c r="Q1287" i="1"/>
  <c r="R1287" i="1"/>
  <c r="Q835" i="1"/>
  <c r="R835" i="1"/>
  <c r="Q2098" i="1"/>
  <c r="R2098" i="1"/>
  <c r="Q3272" i="1"/>
  <c r="R3272" i="1"/>
  <c r="Q3326" i="1"/>
  <c r="R3326" i="1"/>
  <c r="Q3344" i="1"/>
  <c r="R3344" i="1"/>
  <c r="Q1897" i="1"/>
  <c r="R1897" i="1"/>
  <c r="Q302" i="1"/>
  <c r="R302" i="1"/>
  <c r="Q1624" i="1"/>
  <c r="R1624" i="1"/>
  <c r="Q2640" i="1"/>
  <c r="R2640" i="1"/>
  <c r="Q3300" i="1"/>
  <c r="R3300" i="1"/>
  <c r="Q1843" i="1"/>
  <c r="R1843" i="1"/>
  <c r="Q3784" i="1"/>
  <c r="R3784" i="1"/>
  <c r="Q3288" i="1"/>
  <c r="R3288" i="1"/>
  <c r="Q1253" i="1"/>
  <c r="R1253" i="1"/>
  <c r="Q1269" i="1"/>
  <c r="R1269" i="1"/>
  <c r="Q1273" i="1"/>
  <c r="R1273" i="1"/>
  <c r="Q3158" i="1"/>
  <c r="R3158" i="1"/>
  <c r="Q3255" i="1"/>
  <c r="R3255" i="1"/>
  <c r="Q3628" i="1"/>
  <c r="R3628" i="1"/>
  <c r="Q332" i="1"/>
  <c r="R332" i="1"/>
  <c r="Q2804" i="1"/>
  <c r="R2804" i="1"/>
  <c r="Q3553" i="1"/>
  <c r="R3553" i="1"/>
  <c r="Q2550" i="1"/>
  <c r="R2550" i="1"/>
  <c r="Q3403" i="1"/>
  <c r="R3403" i="1"/>
  <c r="Q1350" i="1"/>
  <c r="R1350" i="1"/>
  <c r="Q1855" i="1"/>
  <c r="R1855" i="1"/>
  <c r="Q59" i="1"/>
  <c r="R59" i="1"/>
  <c r="Q3550" i="1"/>
  <c r="R3550" i="1"/>
  <c r="Q757" i="1"/>
  <c r="R757" i="1"/>
  <c r="Q1765" i="1"/>
  <c r="R1765" i="1"/>
  <c r="Q761" i="1"/>
  <c r="R761" i="1"/>
  <c r="Q3356" i="1"/>
  <c r="R3356" i="1"/>
  <c r="Q2336" i="1"/>
  <c r="R2336" i="1"/>
  <c r="Q1297" i="1"/>
  <c r="R1297" i="1"/>
  <c r="Q760" i="1"/>
  <c r="R760" i="1"/>
  <c r="Q2616" i="1"/>
  <c r="R2616" i="1"/>
  <c r="Q2976" i="1"/>
  <c r="R2976" i="1"/>
  <c r="Q3528" i="1"/>
  <c r="R3528" i="1"/>
  <c r="Q3551" i="1"/>
  <c r="R3551" i="1"/>
  <c r="Q3307" i="1"/>
  <c r="R3307" i="1"/>
  <c r="Q345" i="1"/>
  <c r="R345" i="1"/>
  <c r="Q3226" i="1"/>
  <c r="R3226" i="1"/>
  <c r="Q3661" i="1"/>
  <c r="R3661" i="1"/>
  <c r="Q3725" i="1"/>
  <c r="R3725" i="1"/>
  <c r="Q3474" i="1"/>
  <c r="R3474" i="1"/>
  <c r="Q2984" i="1"/>
  <c r="R2984" i="1"/>
  <c r="Q2931" i="1"/>
  <c r="R2931" i="1"/>
  <c r="Q1888" i="1"/>
  <c r="R1888" i="1"/>
  <c r="Q346" i="1"/>
  <c r="R346" i="1"/>
  <c r="Q35" i="1"/>
  <c r="R35" i="1"/>
  <c r="Q522" i="1"/>
  <c r="R522" i="1"/>
  <c r="Q1039" i="1"/>
  <c r="R1039" i="1"/>
  <c r="Q3220" i="1"/>
  <c r="R3220" i="1"/>
  <c r="Q3269" i="1"/>
  <c r="R3269" i="1"/>
  <c r="Q3839" i="1"/>
  <c r="R3839" i="1"/>
  <c r="Q1856" i="1"/>
  <c r="R1856" i="1"/>
  <c r="Q2529" i="1"/>
  <c r="R2529" i="1"/>
  <c r="Q3216" i="1"/>
  <c r="R3216" i="1"/>
  <c r="Q417" i="1"/>
  <c r="R417" i="1"/>
  <c r="Q3340" i="1"/>
  <c r="R3340" i="1"/>
  <c r="Q3188" i="1"/>
  <c r="R3188" i="1"/>
  <c r="Q1349" i="1"/>
  <c r="R1349" i="1"/>
  <c r="Q1215" i="1"/>
  <c r="R1215" i="1"/>
  <c r="Q1295" i="1"/>
  <c r="R1295" i="1"/>
  <c r="Q3544" i="1"/>
  <c r="R3544" i="1"/>
  <c r="Q2715" i="1"/>
  <c r="R2715" i="1"/>
  <c r="Q2020" i="1"/>
  <c r="R2020" i="1"/>
  <c r="Q2461" i="1"/>
  <c r="R2461" i="1"/>
  <c r="Q3383" i="1"/>
  <c r="R3383" i="1"/>
  <c r="Q743" i="1"/>
  <c r="R743" i="1"/>
  <c r="Q2337" i="1"/>
  <c r="R2337" i="1"/>
  <c r="Q3548" i="1"/>
  <c r="R3548" i="1"/>
  <c r="Q1345" i="1"/>
  <c r="R1345" i="1"/>
  <c r="Q2459" i="1"/>
  <c r="R2459" i="1"/>
  <c r="Q746" i="1"/>
  <c r="R746" i="1"/>
  <c r="Q3466" i="1"/>
  <c r="R3466" i="1"/>
  <c r="Q3760" i="1"/>
  <c r="R3760" i="1"/>
  <c r="Q3230" i="1"/>
  <c r="R3230" i="1"/>
  <c r="Q1395" i="1"/>
  <c r="R1395" i="1"/>
  <c r="Q3227" i="1"/>
  <c r="R3227" i="1"/>
  <c r="Q3716" i="1"/>
  <c r="R3716" i="1"/>
  <c r="Q1470" i="1"/>
  <c r="R1470" i="1"/>
  <c r="Q2811" i="1"/>
  <c r="R2811" i="1"/>
  <c r="Q3392" i="1"/>
  <c r="R3392" i="1"/>
  <c r="Q3563" i="1"/>
  <c r="R3563" i="1"/>
  <c r="Q2332" i="1"/>
  <c r="R2332" i="1"/>
  <c r="Q3500" i="1"/>
  <c r="R3500" i="1"/>
  <c r="Q1203" i="1"/>
  <c r="R1203" i="1"/>
  <c r="Q2927" i="1"/>
  <c r="R2927" i="1"/>
  <c r="Q1205" i="1"/>
  <c r="R1205" i="1"/>
  <c r="Q1899" i="1"/>
  <c r="R1899" i="1"/>
  <c r="Q109" i="1"/>
  <c r="R109" i="1"/>
  <c r="Q2095" i="1"/>
  <c r="R2095" i="1"/>
  <c r="Q85" i="1"/>
  <c r="R85" i="1"/>
  <c r="Q537" i="1"/>
  <c r="R537" i="1"/>
  <c r="Q786" i="1"/>
  <c r="R786" i="1"/>
  <c r="Q2076" i="1"/>
  <c r="R2076" i="1"/>
  <c r="Q2790" i="1"/>
  <c r="R2790" i="1"/>
  <c r="Q2793" i="1"/>
  <c r="R2793" i="1"/>
  <c r="Q3680" i="1"/>
  <c r="R3680" i="1"/>
  <c r="Q1663" i="1"/>
  <c r="R1663" i="1"/>
  <c r="Q3726" i="1"/>
  <c r="R3726" i="1"/>
  <c r="Q3717" i="1"/>
  <c r="R3717" i="1"/>
  <c r="Q1405" i="1"/>
  <c r="R1405" i="1"/>
  <c r="Q752" i="1"/>
  <c r="R752" i="1"/>
  <c r="Q245" i="1"/>
  <c r="R245" i="1"/>
  <c r="Q1219" i="1"/>
  <c r="R1219" i="1"/>
  <c r="Q1672" i="1"/>
  <c r="R1672" i="1"/>
  <c r="Q2270" i="1"/>
  <c r="R2270" i="1"/>
  <c r="Q2317" i="1"/>
  <c r="R2317" i="1"/>
  <c r="Q3443" i="1"/>
  <c r="R3443" i="1"/>
  <c r="Q3599" i="1"/>
  <c r="R3599" i="1"/>
  <c r="Q3018" i="1"/>
  <c r="R3018" i="1"/>
  <c r="Q1540" i="1"/>
  <c r="R1540" i="1"/>
  <c r="Q2166" i="1"/>
  <c r="R2166" i="1"/>
  <c r="Q1664" i="1"/>
  <c r="R1664" i="1"/>
  <c r="Q1670" i="1"/>
  <c r="R1670" i="1"/>
  <c r="Q2799" i="1"/>
  <c r="R2799" i="1"/>
  <c r="Q3284" i="1"/>
  <c r="R3284" i="1"/>
  <c r="Q3768" i="1"/>
  <c r="R3768" i="1"/>
  <c r="Q323" i="1"/>
  <c r="R323" i="1"/>
  <c r="Q3517" i="1"/>
  <c r="R3517" i="1"/>
  <c r="Q3627" i="1"/>
  <c r="R3627" i="1"/>
  <c r="Q358" i="1"/>
  <c r="R358" i="1"/>
  <c r="Q1616" i="1"/>
  <c r="R1616" i="1"/>
  <c r="Q2208" i="1"/>
  <c r="R2208" i="1"/>
  <c r="Q2553" i="1"/>
  <c r="R2553" i="1"/>
  <c r="Q1303" i="1"/>
  <c r="R1303" i="1"/>
  <c r="Q3430" i="1"/>
  <c r="R3430" i="1"/>
  <c r="Q2935" i="1"/>
  <c r="R2935" i="1"/>
  <c r="Q337" i="1"/>
  <c r="R337" i="1"/>
  <c r="Q795" i="1"/>
  <c r="R795" i="1"/>
  <c r="Q3575" i="1"/>
  <c r="R3575" i="1"/>
  <c r="Q2551" i="1"/>
  <c r="R2551" i="1"/>
  <c r="Q1758" i="1"/>
  <c r="R1758" i="1"/>
  <c r="Q3245" i="1"/>
  <c r="R3245" i="1"/>
  <c r="Q416" i="1"/>
  <c r="R416" i="1"/>
  <c r="Q90" i="1"/>
  <c r="R90" i="1"/>
  <c r="Q1687" i="1"/>
  <c r="R1687" i="1"/>
  <c r="Q3297" i="1"/>
  <c r="R3297" i="1"/>
  <c r="Q1035" i="1"/>
  <c r="R1035" i="1"/>
  <c r="Q2941" i="1"/>
  <c r="R2941" i="1"/>
  <c r="Q1753" i="1"/>
  <c r="R1753" i="1"/>
  <c r="Q2663" i="1"/>
  <c r="R2663" i="1"/>
  <c r="Q3679" i="1"/>
  <c r="R3679" i="1"/>
  <c r="Q60" i="1"/>
  <c r="R60" i="1"/>
  <c r="Q3246" i="1"/>
  <c r="R3246" i="1"/>
  <c r="Q1206" i="1"/>
  <c r="R1206" i="1"/>
  <c r="Q3427" i="1"/>
  <c r="R3427" i="1"/>
  <c r="Q2176" i="1"/>
  <c r="R2176" i="1"/>
  <c r="Q3360" i="1"/>
  <c r="R3360" i="1"/>
  <c r="Q2049" i="1"/>
  <c r="R2049" i="1"/>
  <c r="Q350" i="1"/>
  <c r="R350" i="1"/>
  <c r="Q1833" i="1"/>
  <c r="R1833" i="1"/>
  <c r="Q3025" i="1"/>
  <c r="R3025" i="1"/>
  <c r="Q3175" i="1"/>
  <c r="R3175" i="1"/>
  <c r="Q3266" i="1"/>
  <c r="R3266" i="1"/>
  <c r="Q3282" i="1"/>
  <c r="R3282" i="1"/>
  <c r="Q3467" i="1"/>
  <c r="R3467" i="1"/>
  <c r="Q3171" i="1"/>
  <c r="R3171" i="1"/>
  <c r="Q3000" i="1"/>
  <c r="R3000" i="1"/>
  <c r="Q3264" i="1"/>
  <c r="R3264" i="1"/>
  <c r="Q360" i="1"/>
  <c r="R360" i="1"/>
  <c r="Q406" i="1"/>
  <c r="R406" i="1"/>
  <c r="Q1029" i="1"/>
  <c r="R1029" i="1"/>
  <c r="Q1930" i="1"/>
  <c r="R1930" i="1"/>
  <c r="Q3537" i="1"/>
  <c r="R3537" i="1"/>
  <c r="Q2472" i="1"/>
  <c r="R2472" i="1"/>
  <c r="Q3669" i="1"/>
  <c r="R3669" i="1"/>
  <c r="Q3017" i="1"/>
  <c r="R3017" i="1"/>
  <c r="Q2493" i="1"/>
  <c r="R2493" i="1"/>
  <c r="Q2926" i="1"/>
  <c r="R2926" i="1"/>
  <c r="Q3237" i="1"/>
  <c r="R3237" i="1"/>
  <c r="Q290" i="1"/>
  <c r="R290" i="1"/>
  <c r="Q2487" i="1"/>
  <c r="R2487" i="1"/>
  <c r="Q2993" i="1"/>
  <c r="R2993" i="1"/>
  <c r="Q62" i="1"/>
  <c r="R62" i="1"/>
  <c r="Q116" i="1"/>
  <c r="R116" i="1"/>
  <c r="Q829" i="1"/>
  <c r="R829" i="1"/>
  <c r="Q1929" i="1"/>
  <c r="R1929" i="1"/>
  <c r="Q2742" i="1"/>
  <c r="R2742" i="1"/>
  <c r="Q2827" i="1"/>
  <c r="R2827" i="1"/>
  <c r="Q3755" i="1"/>
  <c r="R3755" i="1"/>
  <c r="Q369" i="1"/>
  <c r="R369" i="1"/>
  <c r="Q1521" i="1"/>
  <c r="R1521" i="1"/>
  <c r="Q3465" i="1"/>
  <c r="R3465" i="1"/>
  <c r="Q3304" i="1"/>
  <c r="R3304" i="1"/>
  <c r="Q2542" i="1"/>
  <c r="R2542" i="1"/>
  <c r="Q3280" i="1"/>
  <c r="R3280" i="1"/>
  <c r="Q3223" i="1"/>
  <c r="R3223" i="1"/>
  <c r="Q2666" i="1"/>
  <c r="R2666" i="1"/>
  <c r="Q857" i="1"/>
  <c r="R857" i="1"/>
  <c r="Q3707" i="1"/>
  <c r="R3707" i="1"/>
  <c r="Q1522" i="1"/>
  <c r="R1522" i="1"/>
  <c r="Q1275" i="1"/>
  <c r="R1275" i="1"/>
  <c r="Q3210" i="1"/>
  <c r="R3210" i="1"/>
  <c r="Q3374" i="1"/>
  <c r="R3374" i="1"/>
  <c r="Q3416" i="1"/>
  <c r="R3416" i="1"/>
  <c r="Q3561" i="1"/>
  <c r="R3561" i="1"/>
  <c r="Q3670" i="1"/>
  <c r="R3670" i="1"/>
  <c r="Q3750" i="1"/>
  <c r="R3750" i="1"/>
  <c r="Q2089" i="1"/>
  <c r="R2089" i="1"/>
  <c r="Q1638" i="1"/>
  <c r="R1638" i="1"/>
  <c r="Q3413" i="1"/>
  <c r="R3413" i="1"/>
  <c r="Q2544" i="1"/>
  <c r="R2544" i="1"/>
  <c r="Q1507" i="1"/>
  <c r="R1507" i="1"/>
  <c r="Q2720" i="1"/>
  <c r="R2720" i="1"/>
  <c r="Q3426" i="1"/>
  <c r="R3426" i="1"/>
  <c r="Q330" i="1"/>
  <c r="R330" i="1"/>
  <c r="Q3381" i="1"/>
  <c r="R3381" i="1"/>
  <c r="Q1372" i="1"/>
  <c r="R1372" i="1"/>
  <c r="Q1631" i="1"/>
  <c r="R1631" i="1"/>
  <c r="Q247" i="1"/>
  <c r="R247" i="1"/>
  <c r="Q2999" i="1"/>
  <c r="R2999" i="1"/>
  <c r="Q756" i="1"/>
  <c r="R756" i="1"/>
  <c r="Q2705" i="1"/>
  <c r="R2705" i="1"/>
  <c r="Q3401" i="1"/>
  <c r="R3401" i="1"/>
  <c r="Q3507" i="1"/>
  <c r="R3507" i="1"/>
  <c r="Q1222" i="1"/>
  <c r="R1222" i="1"/>
  <c r="Q811" i="1"/>
  <c r="R811" i="1"/>
  <c r="Q2537" i="1"/>
  <c r="R2537" i="1"/>
  <c r="Q1246" i="1"/>
  <c r="R1246" i="1"/>
  <c r="Q1639" i="1"/>
  <c r="R1639" i="1"/>
  <c r="Q2463" i="1"/>
  <c r="R2463" i="1"/>
  <c r="Q3390" i="1"/>
  <c r="R3390" i="1"/>
  <c r="Q403" i="1"/>
  <c r="R403" i="1"/>
  <c r="Q1473" i="1"/>
  <c r="R1473" i="1"/>
  <c r="Q793" i="1"/>
  <c r="R793" i="1"/>
  <c r="Q5" i="1"/>
  <c r="R5" i="1"/>
  <c r="Q3371" i="1"/>
  <c r="R3371" i="1"/>
  <c r="Q399" i="1"/>
  <c r="R399" i="1"/>
  <c r="Q356" i="1"/>
  <c r="R356" i="1"/>
  <c r="Q1195" i="1"/>
  <c r="R1195" i="1"/>
  <c r="Q367" i="1"/>
  <c r="R367" i="1"/>
  <c r="Q3781" i="1"/>
  <c r="R3781" i="1"/>
  <c r="Q96" i="1"/>
  <c r="R96" i="1"/>
  <c r="Q114" i="1"/>
  <c r="R114" i="1"/>
  <c r="Q782" i="1"/>
  <c r="R782" i="1"/>
  <c r="Q813" i="1"/>
  <c r="R813" i="1"/>
  <c r="Q831" i="1"/>
  <c r="R831" i="1"/>
  <c r="Q1003" i="1"/>
  <c r="R1003" i="1"/>
  <c r="Q1837" i="1"/>
  <c r="R1837" i="1"/>
  <c r="Q1895" i="1"/>
  <c r="R1895" i="1"/>
  <c r="Q2319" i="1"/>
  <c r="R2319" i="1"/>
  <c r="Q2842" i="1"/>
  <c r="R2842" i="1"/>
  <c r="Q3151" i="1"/>
  <c r="R3151" i="1"/>
  <c r="Q3367" i="1"/>
  <c r="R3367" i="1"/>
  <c r="Q3478" i="1"/>
  <c r="R3478" i="1"/>
  <c r="Q3651" i="1"/>
  <c r="R3651" i="1"/>
  <c r="Q3653" i="1"/>
  <c r="R3653" i="1"/>
  <c r="Q3665" i="1"/>
  <c r="R3665" i="1"/>
  <c r="Q2318" i="1"/>
  <c r="R2318" i="1"/>
  <c r="Q1352" i="1"/>
  <c r="R1352" i="1"/>
  <c r="Q2292" i="1"/>
  <c r="R2292" i="1"/>
  <c r="Q313" i="1"/>
  <c r="R313" i="1"/>
  <c r="Q2313" i="1"/>
  <c r="R2313" i="1"/>
  <c r="Q370" i="1"/>
  <c r="R370" i="1"/>
  <c r="Q1189" i="1"/>
  <c r="R1189" i="1"/>
  <c r="Q312" i="1"/>
  <c r="R312" i="1"/>
  <c r="Q48" i="1"/>
  <c r="R48" i="1"/>
  <c r="Q3228" i="1"/>
  <c r="R3228" i="1"/>
  <c r="Q1209" i="1"/>
  <c r="R1209" i="1"/>
  <c r="Q1618" i="1"/>
  <c r="R1618" i="1"/>
  <c r="Q3440" i="1"/>
  <c r="R3440" i="1"/>
  <c r="Q2606" i="1"/>
  <c r="R2606" i="1"/>
  <c r="Q1261" i="1"/>
  <c r="R1261" i="1"/>
  <c r="Q2531" i="1"/>
  <c r="R2531" i="1"/>
  <c r="Q2797" i="1"/>
  <c r="R2797" i="1"/>
  <c r="Q2733" i="1"/>
  <c r="R2733" i="1"/>
  <c r="Q3247" i="1"/>
  <c r="R3247" i="1"/>
  <c r="Q844" i="1"/>
  <c r="R844" i="1"/>
  <c r="Q3398" i="1"/>
  <c r="R3398" i="1"/>
  <c r="Q3341" i="1"/>
  <c r="R3341" i="1"/>
  <c r="Q3603" i="1"/>
  <c r="R3603" i="1"/>
  <c r="Q1384" i="1"/>
  <c r="R1384" i="1"/>
  <c r="Q327" i="1"/>
  <c r="R327" i="1"/>
  <c r="Q3509" i="1"/>
  <c r="R3509" i="1"/>
  <c r="Q1278" i="1"/>
  <c r="R1278" i="1"/>
  <c r="Q3352" i="1"/>
  <c r="R3352" i="1"/>
  <c r="Q3382" i="1"/>
  <c r="R3382" i="1"/>
  <c r="Q808" i="1"/>
  <c r="R808" i="1"/>
  <c r="Q1251" i="1"/>
  <c r="R1251" i="1"/>
  <c r="Q2731" i="1"/>
  <c r="R2731" i="1"/>
  <c r="Q2249" i="1"/>
  <c r="R2249" i="1"/>
  <c r="Q660" i="1"/>
  <c r="R660" i="1"/>
  <c r="Q2994" i="1"/>
  <c r="R2994" i="1"/>
  <c r="Q3722" i="1"/>
  <c r="R3722" i="1"/>
  <c r="Q3306" i="1"/>
  <c r="R3306" i="1"/>
  <c r="Q3333" i="1"/>
  <c r="R3333" i="1"/>
  <c r="Q3823" i="1"/>
  <c r="R3823" i="1"/>
  <c r="Q121" i="1"/>
  <c r="R121" i="1"/>
  <c r="Q3335" i="1"/>
  <c r="R3335" i="1"/>
  <c r="Q2665" i="1"/>
  <c r="R2665" i="1"/>
  <c r="Q89" i="1"/>
  <c r="R89" i="1"/>
  <c r="Q3370" i="1"/>
  <c r="R3370" i="1"/>
  <c r="Q286" i="1"/>
  <c r="R286" i="1"/>
  <c r="Q523" i="1"/>
  <c r="R523" i="1"/>
  <c r="Q1300" i="1"/>
  <c r="R1300" i="1"/>
  <c r="Q536" i="1"/>
  <c r="R536" i="1"/>
  <c r="Q3545" i="1"/>
  <c r="R3545" i="1"/>
  <c r="Q3834" i="1"/>
  <c r="R3834" i="1"/>
  <c r="Q861" i="1"/>
  <c r="R861" i="1"/>
  <c r="Q273" i="1"/>
  <c r="R273" i="1"/>
  <c r="Q2787" i="1"/>
  <c r="R2787" i="1"/>
  <c r="Q2116" i="1"/>
  <c r="R2116" i="1"/>
  <c r="Q1649" i="1"/>
  <c r="R1649" i="1"/>
  <c r="Q2477" i="1"/>
  <c r="R2477" i="1"/>
  <c r="Q383" i="1"/>
  <c r="R383" i="1"/>
  <c r="Q315" i="1"/>
  <c r="R315" i="1"/>
  <c r="Q3285" i="1"/>
  <c r="R3285" i="1"/>
  <c r="Q3568" i="1"/>
  <c r="R3568" i="1"/>
  <c r="Q2821" i="1"/>
  <c r="R2821" i="1"/>
  <c r="Q3552" i="1"/>
  <c r="R3552" i="1"/>
  <c r="Q1885" i="1"/>
  <c r="R1885" i="1"/>
  <c r="Q291" i="1"/>
  <c r="R291" i="1"/>
  <c r="Q361" i="1"/>
  <c r="R361" i="1"/>
  <c r="Q2115" i="1"/>
  <c r="R2115" i="1"/>
  <c r="Q3251" i="1"/>
  <c r="R3251" i="1"/>
  <c r="Q3626" i="1"/>
  <c r="R3626" i="1"/>
  <c r="Q1659" i="1"/>
  <c r="R1659" i="1"/>
  <c r="Q1186" i="1"/>
  <c r="R1186" i="1"/>
  <c r="Q1749" i="1"/>
  <c r="R1749" i="1"/>
  <c r="Q2997" i="1"/>
  <c r="R2997" i="1"/>
  <c r="Q854" i="1"/>
  <c r="R854" i="1"/>
  <c r="Q4" i="1"/>
  <c r="R4" i="1"/>
  <c r="Q807" i="1"/>
  <c r="R807" i="1"/>
  <c r="Q812" i="1"/>
  <c r="R812" i="1"/>
  <c r="Q1640" i="1"/>
  <c r="R1640" i="1"/>
  <c r="Q2536" i="1"/>
  <c r="R2536" i="1"/>
  <c r="Q3388" i="1"/>
  <c r="R3388" i="1"/>
  <c r="Q3543" i="1"/>
  <c r="R3543" i="1"/>
  <c r="Q3751" i="1"/>
  <c r="R3751" i="1"/>
  <c r="Q1375" i="1"/>
  <c r="R1375" i="1"/>
  <c r="Q2478" i="1"/>
  <c r="R2478" i="1"/>
  <c r="Q3780" i="1"/>
  <c r="R3780" i="1"/>
  <c r="Q1827" i="1"/>
  <c r="R1827" i="1"/>
  <c r="Q1620" i="1"/>
  <c r="R1620" i="1"/>
  <c r="Q2300" i="1"/>
  <c r="R2300" i="1"/>
  <c r="Q415" i="1"/>
  <c r="R415" i="1"/>
  <c r="Q2934" i="1"/>
  <c r="R2934" i="1"/>
  <c r="Q3163" i="1"/>
  <c r="R3163" i="1"/>
  <c r="Q809" i="1"/>
  <c r="R809" i="1"/>
  <c r="Q105" i="1"/>
  <c r="R105" i="1"/>
  <c r="Q3622" i="1"/>
  <c r="R3622" i="1"/>
  <c r="Q94" i="1"/>
  <c r="R94" i="1"/>
  <c r="Q3260" i="1"/>
  <c r="R3260" i="1"/>
  <c r="Q3442" i="1"/>
  <c r="R3442" i="1"/>
  <c r="Q2070" i="1"/>
  <c r="R2070" i="1"/>
  <c r="Q405" i="1"/>
  <c r="R405" i="1"/>
  <c r="Q3494" i="1"/>
  <c r="R3494" i="1"/>
  <c r="Q2783" i="1"/>
  <c r="R2783" i="1"/>
  <c r="Q796" i="1"/>
  <c r="R796" i="1"/>
  <c r="Q2792" i="1"/>
  <c r="R2792" i="1"/>
  <c r="Q1371" i="1"/>
  <c r="R1371" i="1"/>
  <c r="Q2974" i="1"/>
  <c r="R2974" i="1"/>
  <c r="Q2620" i="1"/>
  <c r="R2620" i="1"/>
  <c r="Q3504" i="1"/>
  <c r="R3504" i="1"/>
  <c r="Q3827" i="1"/>
  <c r="R3827" i="1"/>
  <c r="Q1187" i="1"/>
  <c r="R1187" i="1"/>
  <c r="Q3609" i="1"/>
  <c r="R3609" i="1"/>
  <c r="Q726" i="1"/>
  <c r="R726" i="1"/>
  <c r="Q3565" i="1"/>
  <c r="R3565" i="1"/>
  <c r="Q331" i="1"/>
  <c r="R331" i="1"/>
  <c r="Q2988" i="1"/>
  <c r="R2988" i="1"/>
  <c r="Q3501" i="1"/>
  <c r="R3501" i="1"/>
  <c r="Q2558" i="1"/>
  <c r="R2558" i="1"/>
  <c r="Q1893" i="1"/>
  <c r="R1893" i="1"/>
  <c r="Q3436" i="1"/>
  <c r="R3436" i="1"/>
  <c r="Q751" i="1"/>
  <c r="R751" i="1"/>
  <c r="Q730" i="1"/>
  <c r="R730" i="1"/>
  <c r="Q310" i="1"/>
  <c r="R310" i="1"/>
  <c r="Q252" i="1"/>
  <c r="R252" i="1"/>
  <c r="Q2500" i="1"/>
  <c r="R2500" i="1"/>
  <c r="Q2218" i="1"/>
  <c r="R2218" i="1"/>
  <c r="Q2642" i="1"/>
  <c r="R2642" i="1"/>
  <c r="Q3687" i="1"/>
  <c r="R3687" i="1"/>
  <c r="Q2728" i="1"/>
  <c r="R2728" i="1"/>
  <c r="Q2342" i="1"/>
  <c r="R2342" i="1"/>
  <c r="Q2225" i="1"/>
  <c r="R2225" i="1"/>
  <c r="Q3395" i="1"/>
  <c r="R3395" i="1"/>
  <c r="Q645" i="1"/>
  <c r="R645" i="1"/>
  <c r="Q2278" i="1"/>
  <c r="R2278" i="1"/>
  <c r="Q3658" i="1"/>
  <c r="R3658" i="1"/>
  <c r="Q3019" i="1"/>
  <c r="R3019" i="1"/>
  <c r="Q3249" i="1"/>
  <c r="R3249" i="1"/>
  <c r="Q3438" i="1"/>
  <c r="R3438" i="1"/>
  <c r="Q3241" i="1"/>
  <c r="R3241" i="1"/>
  <c r="Q2331" i="1"/>
  <c r="R2331" i="1"/>
  <c r="Q3366" i="1"/>
  <c r="R3366" i="1"/>
  <c r="Q3154" i="1"/>
  <c r="R3154" i="1"/>
  <c r="Q378" i="1"/>
  <c r="R378" i="1"/>
  <c r="Q387" i="1"/>
  <c r="R387" i="1"/>
  <c r="Q1211" i="1"/>
  <c r="R1211" i="1"/>
  <c r="Q1274" i="1"/>
  <c r="R1274" i="1"/>
  <c r="Q2933" i="1"/>
  <c r="R2933" i="1"/>
  <c r="Q2970" i="1"/>
  <c r="R2970" i="1"/>
  <c r="Q2972" i="1"/>
  <c r="R2972" i="1"/>
  <c r="Q3052" i="1"/>
  <c r="R3052" i="1"/>
  <c r="Q3527" i="1"/>
  <c r="R3527" i="1"/>
  <c r="Q3825" i="1"/>
  <c r="R3825" i="1"/>
  <c r="Q1951" i="1"/>
  <c r="R1951" i="1"/>
  <c r="Q101" i="1"/>
  <c r="R101" i="1"/>
  <c r="Q2636" i="1"/>
  <c r="R2636" i="1"/>
  <c r="Q3833" i="1"/>
  <c r="R3833" i="1"/>
  <c r="Q2820" i="1"/>
  <c r="R2820" i="1"/>
  <c r="Q2173" i="1"/>
  <c r="R2173" i="1"/>
  <c r="Q3576" i="1"/>
  <c r="R3576" i="1"/>
  <c r="Q1279" i="1"/>
  <c r="R1279" i="1"/>
  <c r="Q3261" i="1"/>
  <c r="R3261" i="1"/>
  <c r="Q3319" i="1"/>
  <c r="R3319" i="1"/>
  <c r="Q2286" i="1"/>
  <c r="R2286" i="1"/>
  <c r="Q3764" i="1"/>
  <c r="R3764" i="1"/>
  <c r="Q99" i="1"/>
  <c r="R99" i="1"/>
  <c r="Q100" i="1"/>
  <c r="R100" i="1"/>
  <c r="Q3361" i="1"/>
  <c r="R3361" i="1"/>
  <c r="Q3332" i="1"/>
  <c r="R3332" i="1"/>
  <c r="Q3555" i="1"/>
  <c r="R3555" i="1"/>
  <c r="Q3259" i="1"/>
  <c r="R3259" i="1"/>
  <c r="Q3502" i="1"/>
  <c r="R3502" i="1"/>
  <c r="Q2334" i="1"/>
  <c r="R2334" i="1"/>
  <c r="Q20" i="1"/>
  <c r="R20" i="1"/>
  <c r="Q3511" i="1"/>
  <c r="R3511" i="1"/>
  <c r="Q262" i="1"/>
  <c r="R262" i="1"/>
  <c r="Q3821" i="1"/>
  <c r="R3821" i="1"/>
  <c r="Q88" i="1"/>
  <c r="R88" i="1"/>
  <c r="Q1516" i="1"/>
  <c r="R1516" i="1"/>
  <c r="Q8" i="1"/>
  <c r="R8" i="1"/>
  <c r="Q2113" i="1"/>
  <c r="R2113" i="1"/>
  <c r="Q2554" i="1"/>
  <c r="R2554" i="1"/>
  <c r="Q2831" i="1"/>
  <c r="R2831" i="1"/>
  <c r="Q2111" i="1"/>
  <c r="R2111" i="1"/>
  <c r="Q3421" i="1"/>
  <c r="R3421" i="1"/>
  <c r="Q3376" i="1"/>
  <c r="R3376" i="1"/>
  <c r="Q322" i="1"/>
  <c r="R322" i="1"/>
  <c r="Q17" i="1"/>
  <c r="R17" i="1"/>
  <c r="Q1761" i="1"/>
  <c r="R1761" i="1"/>
  <c r="Q1891" i="1"/>
  <c r="R1891" i="1"/>
  <c r="Q333" i="1"/>
  <c r="R333" i="1"/>
  <c r="Q351" i="1"/>
  <c r="R351" i="1"/>
  <c r="Q2309" i="1"/>
  <c r="R2309" i="1"/>
  <c r="Q375" i="1"/>
  <c r="R375" i="1"/>
  <c r="Q398" i="1"/>
  <c r="R398" i="1"/>
  <c r="Q3051" i="1"/>
  <c r="R3051" i="1"/>
  <c r="Q2311" i="1"/>
  <c r="R2311" i="1"/>
  <c r="Q3309" i="1"/>
  <c r="R3309" i="1"/>
  <c r="Q292" i="1"/>
  <c r="R292" i="1"/>
  <c r="Q3032" i="1"/>
  <c r="R3032" i="1"/>
  <c r="Q2490" i="1"/>
  <c r="R2490" i="1"/>
  <c r="Q3778" i="1"/>
  <c r="R3778" i="1"/>
  <c r="Q343" i="1"/>
  <c r="R343" i="1"/>
  <c r="Q259" i="1"/>
  <c r="R259" i="1"/>
  <c r="Q257" i="1"/>
  <c r="R257" i="1"/>
  <c r="Q740" i="1"/>
  <c r="R740" i="1"/>
  <c r="Q1188" i="1"/>
  <c r="R1188" i="1"/>
  <c r="Q2308" i="1"/>
  <c r="R2308" i="1"/>
  <c r="Q3166" i="1"/>
  <c r="R3166" i="1"/>
  <c r="Q2664" i="1"/>
  <c r="R2664" i="1"/>
  <c r="Q3617" i="1"/>
  <c r="R3617" i="1"/>
  <c r="Q401" i="1"/>
  <c r="R401" i="1"/>
  <c r="Q1523" i="1"/>
  <c r="R1523" i="1"/>
  <c r="Q2965" i="1"/>
  <c r="R2965" i="1"/>
  <c r="Q3497" i="1"/>
  <c r="R3497" i="1"/>
  <c r="Q1934" i="1"/>
  <c r="R1934" i="1"/>
  <c r="Q817" i="1"/>
  <c r="R817" i="1"/>
  <c r="Q830" i="1"/>
  <c r="R830" i="1"/>
  <c r="Q2543" i="1"/>
  <c r="R2543" i="1"/>
  <c r="Q2108" i="1"/>
  <c r="R2108" i="1"/>
  <c r="Q649" i="1"/>
  <c r="R649" i="1"/>
  <c r="Q1373" i="1"/>
  <c r="R1373" i="1"/>
  <c r="Q1383" i="1"/>
  <c r="R1383" i="1"/>
  <c r="Q3409" i="1"/>
  <c r="R3409" i="1"/>
  <c r="Q2182" i="1"/>
  <c r="R2182" i="1"/>
  <c r="Q3186" i="1"/>
  <c r="R3186" i="1"/>
  <c r="Q2250" i="1"/>
  <c r="R2250" i="1"/>
  <c r="Q2470" i="1"/>
  <c r="R2470" i="1"/>
  <c r="Q2942" i="1"/>
  <c r="R2942" i="1"/>
  <c r="Q2530" i="1"/>
  <c r="R2530" i="1"/>
  <c r="Q82" i="1"/>
  <c r="R82" i="1"/>
  <c r="Q3819" i="1"/>
  <c r="R3819" i="1"/>
  <c r="Q2294" i="1"/>
  <c r="R2294" i="1"/>
  <c r="Q58" i="1"/>
  <c r="R58" i="1"/>
  <c r="Q1398" i="1"/>
  <c r="R1398" i="1"/>
  <c r="Q2110" i="1"/>
  <c r="R2110" i="1"/>
  <c r="Q2557" i="1"/>
  <c r="R2557" i="1"/>
  <c r="Q1850" i="1"/>
  <c r="R1850" i="1"/>
  <c r="Q263" i="1"/>
  <c r="R263" i="1"/>
  <c r="Q742" i="1"/>
  <c r="R742" i="1"/>
  <c r="Q1033" i="1"/>
  <c r="R1033" i="1"/>
  <c r="Q2291" i="1"/>
  <c r="R2291" i="1"/>
  <c r="Q3275" i="1"/>
  <c r="R3275" i="1"/>
  <c r="Q3323" i="1"/>
  <c r="R3323" i="1"/>
  <c r="Q107" i="1"/>
  <c r="R107" i="1"/>
  <c r="Q2607" i="1"/>
  <c r="R2607" i="1"/>
  <c r="Q3696" i="1"/>
  <c r="R3696" i="1"/>
  <c r="Q2450" i="1"/>
  <c r="R2450" i="1"/>
  <c r="Q3042" i="1"/>
  <c r="R3042" i="1"/>
  <c r="Q3354" i="1"/>
  <c r="R3354" i="1"/>
  <c r="Q67" i="1"/>
  <c r="R67" i="1"/>
  <c r="Q799" i="1"/>
  <c r="R799" i="1"/>
  <c r="Q2735" i="1"/>
  <c r="R2735" i="1"/>
  <c r="Q3505" i="1"/>
  <c r="R3505" i="1"/>
  <c r="Q2794" i="1"/>
  <c r="R2794" i="1"/>
  <c r="Q49" i="1"/>
  <c r="R49" i="1"/>
  <c r="Q242" i="1"/>
  <c r="R242" i="1"/>
  <c r="Q3380" i="1"/>
  <c r="R3380" i="1"/>
  <c r="Q1037" i="1"/>
  <c r="R1037" i="1"/>
  <c r="Q3770" i="1"/>
  <c r="R3770" i="1"/>
  <c r="Q407" i="1"/>
  <c r="R407" i="1"/>
  <c r="Q2321" i="1"/>
  <c r="R2321" i="1"/>
  <c r="Q408" i="1"/>
  <c r="R408" i="1"/>
  <c r="Q3598" i="1"/>
  <c r="R3598" i="1"/>
  <c r="Q2109" i="1"/>
  <c r="R2109" i="1"/>
  <c r="Q2816" i="1"/>
  <c r="R2816" i="1"/>
  <c r="Q2828" i="1"/>
  <c r="R2828" i="1"/>
  <c r="Q3008" i="1"/>
  <c r="R3008" i="1"/>
  <c r="Q275" i="1"/>
  <c r="R275" i="1"/>
  <c r="Q1191" i="1"/>
  <c r="R1191" i="1"/>
  <c r="Q2838" i="1"/>
  <c r="R2838" i="1"/>
  <c r="Q532" i="1"/>
  <c r="R532" i="1"/>
  <c r="Q3449" i="1"/>
  <c r="R3449" i="1"/>
  <c r="Q832" i="1"/>
  <c r="R832" i="1"/>
  <c r="Q3231" i="1"/>
  <c r="R3231" i="1"/>
  <c r="Q2314" i="1"/>
  <c r="R2314" i="1"/>
  <c r="Q1468" i="1"/>
  <c r="R1468" i="1"/>
  <c r="Q2443" i="1"/>
  <c r="R2443" i="1"/>
  <c r="Q1505" i="1"/>
  <c r="R1505" i="1"/>
  <c r="Q324" i="1"/>
  <c r="R324" i="1"/>
  <c r="Q2063" i="1"/>
  <c r="R2063" i="1"/>
  <c r="Q50" i="1"/>
  <c r="R50" i="1"/>
  <c r="Q1665" i="1"/>
  <c r="R1665" i="1"/>
  <c r="Q1755" i="1"/>
  <c r="R1755" i="1"/>
  <c r="Q2451" i="1"/>
  <c r="R2451" i="1"/>
  <c r="Q2936" i="1"/>
  <c r="R2936" i="1"/>
  <c r="Q3135" i="1"/>
  <c r="R3135" i="1"/>
  <c r="Q3321" i="1"/>
  <c r="R3321" i="1"/>
  <c r="Q3699" i="1"/>
  <c r="R3699" i="1"/>
  <c r="Q3826" i="1"/>
  <c r="R3826" i="1"/>
  <c r="Q397" i="1"/>
  <c r="R397" i="1"/>
  <c r="Q341" i="1"/>
  <c r="R341" i="1"/>
  <c r="Q2223" i="1"/>
  <c r="R2223" i="1"/>
  <c r="Q3428" i="1"/>
  <c r="R3428" i="1"/>
  <c r="Q2812" i="1"/>
  <c r="R2812" i="1"/>
  <c r="Q3448" i="1"/>
  <c r="R3448" i="1"/>
  <c r="Q3775" i="1"/>
  <c r="R3775" i="1"/>
  <c r="Q2046" i="1"/>
  <c r="R2046" i="1"/>
  <c r="Q2295" i="1"/>
  <c r="R2295" i="1"/>
  <c r="Q1603" i="1"/>
  <c r="R1603" i="1"/>
  <c r="Q3711" i="1"/>
  <c r="R3711" i="1"/>
  <c r="Q2835" i="1"/>
  <c r="R2835" i="1"/>
  <c r="Q1288" i="1"/>
  <c r="R1288" i="1"/>
  <c r="Q2086" i="1"/>
  <c r="R2086" i="1"/>
  <c r="Q277" i="1"/>
  <c r="R277" i="1"/>
  <c r="Q1937" i="1"/>
  <c r="R1937" i="1"/>
  <c r="Q74" i="1"/>
  <c r="R74" i="1"/>
  <c r="Q1471" i="1"/>
  <c r="R1471" i="1"/>
  <c r="Q3562" i="1"/>
  <c r="R3562" i="1"/>
  <c r="Q2228" i="1"/>
  <c r="R2228" i="1"/>
  <c r="Q1034" i="1"/>
  <c r="R1034" i="1"/>
  <c r="Q3412" i="1"/>
  <c r="R3412" i="1"/>
  <c r="Q3585" i="1"/>
  <c r="R3585" i="1"/>
  <c r="Q3004" i="1"/>
  <c r="R3004" i="1"/>
  <c r="Q3759" i="1"/>
  <c r="R3759" i="1"/>
  <c r="Q1464" i="1"/>
  <c r="R1464" i="1"/>
  <c r="Q3432" i="1"/>
  <c r="R3432" i="1"/>
  <c r="Q1292" i="1"/>
  <c r="R1292" i="1"/>
  <c r="Q2446" i="1"/>
  <c r="R2446" i="1"/>
  <c r="Q3279" i="1"/>
  <c r="R3279" i="1"/>
  <c r="Q3130" i="1"/>
  <c r="R3130" i="1"/>
  <c r="Q355" i="1"/>
  <c r="R355" i="1"/>
  <c r="Q1271" i="1"/>
  <c r="R1271" i="1"/>
  <c r="Q1518" i="1"/>
  <c r="R1518" i="1"/>
  <c r="Q2322" i="1"/>
  <c r="R2322" i="1"/>
  <c r="Q526" i="1"/>
  <c r="R526" i="1"/>
  <c r="Q3499" i="1"/>
  <c r="R3499" i="1"/>
  <c r="Q3041" i="1"/>
  <c r="R3041" i="1"/>
  <c r="Q1860" i="1"/>
  <c r="R1860" i="1"/>
  <c r="Q821" i="1"/>
  <c r="R821" i="1"/>
  <c r="Q1744" i="1"/>
  <c r="R1744" i="1"/>
  <c r="Q3037" i="1"/>
  <c r="R3037" i="1"/>
  <c r="Q3569" i="1"/>
  <c r="R3569" i="1"/>
  <c r="Q26" i="1"/>
  <c r="R26" i="1"/>
  <c r="Q3173" i="1"/>
  <c r="R3173" i="1"/>
  <c r="Q2721" i="1"/>
  <c r="R2721" i="1"/>
  <c r="Q2560" i="1"/>
  <c r="R2560" i="1"/>
  <c r="Q1842" i="1"/>
  <c r="R1842" i="1"/>
  <c r="Q300" i="1"/>
  <c r="R300" i="1"/>
  <c r="Q2967" i="1"/>
  <c r="R2967" i="1"/>
  <c r="Q3183" i="1"/>
  <c r="R3183" i="1"/>
  <c r="Q3185" i="1"/>
  <c r="R3185" i="1"/>
  <c r="Q3836" i="1"/>
  <c r="R3836" i="1"/>
  <c r="Q1193" i="1"/>
  <c r="R1193" i="1"/>
  <c r="Q1364" i="1"/>
  <c r="R1364" i="1"/>
  <c r="Q3424" i="1"/>
  <c r="R3424" i="1"/>
  <c r="Q1392" i="1"/>
  <c r="R1392" i="1"/>
  <c r="Q1686" i="1"/>
  <c r="R1686" i="1"/>
  <c r="Q23" i="1"/>
  <c r="R23" i="1"/>
  <c r="Q288" i="1"/>
  <c r="R288" i="1"/>
  <c r="Q1404" i="1"/>
  <c r="R1404" i="1"/>
  <c r="Q2982" i="1"/>
  <c r="R2982" i="1"/>
  <c r="Q3690" i="1"/>
  <c r="R3690" i="1"/>
  <c r="Q3704" i="1"/>
  <c r="R3704" i="1"/>
  <c r="Q3262" i="1"/>
  <c r="R3262" i="1"/>
  <c r="Q3046" i="1"/>
  <c r="R3046" i="1"/>
  <c r="Q2305" i="1"/>
  <c r="R2305" i="1"/>
  <c r="Q1902" i="1"/>
  <c r="R1902" i="1"/>
  <c r="Q3666" i="1"/>
  <c r="R3666" i="1"/>
  <c r="Q725" i="1"/>
  <c r="R725" i="1"/>
  <c r="Q791" i="1"/>
  <c r="R791" i="1"/>
  <c r="Q3588" i="1"/>
  <c r="R3588" i="1"/>
  <c r="Q2523" i="1"/>
  <c r="R2523" i="1"/>
  <c r="Q1646" i="1"/>
  <c r="R1646" i="1"/>
  <c r="Q3225" i="1"/>
  <c r="R3225" i="1"/>
  <c r="Q1299" i="1"/>
  <c r="R1299" i="1"/>
  <c r="Q3672" i="1"/>
  <c r="R3672" i="1"/>
  <c r="Q2205" i="1"/>
  <c r="R2205" i="1"/>
  <c r="Q3814" i="1"/>
  <c r="R3814" i="1"/>
  <c r="Q3177" i="1"/>
  <c r="R3177" i="1"/>
  <c r="Q2963" i="1"/>
  <c r="R2963" i="1"/>
  <c r="Q55" i="1"/>
  <c r="R55" i="1"/>
  <c r="Q3434" i="1"/>
  <c r="R3434" i="1"/>
  <c r="Q3783" i="1"/>
  <c r="R3783" i="1"/>
  <c r="Q2188" i="1"/>
  <c r="R2188" i="1"/>
  <c r="Q3031" i="1"/>
  <c r="R3031" i="1"/>
  <c r="Q1400" i="1"/>
  <c r="R1400" i="1"/>
  <c r="Q3623" i="1"/>
  <c r="R3623" i="1"/>
  <c r="Q3450" i="1"/>
  <c r="R3450" i="1"/>
  <c r="Q3404" i="1"/>
  <c r="R3404" i="1"/>
  <c r="Q7" i="1"/>
  <c r="R7" i="1"/>
  <c r="Q3313" i="1"/>
  <c r="R3313" i="1"/>
  <c r="Q3232" i="1"/>
  <c r="R3232" i="1"/>
  <c r="Q1027" i="1"/>
  <c r="R1027" i="1"/>
  <c r="Q1294" i="1"/>
  <c r="R1294" i="1"/>
  <c r="Q1614" i="1"/>
  <c r="R1614" i="1"/>
  <c r="Q2539" i="1"/>
  <c r="R2539" i="1"/>
  <c r="Q2807" i="1"/>
  <c r="R2807" i="1"/>
  <c r="Q3317" i="1"/>
  <c r="R3317" i="1"/>
  <c r="Q3348" i="1"/>
  <c r="R3348" i="1"/>
  <c r="Q3516" i="1"/>
  <c r="R3516" i="1"/>
  <c r="Q3045" i="1"/>
  <c r="R3045" i="1"/>
  <c r="Q3824" i="1"/>
  <c r="R3824" i="1"/>
  <c r="Q40" i="1"/>
  <c r="R40" i="1"/>
  <c r="Q3520" i="1"/>
  <c r="R3520" i="1"/>
  <c r="Q2608" i="1"/>
  <c r="R2608" i="1"/>
  <c r="Q3600" i="1"/>
  <c r="R3600" i="1"/>
  <c r="Q3681" i="1"/>
  <c r="R3681" i="1"/>
  <c r="Q340" i="1"/>
  <c r="R340" i="1"/>
  <c r="Q371" i="1"/>
  <c r="R371" i="1"/>
  <c r="Q366" i="1"/>
  <c r="R366" i="1"/>
  <c r="Q2460" i="1"/>
  <c r="R2460" i="1"/>
  <c r="Q1393" i="1"/>
  <c r="R1393" i="1"/>
  <c r="Q1648" i="1"/>
  <c r="R1648" i="1"/>
  <c r="Q3339" i="1"/>
  <c r="R3339" i="1"/>
  <c r="Q3774" i="1"/>
  <c r="R3774" i="1"/>
  <c r="Q3761" i="1"/>
  <c r="R3761" i="1"/>
  <c r="Q1927" i="1"/>
  <c r="R1927" i="1"/>
  <c r="Q2630" i="1"/>
  <c r="R2630" i="1"/>
  <c r="Q279" i="1"/>
  <c r="R279" i="1"/>
  <c r="Q2989" i="1"/>
  <c r="R2989" i="1"/>
  <c r="Q1387" i="1"/>
  <c r="R1387" i="1"/>
  <c r="Q1529" i="1"/>
  <c r="R1529" i="1"/>
  <c r="Q395" i="1"/>
  <c r="R395" i="1"/>
  <c r="Q3043" i="1"/>
  <c r="R3043" i="1"/>
  <c r="Q3700" i="1"/>
  <c r="R3700" i="1"/>
  <c r="Q1756" i="1"/>
  <c r="R1756" i="1"/>
  <c r="Q2795" i="1"/>
  <c r="R2795" i="1"/>
  <c r="Q95" i="1"/>
  <c r="R95" i="1"/>
  <c r="Q3595" i="1"/>
  <c r="R3595" i="1"/>
  <c r="Q2339" i="1"/>
  <c r="R2339" i="1"/>
  <c r="Q2535" i="1"/>
  <c r="R2535" i="1"/>
  <c r="Q2669" i="1"/>
  <c r="R2669" i="1"/>
  <c r="Q2833" i="1"/>
  <c r="R2833" i="1"/>
  <c r="Q1370" i="1"/>
  <c r="R1370" i="1"/>
  <c r="Q1941" i="1"/>
  <c r="R1941" i="1"/>
  <c r="Q2464" i="1"/>
  <c r="R2464" i="1"/>
  <c r="Q744" i="1"/>
  <c r="R744" i="1"/>
  <c r="Q1283" i="1"/>
  <c r="R1283" i="1"/>
  <c r="Q2074" i="1"/>
  <c r="R2074" i="1"/>
  <c r="Q2084" i="1"/>
  <c r="R2084" i="1"/>
  <c r="Q3253" i="1"/>
  <c r="R3253" i="1"/>
  <c r="Q3659" i="1"/>
  <c r="R3659" i="1"/>
  <c r="Q1510" i="1"/>
  <c r="R1510" i="1"/>
  <c r="Q1281" i="1"/>
  <c r="R1281" i="1"/>
  <c r="Q1647" i="1"/>
  <c r="R1647" i="1"/>
  <c r="Q1743" i="1"/>
  <c r="R1743" i="1"/>
  <c r="Q3685" i="1"/>
  <c r="R3685" i="1"/>
  <c r="Q1282" i="1"/>
  <c r="R1282" i="1"/>
  <c r="Q71" i="1"/>
  <c r="R71" i="1"/>
  <c r="Q3788" i="1"/>
  <c r="R3788" i="1"/>
  <c r="Q3570" i="1"/>
  <c r="R3570" i="1"/>
  <c r="Q3663" i="1"/>
  <c r="R3663" i="1"/>
  <c r="Q3400" i="1"/>
  <c r="R3400" i="1"/>
  <c r="Q363" i="1"/>
  <c r="R363" i="1"/>
  <c r="Q748" i="1"/>
  <c r="R748" i="1"/>
  <c r="Q267" i="1"/>
  <c r="R267" i="1"/>
  <c r="Q2466" i="1"/>
  <c r="R2466" i="1"/>
  <c r="Q3165" i="1"/>
  <c r="R3165" i="1"/>
  <c r="Q1889" i="1"/>
  <c r="R1889" i="1"/>
  <c r="Q3724" i="1"/>
  <c r="R3724" i="1"/>
  <c r="Q3248" i="1"/>
  <c r="R3248" i="1"/>
  <c r="Q2561" i="1"/>
  <c r="R2561" i="1"/>
  <c r="Q1479" i="1"/>
  <c r="R1479" i="1"/>
  <c r="Q309" i="1"/>
  <c r="R309" i="1"/>
  <c r="Q270" i="1"/>
  <c r="R270" i="1"/>
  <c r="Q1508" i="1"/>
  <c r="R1508" i="1"/>
  <c r="Q1223" i="1"/>
  <c r="R1223" i="1"/>
  <c r="Q2212" i="1"/>
  <c r="R2212" i="1"/>
  <c r="Q2841" i="1"/>
  <c r="R2841" i="1"/>
  <c r="Q803" i="1"/>
  <c r="R803" i="1"/>
  <c r="Q349" i="1"/>
  <c r="R349" i="1"/>
  <c r="Q1381" i="1"/>
  <c r="R1381" i="1"/>
  <c r="Q1360" i="1"/>
  <c r="R1360" i="1"/>
  <c r="Q1679" i="1"/>
  <c r="R1679" i="1"/>
  <c r="Q754" i="1"/>
  <c r="R754" i="1"/>
  <c r="Q2548" i="1"/>
  <c r="R2548" i="1"/>
  <c r="Q3385" i="1"/>
  <c r="R3385" i="1"/>
  <c r="Q29" i="1"/>
  <c r="R29" i="1"/>
  <c r="Q1031" i="1"/>
  <c r="R1031" i="1"/>
  <c r="Q380" i="1"/>
  <c r="R380" i="1"/>
  <c r="Q797" i="1"/>
  <c r="R797" i="1"/>
  <c r="Q1513" i="1"/>
  <c r="R1513" i="1"/>
  <c r="Q314" i="1"/>
  <c r="R314" i="1"/>
  <c r="Q1397" i="1"/>
  <c r="R1397" i="1"/>
  <c r="Q396" i="1"/>
  <c r="R396" i="1"/>
  <c r="Q3683" i="1"/>
  <c r="R3683" i="1"/>
  <c r="Q1311" i="1"/>
  <c r="R1311" i="1"/>
  <c r="Q2628" i="1"/>
  <c r="R2628" i="1"/>
  <c r="Q3399" i="1"/>
  <c r="R3399" i="1"/>
  <c r="Q3437" i="1"/>
  <c r="R3437" i="1"/>
  <c r="Q2808" i="1"/>
  <c r="R2808" i="1"/>
  <c r="Q3287" i="1"/>
  <c r="R3287" i="1"/>
  <c r="Q386" i="1"/>
  <c r="R386" i="1"/>
  <c r="Q1225" i="1"/>
  <c r="R1225" i="1"/>
  <c r="Q3265" i="1"/>
  <c r="R3265" i="1"/>
  <c r="Q3172" i="1"/>
  <c r="R3172" i="1"/>
  <c r="Q1476" i="1"/>
  <c r="R1476" i="1"/>
  <c r="Q2164" i="1"/>
  <c r="R2164" i="1"/>
  <c r="Q2708" i="1"/>
  <c r="R2708" i="1"/>
  <c r="Q402" i="1"/>
  <c r="R402" i="1"/>
  <c r="Q3240" i="1"/>
  <c r="R3240" i="1"/>
  <c r="Q1038" i="1"/>
  <c r="R1038" i="1"/>
  <c r="Q652" i="1"/>
  <c r="R652" i="1"/>
  <c r="Q3327" i="1"/>
  <c r="R3327" i="1"/>
  <c r="Q3838" i="1"/>
  <c r="R3838" i="1"/>
  <c r="Q3036" i="1"/>
  <c r="R3036" i="1"/>
  <c r="Q243" i="1"/>
  <c r="R243" i="1"/>
  <c r="Q321" i="1"/>
  <c r="R321" i="1"/>
  <c r="Q2255" i="1"/>
  <c r="R2255" i="1"/>
  <c r="Q3491" i="1"/>
  <c r="R3491" i="1"/>
  <c r="Q3682" i="1"/>
  <c r="R3682" i="1"/>
  <c r="Q2499" i="1"/>
  <c r="R2499" i="1"/>
  <c r="Q1661" i="1"/>
  <c r="R1661" i="1"/>
  <c r="Q3006" i="1"/>
  <c r="R3006" i="1"/>
  <c r="Q3606" i="1"/>
  <c r="R3606" i="1"/>
  <c r="Q3480" i="1"/>
  <c r="R3480" i="1"/>
  <c r="Q2483" i="1"/>
  <c r="R2483" i="1"/>
  <c r="Q251" i="1"/>
  <c r="R251" i="1"/>
  <c r="Q3156" i="1"/>
  <c r="R3156" i="1"/>
  <c r="Q328" i="1"/>
  <c r="R328" i="1"/>
  <c r="Q76" i="1"/>
  <c r="R76" i="1"/>
  <c r="Q1674" i="1"/>
  <c r="R1674" i="1"/>
  <c r="Q2528" i="1"/>
  <c r="R2528" i="1"/>
  <c r="Q1622" i="1"/>
  <c r="R1622" i="1"/>
  <c r="Q3621" i="1"/>
  <c r="R3621" i="1"/>
  <c r="Q3754" i="1"/>
  <c r="R3754" i="1"/>
  <c r="Q2017" i="1"/>
  <c r="R2017" i="1"/>
  <c r="Q334" i="1"/>
  <c r="R334" i="1"/>
  <c r="Q2540" i="1"/>
  <c r="R2540" i="1"/>
  <c r="Q120" i="1"/>
  <c r="R120" i="1"/>
  <c r="Q3016" i="1"/>
  <c r="R3016" i="1"/>
  <c r="Q2103" i="1"/>
  <c r="R2103" i="1"/>
  <c r="Q2814" i="1"/>
  <c r="R2814" i="1"/>
  <c r="Q2085" i="1"/>
  <c r="R2085" i="1"/>
  <c r="Q2502" i="1"/>
  <c r="R2502" i="1"/>
  <c r="Q3477" i="1"/>
  <c r="R3477" i="1"/>
  <c r="Q3471" i="1"/>
  <c r="R3471" i="1"/>
  <c r="Q3556" i="1"/>
  <c r="R3556" i="1"/>
  <c r="Q3767" i="1"/>
  <c r="R3767" i="1"/>
  <c r="Q3363" i="1"/>
  <c r="R3363" i="1"/>
  <c r="Q244" i="1"/>
  <c r="R244" i="1"/>
  <c r="Q65" i="1"/>
  <c r="R65" i="1"/>
  <c r="Q2979" i="1"/>
  <c r="R2979" i="1"/>
  <c r="Q2056" i="1"/>
  <c r="R2056" i="1"/>
  <c r="Q3675" i="1"/>
  <c r="R3675" i="1"/>
  <c r="Q2968" i="1"/>
  <c r="R2968" i="1"/>
  <c r="Q1394" i="1"/>
  <c r="R1394" i="1"/>
  <c r="Q3525" i="1"/>
  <c r="R3525" i="1"/>
  <c r="Q118" i="1"/>
  <c r="R118" i="1"/>
  <c r="Q1262" i="1"/>
  <c r="R1262" i="1"/>
  <c r="Q2471" i="1"/>
  <c r="R2471" i="1"/>
  <c r="Q2485" i="1"/>
  <c r="R2485" i="1"/>
  <c r="Q246" i="1"/>
  <c r="R246" i="1"/>
  <c r="Q318" i="1"/>
  <c r="R318" i="1"/>
  <c r="Q2198" i="1"/>
  <c r="R2198" i="1"/>
  <c r="Q1399" i="1"/>
  <c r="R1399" i="1"/>
  <c r="Q3582" i="1"/>
  <c r="R3582" i="1"/>
  <c r="Q2969" i="1"/>
  <c r="R2969" i="1"/>
  <c r="Q528" i="1"/>
  <c r="R528" i="1"/>
  <c r="Q2625" i="1"/>
  <c r="R2625" i="1"/>
  <c r="Q3160" i="1"/>
  <c r="R3160" i="1"/>
  <c r="Q3293" i="1"/>
  <c r="R3293" i="1"/>
  <c r="Q3713" i="1"/>
  <c r="R3713" i="1"/>
  <c r="Q1747" i="1"/>
  <c r="R1747" i="1"/>
  <c r="Q1617" i="1"/>
  <c r="R1617" i="1"/>
  <c r="Q3181" i="1"/>
  <c r="R3181" i="1"/>
  <c r="Q789" i="1"/>
  <c r="R789" i="1"/>
  <c r="Q373" i="1"/>
  <c r="R373" i="1"/>
  <c r="Q3486" i="1"/>
  <c r="R3486" i="1"/>
  <c r="Q1369" i="1"/>
  <c r="R1369" i="1"/>
  <c r="Q285" i="1"/>
  <c r="R285" i="1"/>
  <c r="Q3281" i="1"/>
  <c r="R3281" i="1"/>
  <c r="Q3572" i="1"/>
  <c r="R3572" i="1"/>
  <c r="Q2214" i="1"/>
  <c r="R2214" i="1"/>
  <c r="Q379" i="1"/>
  <c r="R379" i="1"/>
  <c r="Q1926" i="1"/>
  <c r="R1926" i="1"/>
  <c r="Q737" i="1"/>
  <c r="R737" i="1"/>
  <c r="Q3549" i="1"/>
  <c r="R3549" i="1"/>
  <c r="Q1896" i="1"/>
  <c r="R1896" i="1"/>
  <c r="Q2785" i="1"/>
  <c r="R2785" i="1"/>
  <c r="Q3391" i="1"/>
  <c r="R3391" i="1"/>
  <c r="Q2618" i="1"/>
  <c r="R2618" i="1"/>
  <c r="Q2083" i="1"/>
  <c r="R2083" i="1"/>
  <c r="Q2633" i="1"/>
  <c r="R2633" i="1"/>
  <c r="Q98" i="1"/>
  <c r="R98" i="1"/>
  <c r="Q524" i="1"/>
  <c r="R524" i="1"/>
  <c r="Q1760" i="1"/>
  <c r="R1760" i="1"/>
  <c r="Q2834" i="1"/>
  <c r="R2834" i="1"/>
  <c r="Q1272" i="1"/>
  <c r="R1272" i="1"/>
  <c r="Q352" i="1"/>
  <c r="R352" i="1"/>
  <c r="Q3178" i="1"/>
  <c r="R3178" i="1"/>
  <c r="Q800" i="1"/>
  <c r="R800" i="1"/>
  <c r="Q1024" i="1"/>
  <c r="R1024" i="1"/>
  <c r="Q1981" i="1"/>
  <c r="R1981" i="1"/>
  <c r="Q2064" i="1"/>
  <c r="R2064" i="1"/>
  <c r="Q1208" i="1"/>
  <c r="R1208" i="1"/>
  <c r="Q2806" i="1"/>
  <c r="R2806" i="1"/>
  <c r="Q3174" i="1"/>
  <c r="R3174" i="1"/>
  <c r="Q3786" i="1"/>
  <c r="R3786" i="1"/>
  <c r="Q2092" i="1"/>
  <c r="R2092" i="1"/>
  <c r="Q91" i="1"/>
  <c r="R91" i="1"/>
  <c r="Q1469" i="1"/>
  <c r="R1469" i="1"/>
  <c r="Q818" i="1"/>
  <c r="R818" i="1"/>
  <c r="Q3667" i="1"/>
  <c r="R3667" i="1"/>
  <c r="Q3243" i="1"/>
  <c r="R3243" i="1"/>
  <c r="Q1678" i="1"/>
  <c r="R1678" i="1"/>
  <c r="Q3479" i="1"/>
  <c r="R3479" i="1"/>
  <c r="Q77" i="1"/>
  <c r="R77" i="1"/>
  <c r="Q2453" i="1"/>
  <c r="R2453" i="1"/>
  <c r="Q2798" i="1"/>
  <c r="R2798" i="1"/>
  <c r="Q3586" i="1"/>
  <c r="R3586" i="1"/>
  <c r="Q2079" i="1"/>
  <c r="R2079" i="1"/>
  <c r="Q2090" i="1"/>
  <c r="R2090" i="1"/>
  <c r="Q2265" i="1"/>
  <c r="R2265" i="1"/>
  <c r="Q1924" i="1"/>
  <c r="R1924" i="1"/>
  <c r="Q530" i="1"/>
  <c r="R530" i="1"/>
  <c r="Q2009" i="1"/>
  <c r="R2009" i="1"/>
  <c r="Q2163" i="1"/>
  <c r="R2163" i="1"/>
  <c r="Q1361" i="1"/>
  <c r="R1361" i="1"/>
  <c r="Q1825" i="1"/>
  <c r="R1825" i="1"/>
  <c r="Q3305" i="1"/>
  <c r="R3305" i="1"/>
  <c r="Q1940" i="1"/>
  <c r="R1940" i="1"/>
  <c r="Q1759" i="1"/>
  <c r="R1759" i="1"/>
  <c r="Q2538" i="1"/>
  <c r="R2538" i="1"/>
  <c r="Q3023" i="1"/>
  <c r="R3023" i="1"/>
  <c r="Q3219" i="1"/>
  <c r="R3219" i="1"/>
  <c r="Q3315" i="1"/>
  <c r="R3315" i="1"/>
  <c r="Q381" i="1"/>
  <c r="R381" i="1"/>
  <c r="Q1379" i="1"/>
  <c r="R1379" i="1"/>
  <c r="Q3169" i="1"/>
  <c r="R3169" i="1"/>
  <c r="Q3301" i="1"/>
  <c r="R3301" i="1"/>
  <c r="Q54" i="1"/>
  <c r="R54" i="1"/>
  <c r="Q69" i="1"/>
  <c r="R69" i="1"/>
  <c r="Q2465" i="1"/>
  <c r="R2465" i="1"/>
  <c r="Q357" i="1"/>
  <c r="R357" i="1"/>
  <c r="Q3657" i="1"/>
  <c r="R3657" i="1"/>
  <c r="Q3189" i="1"/>
  <c r="R3189" i="1"/>
  <c r="Q1887" i="1"/>
  <c r="R1887" i="1"/>
  <c r="Q2716" i="1"/>
  <c r="R2716" i="1"/>
  <c r="Q1938" i="1"/>
  <c r="R1938" i="1"/>
  <c r="Q354" i="1"/>
  <c r="R354" i="1"/>
  <c r="Q841" i="1"/>
  <c r="R841" i="1"/>
  <c r="Q2801" i="1"/>
  <c r="R2801" i="1"/>
  <c r="Q1270" i="1"/>
  <c r="R1270" i="1"/>
  <c r="Q3835" i="1"/>
  <c r="R3835" i="1"/>
  <c r="Q3769" i="1"/>
  <c r="R3769" i="1"/>
  <c r="Q3331" i="1"/>
  <c r="R3331" i="1"/>
  <c r="Q338" i="1"/>
  <c r="R338" i="1"/>
  <c r="Q3278" i="1"/>
  <c r="R3278" i="1"/>
  <c r="Q3389" i="1"/>
  <c r="R3389" i="1"/>
  <c r="Q3529" i="1"/>
  <c r="R3529" i="1"/>
  <c r="Q2826" i="1"/>
  <c r="R2826" i="1"/>
  <c r="Q256" i="1"/>
  <c r="R256" i="1"/>
  <c r="Q1854" i="1"/>
  <c r="R1854" i="1"/>
  <c r="Q1248" i="1"/>
  <c r="R1248" i="1"/>
  <c r="Q1629" i="1"/>
  <c r="R1629" i="1"/>
  <c r="Q1482" i="1"/>
  <c r="R1482" i="1"/>
  <c r="Q2010" i="1"/>
  <c r="R2010" i="1"/>
  <c r="Q3014" i="1"/>
  <c r="R3014" i="1"/>
  <c r="Q24" i="1"/>
  <c r="R24" i="1"/>
  <c r="Q837" i="1"/>
  <c r="R837" i="1"/>
  <c r="Q1030" i="1"/>
  <c r="R1030" i="1"/>
  <c r="Q3179" i="1"/>
  <c r="R3179" i="1"/>
  <c r="Q1682" i="1"/>
  <c r="R1682" i="1"/>
  <c r="Q3149" i="1"/>
  <c r="R3149" i="1"/>
  <c r="Q758" i="1"/>
  <c r="R758" i="1"/>
  <c r="Q3372" i="1"/>
  <c r="R3372" i="1"/>
  <c r="Q2788" i="1"/>
  <c r="R2788" i="1"/>
  <c r="Q1542" i="1"/>
  <c r="R1542" i="1"/>
  <c r="Q1962" i="1"/>
  <c r="R1962" i="1"/>
  <c r="Q1258" i="1"/>
  <c r="R1258" i="1"/>
  <c r="Q1626" i="1"/>
  <c r="R1626" i="1"/>
  <c r="Q1836" i="1"/>
  <c r="R1836" i="1"/>
  <c r="Q265" i="1"/>
  <c r="R265" i="1"/>
  <c r="Q2722" i="1"/>
  <c r="R2722" i="1"/>
  <c r="Q266" i="1"/>
  <c r="R266" i="1"/>
  <c r="Q856" i="1"/>
  <c r="R856" i="1"/>
  <c r="Q2734" i="1"/>
  <c r="R2734" i="1"/>
  <c r="Q538" i="1"/>
  <c r="R538" i="1"/>
  <c r="Q1611" i="1"/>
  <c r="R1611" i="1"/>
  <c r="Q3296" i="1"/>
  <c r="R3296" i="1"/>
  <c r="Q3691" i="1"/>
  <c r="R3691" i="1"/>
  <c r="Q3515" i="1"/>
  <c r="R3515" i="1"/>
  <c r="Q1680" i="1"/>
  <c r="R1680" i="1"/>
  <c r="Q2559" i="1"/>
  <c r="R2559" i="1"/>
  <c r="Q1746" i="1"/>
  <c r="R1746" i="1"/>
  <c r="Q25" i="1"/>
  <c r="R25" i="1"/>
  <c r="Q753" i="1"/>
  <c r="R753" i="1"/>
  <c r="Q2469" i="1"/>
  <c r="R2469" i="1"/>
  <c r="Q3597" i="1"/>
  <c r="R3597" i="1"/>
  <c r="Q68" i="1"/>
  <c r="R68" i="1"/>
  <c r="Q1026" i="1"/>
  <c r="R1026" i="1"/>
  <c r="Q1366" i="1"/>
  <c r="R1366" i="1"/>
  <c r="Q3369" i="1"/>
  <c r="R3369" i="1"/>
  <c r="Q298" i="1"/>
  <c r="R298" i="1"/>
  <c r="Q303" i="1"/>
  <c r="R303" i="1"/>
  <c r="Q3235" i="1"/>
  <c r="R3235" i="1"/>
  <c r="Q3483" i="1"/>
  <c r="R3483" i="1"/>
  <c r="Q3001" i="1"/>
  <c r="R3001" i="1"/>
  <c r="Q3619" i="1"/>
  <c r="R3619" i="1"/>
  <c r="Q311" i="1"/>
  <c r="R311" i="1"/>
  <c r="Q3534" i="1"/>
  <c r="R3534" i="1"/>
  <c r="Q1265" i="1"/>
  <c r="R1265" i="1"/>
  <c r="Q2786" i="1"/>
  <c r="R2786" i="1"/>
  <c r="Q3587" i="1"/>
  <c r="R3587" i="1"/>
  <c r="Q1267" i="1"/>
  <c r="R1267" i="1"/>
  <c r="Q643" i="1"/>
  <c r="R643" i="1"/>
  <c r="Q824" i="1"/>
  <c r="R824" i="1"/>
  <c r="Q3828" i="1"/>
  <c r="R3828" i="1"/>
  <c r="Q3818" i="1"/>
  <c r="R3818" i="1"/>
  <c r="Q2486" i="1"/>
  <c r="R2486" i="1"/>
  <c r="Q3211" i="1"/>
  <c r="R3211" i="1"/>
  <c r="Q3349" i="1"/>
  <c r="R3349" i="1"/>
  <c r="Q1667" i="1"/>
  <c r="R1667" i="1"/>
  <c r="Q2276" i="1"/>
  <c r="R2276" i="1"/>
  <c r="Q3418" i="1"/>
  <c r="R3418" i="1"/>
  <c r="Q3541" i="1"/>
  <c r="R3541" i="1"/>
  <c r="Q2789" i="1"/>
  <c r="R2789" i="1"/>
  <c r="Q2193" i="1"/>
  <c r="R2193" i="1"/>
  <c r="Q3213" i="1"/>
  <c r="R3213" i="1"/>
  <c r="Q3182" i="1"/>
  <c r="R3182" i="1"/>
  <c r="Q3011" i="1"/>
  <c r="R3011" i="1"/>
  <c r="Q2549" i="1"/>
  <c r="R2549" i="1"/>
  <c r="Q851" i="1"/>
  <c r="R851" i="1"/>
  <c r="Q1656" i="1"/>
  <c r="R1656" i="1"/>
  <c r="Q2289" i="1"/>
  <c r="R2289" i="1"/>
  <c r="Q2718" i="1"/>
  <c r="R2718" i="1"/>
  <c r="Q47" i="1"/>
  <c r="R47" i="1"/>
  <c r="Q93" i="1"/>
  <c r="R93" i="1"/>
  <c r="Q106" i="1"/>
  <c r="R106" i="1"/>
  <c r="Q377" i="1"/>
  <c r="R377" i="1"/>
  <c r="Q1757" i="1"/>
  <c r="R1757" i="1"/>
  <c r="Q2169" i="1"/>
  <c r="R2169" i="1"/>
  <c r="Q2784" i="1"/>
  <c r="R2784" i="1"/>
  <c r="Q3625" i="1"/>
  <c r="R3625" i="1"/>
  <c r="Q3692" i="1"/>
  <c r="R3692" i="1"/>
  <c r="Q3756" i="1"/>
  <c r="R3756" i="1"/>
  <c r="Q3782" i="1"/>
  <c r="R3782" i="1"/>
  <c r="Q293" i="1"/>
  <c r="R293" i="1"/>
  <c r="Q2719" i="1"/>
  <c r="R2719" i="1"/>
  <c r="Q2051" i="1"/>
  <c r="R2051" i="1"/>
  <c r="Q418" i="1"/>
  <c r="R418" i="1"/>
  <c r="Q2029" i="1"/>
  <c r="R2029" i="1"/>
  <c r="Q1247" i="1"/>
  <c r="R1247" i="1"/>
  <c r="Q2829" i="1"/>
  <c r="R2829" i="1"/>
  <c r="Q2840" i="1"/>
  <c r="R2840" i="1"/>
  <c r="Q1528" i="1"/>
  <c r="R1528" i="1"/>
  <c r="Q2197" i="1"/>
  <c r="R2197" i="1"/>
  <c r="Q2033" i="1"/>
  <c r="R2033" i="1"/>
  <c r="Q847" i="1"/>
  <c r="R847" i="1"/>
  <c r="Q2091" i="1"/>
  <c r="R2091" i="1"/>
  <c r="Q842" i="1"/>
  <c r="R842" i="1"/>
  <c r="Q2093" i="1"/>
  <c r="R2093" i="1"/>
  <c r="Q735" i="1"/>
  <c r="R735" i="1"/>
  <c r="Q3007" i="1"/>
  <c r="R3007" i="1"/>
  <c r="Q13" i="1"/>
  <c r="R13" i="1"/>
  <c r="Q539" i="1"/>
  <c r="R539" i="1"/>
  <c r="Q1475" i="1"/>
  <c r="R1475" i="1"/>
  <c r="Q2096" i="1"/>
  <c r="R2096" i="1"/>
  <c r="Q283" i="1"/>
  <c r="R283" i="1"/>
  <c r="Q525" i="1"/>
  <c r="R525" i="1"/>
  <c r="Q1933" i="1"/>
  <c r="R1933" i="1"/>
  <c r="Q1849" i="1"/>
  <c r="R1849" i="1"/>
  <c r="Q2320" i="1"/>
  <c r="R2320" i="1"/>
  <c r="Q2048" i="1"/>
  <c r="R2048" i="1"/>
  <c r="Q1623" i="1"/>
  <c r="R1623" i="1"/>
  <c r="Q3292" i="1"/>
  <c r="R3292" i="1"/>
  <c r="Q3490" i="1"/>
  <c r="R3490" i="1"/>
  <c r="Q3702" i="1"/>
  <c r="R3702" i="1"/>
  <c r="Q3021" i="1"/>
  <c r="R3021" i="1"/>
  <c r="Q3708" i="1"/>
  <c r="R3708" i="1"/>
  <c r="Q2287" i="1"/>
  <c r="R2287" i="1"/>
  <c r="Q2492" i="1"/>
  <c r="R2492" i="1"/>
  <c r="Q2170" i="1"/>
  <c r="R2170" i="1"/>
  <c r="Q3283" i="1"/>
  <c r="R3283" i="1"/>
  <c r="Q2987" i="1"/>
  <c r="R2987" i="1"/>
  <c r="Q3812" i="1"/>
  <c r="R3812" i="1"/>
  <c r="Q3470" i="1"/>
  <c r="R3470" i="1"/>
  <c r="Q839" i="1"/>
  <c r="R839" i="1"/>
  <c r="Q2964" i="1"/>
  <c r="R2964" i="1"/>
  <c r="Q1296" i="1"/>
  <c r="R1296" i="1"/>
  <c r="Q3406" i="1"/>
  <c r="R3406" i="1"/>
  <c r="Q848" i="1"/>
  <c r="R848" i="1"/>
  <c r="Q372" i="1"/>
  <c r="R372" i="1"/>
  <c r="Q3573" i="1"/>
  <c r="R3573" i="1"/>
  <c r="Q1606" i="1"/>
  <c r="R1606" i="1"/>
  <c r="Q723" i="1"/>
  <c r="R723" i="1"/>
  <c r="Q1396" i="1"/>
  <c r="R1396" i="1"/>
  <c r="Q1249" i="1"/>
  <c r="R1249" i="1"/>
  <c r="Q3310" i="1"/>
  <c r="R3310" i="1"/>
  <c r="Q739" i="1"/>
  <c r="R739" i="1"/>
  <c r="Q1666" i="1"/>
  <c r="R1666" i="1"/>
  <c r="Q1357" i="1"/>
  <c r="R1357" i="1"/>
  <c r="Q2556" i="1"/>
  <c r="R2556" i="1"/>
  <c r="Q2220" i="1"/>
  <c r="R2220" i="1"/>
  <c r="Q2738" i="1"/>
  <c r="R2738" i="1"/>
  <c r="Q6" i="1"/>
  <c r="R6" i="1"/>
  <c r="Q3542" i="1"/>
  <c r="R3542" i="1"/>
  <c r="Q325" i="1"/>
  <c r="R325" i="1"/>
  <c r="Q2667" i="1"/>
  <c r="R2667" i="1"/>
  <c r="Q534" i="1"/>
  <c r="R534" i="1"/>
  <c r="Q805" i="1"/>
  <c r="R805" i="1"/>
  <c r="Q347" i="1"/>
  <c r="R347" i="1"/>
  <c r="Q31" i="1"/>
  <c r="R31" i="1"/>
  <c r="Q3705" i="1"/>
  <c r="R3705" i="1"/>
  <c r="Q1751" i="1"/>
  <c r="R1751" i="1"/>
  <c r="Q2044" i="1"/>
  <c r="R2044" i="1"/>
  <c r="Q2087" i="1"/>
  <c r="R2087" i="1"/>
  <c r="Q3411" i="1"/>
  <c r="R3411" i="1"/>
  <c r="Q1284" i="1"/>
  <c r="R1284" i="1"/>
  <c r="Q1936" i="1"/>
  <c r="R1936" i="1"/>
  <c r="Q1511" i="1"/>
  <c r="R1511" i="1"/>
  <c r="Q3013" i="1"/>
  <c r="R3013" i="1"/>
  <c r="Q2007" i="1"/>
  <c r="R2007" i="1"/>
  <c r="Q73" i="1"/>
  <c r="R73" i="1"/>
  <c r="Q1898" i="1"/>
  <c r="R1898" i="1"/>
  <c r="Q1301" i="1"/>
  <c r="R1301" i="1"/>
  <c r="Q1374" i="1"/>
  <c r="R1374" i="1"/>
  <c r="Q2825" i="1"/>
  <c r="R2825" i="1"/>
  <c r="Q1845" i="1"/>
  <c r="R1845" i="1"/>
  <c r="Q1386" i="1"/>
  <c r="R1386" i="1"/>
  <c r="Q364" i="1"/>
  <c r="R364" i="1"/>
  <c r="Q3170" i="1"/>
  <c r="R3170" i="1"/>
  <c r="Q3460" i="1"/>
  <c r="R3460" i="1"/>
  <c r="Q3498" i="1"/>
  <c r="R3498" i="1"/>
  <c r="Q1645" i="1"/>
  <c r="R1645" i="1"/>
  <c r="Q3224" i="1"/>
  <c r="R3224" i="1"/>
  <c r="Q3618" i="1"/>
  <c r="R3618" i="1"/>
  <c r="Q1525" i="1"/>
  <c r="R1525" i="1"/>
  <c r="Q1347" i="1"/>
  <c r="R1347" i="1"/>
  <c r="Q2494" i="1"/>
  <c r="R2494" i="1"/>
  <c r="Q2928" i="1"/>
  <c r="R2928" i="1"/>
  <c r="Q3229" i="1"/>
  <c r="R3229" i="1"/>
  <c r="Q342" i="1"/>
  <c r="R342" i="1"/>
  <c r="Q1291" i="1"/>
  <c r="R1291" i="1"/>
  <c r="Q2019" i="1"/>
  <c r="R2019" i="1"/>
  <c r="Q1613" i="1"/>
  <c r="R1613" i="1"/>
  <c r="Q2671" i="1"/>
  <c r="R2671" i="1"/>
  <c r="Q1472" i="1"/>
  <c r="R1472" i="1"/>
  <c r="Q2024" i="1"/>
  <c r="R2024" i="1"/>
  <c r="Q400" i="1"/>
  <c r="R400" i="1"/>
  <c r="Q335" i="1"/>
  <c r="R335" i="1"/>
  <c r="Q1844" i="1"/>
  <c r="R1844" i="1"/>
  <c r="Q2297" i="1"/>
  <c r="R2297" i="1"/>
  <c r="Q1650" i="1"/>
  <c r="R1650" i="1"/>
  <c r="Q1359" i="1"/>
  <c r="R1359" i="1"/>
  <c r="Q1637" i="1"/>
  <c r="R1637" i="1"/>
  <c r="Q374" i="1"/>
  <c r="R374" i="1"/>
  <c r="Q1264" i="1"/>
  <c r="R1264" i="1"/>
  <c r="Q87" i="1"/>
  <c r="R87" i="1"/>
  <c r="Q736" i="1"/>
  <c r="R736" i="1"/>
  <c r="Q253" i="1"/>
  <c r="R253" i="1"/>
  <c r="Q3320" i="1"/>
  <c r="R3320" i="1"/>
  <c r="Q1202" i="1"/>
  <c r="R1202" i="1"/>
  <c r="Q659" i="1"/>
  <c r="R659" i="1"/>
  <c r="Q3212" i="1"/>
  <c r="R3212" i="1"/>
  <c r="Q3325" i="1"/>
  <c r="R3325" i="1"/>
  <c r="Q3596" i="1"/>
  <c r="R3596" i="1"/>
  <c r="Q2444" i="1"/>
  <c r="R2444" i="1"/>
  <c r="Q2232" i="1"/>
  <c r="R2232" i="1"/>
  <c r="Q1363" i="1"/>
  <c r="R1363" i="1"/>
  <c r="Q11" i="1"/>
  <c r="R11" i="1"/>
  <c r="Q733" i="1"/>
  <c r="R733" i="1"/>
  <c r="Q2809" i="1"/>
  <c r="R2809" i="1"/>
  <c r="Q3694" i="1"/>
  <c r="R3694" i="1"/>
  <c r="Q2178" i="1"/>
  <c r="R2178" i="1"/>
  <c r="Q1943" i="1"/>
  <c r="R1943" i="1"/>
  <c r="Q2534" i="1"/>
  <c r="R2534" i="1"/>
  <c r="Q1401" i="1"/>
  <c r="R1401" i="1"/>
  <c r="Q390" i="1"/>
  <c r="R390" i="1"/>
  <c r="Q2030" i="1"/>
  <c r="R2030" i="1"/>
  <c r="Q3461" i="1"/>
  <c r="R3461" i="1"/>
  <c r="Q3535" i="1"/>
  <c r="R3535" i="1"/>
  <c r="Q3214" i="1"/>
  <c r="R3214" i="1"/>
  <c r="Q3357" i="1"/>
  <c r="R3357" i="1"/>
  <c r="Q1368" i="1"/>
  <c r="R1368" i="1"/>
  <c r="Q3589" i="1"/>
  <c r="R3589" i="1"/>
  <c r="Q3038" i="1"/>
  <c r="R3038" i="1"/>
  <c r="Q650" i="1"/>
  <c r="R650" i="1"/>
  <c r="Q414" i="1"/>
  <c r="R414" i="1"/>
  <c r="Q1669" i="1"/>
  <c r="R1669" i="1"/>
  <c r="Q2069" i="1"/>
  <c r="R2069" i="1"/>
  <c r="Q1965" i="1"/>
  <c r="R1965" i="1"/>
  <c r="Q2175" i="1"/>
  <c r="R2175" i="1"/>
  <c r="Q81" i="1"/>
  <c r="R81" i="1"/>
  <c r="Q1932" i="1"/>
  <c r="R1932" i="1"/>
  <c r="Q3727" i="1"/>
  <c r="R3727" i="1"/>
  <c r="Q3468" i="1"/>
  <c r="R3468" i="1"/>
  <c r="Q3164" i="1"/>
  <c r="R3164" i="1"/>
  <c r="Q70" i="1"/>
  <c r="R70" i="1"/>
  <c r="Q72" i="1"/>
  <c r="R72" i="1"/>
  <c r="Q3034" i="1"/>
  <c r="R3034" i="1"/>
  <c r="Q3594" i="1"/>
  <c r="R3594" i="1"/>
  <c r="Q816" i="1"/>
  <c r="R816" i="1"/>
  <c r="Q3244" i="1"/>
  <c r="R3244" i="1"/>
  <c r="Q353" i="1"/>
  <c r="R353" i="1"/>
  <c r="Q2480" i="1"/>
  <c r="R2480" i="1"/>
  <c r="Q3492" i="1"/>
  <c r="R3492" i="1"/>
  <c r="Q3591" i="1"/>
  <c r="R3591" i="1"/>
  <c r="Q2497" i="1"/>
  <c r="R2497" i="1"/>
  <c r="Q2815" i="1"/>
  <c r="R2815" i="1"/>
  <c r="Q2631" i="1"/>
  <c r="R2631" i="1"/>
  <c r="Q104" i="1"/>
  <c r="R104" i="1"/>
  <c r="Q3489" i="1"/>
  <c r="R3489" i="1"/>
  <c r="Q3138" i="1"/>
  <c r="R3138" i="1"/>
  <c r="Q3254" i="1"/>
  <c r="R3254" i="1"/>
  <c r="Q3481" i="1"/>
  <c r="R3481" i="1"/>
  <c r="Q2805" i="1"/>
  <c r="R2805" i="1"/>
  <c r="Q3693" i="1"/>
  <c r="R3693" i="1"/>
  <c r="Q755" i="1"/>
  <c r="R755" i="1"/>
  <c r="Q2473" i="1"/>
  <c r="R2473" i="1"/>
  <c r="Q2938" i="1"/>
  <c r="R2938" i="1"/>
  <c r="Q3044" i="1"/>
  <c r="R3044" i="1"/>
  <c r="Q3270" i="1"/>
  <c r="R3270" i="1"/>
  <c r="Q3533" i="1"/>
  <c r="R3533" i="1"/>
  <c r="Q53" i="1"/>
  <c r="R53" i="1"/>
  <c r="Q2241" i="1"/>
  <c r="R2241" i="1"/>
  <c r="Q3258" i="1"/>
  <c r="R3258" i="1"/>
  <c r="Q1675" i="1"/>
  <c r="R1675" i="1"/>
  <c r="Q1041" i="1"/>
  <c r="R1041" i="1"/>
  <c r="Q412" i="1"/>
  <c r="R412" i="1"/>
  <c r="Q3455" i="1"/>
  <c r="R3455" i="1"/>
  <c r="Q2071" i="1"/>
  <c r="R2071" i="1"/>
  <c r="Q3540" i="1"/>
  <c r="R3540" i="1"/>
  <c r="Q2495" i="1"/>
  <c r="R2495" i="1"/>
  <c r="Q3678" i="1"/>
  <c r="R3678" i="1"/>
  <c r="Q3785" i="1"/>
  <c r="R3785" i="1"/>
  <c r="Q2983" i="1"/>
  <c r="R2983" i="1"/>
  <c r="Q57" i="1"/>
  <c r="R57" i="1"/>
  <c r="Q2923" i="1"/>
  <c r="R2923" i="1"/>
  <c r="Q1214" i="1"/>
  <c r="R1214" i="1"/>
  <c r="Q3695" i="1"/>
  <c r="R3695" i="1"/>
  <c r="Q2980" i="1"/>
  <c r="R2980" i="1"/>
  <c r="Q2106" i="1"/>
  <c r="R2106" i="1"/>
  <c r="Q3757" i="1"/>
  <c r="R3757" i="1"/>
  <c r="Q1750" i="1"/>
  <c r="R1750" i="1"/>
  <c r="Q2819" i="1"/>
  <c r="R2819" i="1"/>
  <c r="Q3273" i="1"/>
  <c r="R3273" i="1"/>
  <c r="Q3347" i="1"/>
  <c r="R3347" i="1"/>
  <c r="Q3415" i="1"/>
  <c r="R3415" i="1"/>
  <c r="Q3431" i="1"/>
  <c r="R3431" i="1"/>
  <c r="Q3579" i="1"/>
  <c r="R3579" i="1"/>
  <c r="Q3602" i="1"/>
  <c r="R3602" i="1"/>
  <c r="Q1036" i="1"/>
  <c r="R1036" i="1"/>
  <c r="Q1356" i="1"/>
  <c r="R1356" i="1"/>
  <c r="Q1305" i="1"/>
  <c r="R1305" i="1"/>
  <c r="Q3608" i="1"/>
  <c r="R3608" i="1"/>
  <c r="Q307" i="1"/>
  <c r="R307" i="1"/>
  <c r="Q2053" i="1"/>
  <c r="R2053" i="1"/>
  <c r="Q531" i="1"/>
  <c r="R531" i="1"/>
  <c r="Q853" i="1"/>
  <c r="R853" i="1"/>
  <c r="Q36" i="1"/>
  <c r="R36" i="1"/>
  <c r="Q3567" i="1"/>
  <c r="R3567" i="1"/>
  <c r="Q376" i="1"/>
  <c r="R376" i="1"/>
  <c r="Q731" i="1"/>
  <c r="R731" i="1"/>
  <c r="Q112" i="1"/>
  <c r="R112" i="1"/>
  <c r="Q2929" i="1"/>
  <c r="R2929" i="1"/>
  <c r="Q41" i="1"/>
  <c r="R41" i="1"/>
  <c r="Q836" i="1"/>
  <c r="R836" i="1"/>
  <c r="Q3150" i="1"/>
  <c r="R3150" i="1"/>
  <c r="Q2624" i="1"/>
  <c r="R2624" i="1"/>
  <c r="Q3234" i="1"/>
  <c r="R3234" i="1"/>
  <c r="Q2080" i="1"/>
  <c r="R2080" i="1"/>
  <c r="Q3268" i="1"/>
  <c r="R3268" i="1"/>
  <c r="Q2714" i="1"/>
  <c r="R2714" i="1"/>
  <c r="Q97" i="1"/>
  <c r="R97" i="1"/>
  <c r="Q3029" i="1"/>
  <c r="R3029" i="1"/>
  <c r="Q269" i="1"/>
  <c r="R269" i="1"/>
  <c r="Q2038" i="1"/>
  <c r="R2038" i="1"/>
  <c r="Q1216" i="1"/>
  <c r="R1216" i="1"/>
  <c r="Q1861" i="1"/>
  <c r="R1861" i="1"/>
  <c r="Q648" i="1"/>
  <c r="R648" i="1"/>
  <c r="Q261" i="1"/>
  <c r="R261" i="1"/>
  <c r="Q3531" i="1"/>
  <c r="R3531" i="1"/>
  <c r="Q724" i="1"/>
  <c r="R724" i="1"/>
  <c r="Q732" i="1"/>
  <c r="R732" i="1"/>
  <c r="Q2165" i="1"/>
  <c r="R2165" i="1"/>
  <c r="Q1660" i="1"/>
  <c r="R1660" i="1"/>
  <c r="Q2101" i="1"/>
  <c r="R2101" i="1"/>
  <c r="Q1537" i="1"/>
  <c r="R1537" i="1"/>
  <c r="Q3753" i="1"/>
  <c r="R3753" i="1"/>
  <c r="Q3047" i="1"/>
  <c r="R3047" i="1"/>
  <c r="Q2206" i="1"/>
  <c r="R2206" i="1"/>
  <c r="Q2200" i="1"/>
  <c r="R2200" i="1"/>
  <c r="Q2802" i="1"/>
  <c r="R2802" i="1"/>
  <c r="Q3291" i="1"/>
  <c r="R3291" i="1"/>
  <c r="Q297" i="1"/>
  <c r="R297" i="1"/>
  <c r="Q783" i="1"/>
  <c r="R783" i="1"/>
  <c r="Q2803" i="1"/>
  <c r="R2803" i="1"/>
  <c r="Q27" i="1"/>
  <c r="R27" i="1"/>
  <c r="Q1621" i="1"/>
  <c r="R1621" i="1"/>
  <c r="Q1901" i="1"/>
  <c r="R1901" i="1"/>
  <c r="Q2939" i="1"/>
  <c r="R2939" i="1"/>
  <c r="Q2481" i="1"/>
  <c r="R2481" i="1"/>
  <c r="Q1862" i="1"/>
  <c r="R1862" i="1"/>
  <c r="Q3303" i="1"/>
  <c r="R3303" i="1"/>
  <c r="Q3161" i="1"/>
  <c r="R3161" i="1"/>
  <c r="Q2028" i="1"/>
  <c r="R2028" i="1"/>
  <c r="Q2454" i="1"/>
  <c r="R2454" i="1"/>
  <c r="Q1355" i="1"/>
  <c r="R1355" i="1"/>
  <c r="Q2303" i="1"/>
  <c r="R2303" i="1"/>
  <c r="Q2491" i="1"/>
  <c r="R2491" i="1"/>
  <c r="Q822" i="1"/>
  <c r="R822" i="1"/>
  <c r="Q249" i="1"/>
  <c r="R249" i="1"/>
  <c r="Q826" i="1"/>
  <c r="R826" i="1"/>
  <c r="Q2253" i="1"/>
  <c r="R2253" i="1"/>
  <c r="Q2120" i="1"/>
  <c r="R2120" i="1"/>
  <c r="Q3441" i="1"/>
  <c r="R3441" i="1"/>
  <c r="Q1390" i="1"/>
  <c r="R1390" i="1"/>
  <c r="Q1532" i="1"/>
  <c r="R1532" i="1"/>
  <c r="Q1823" i="1"/>
  <c r="R1823" i="1"/>
  <c r="Q1192" i="1"/>
  <c r="R1192" i="1"/>
  <c r="Q1197" i="1"/>
  <c r="R1197" i="1"/>
  <c r="Q1302" i="1"/>
  <c r="R1302" i="1"/>
  <c r="Q1886" i="1"/>
  <c r="R1886" i="1"/>
  <c r="Q2474" i="1"/>
  <c r="R2474" i="1"/>
  <c r="Q1541" i="1"/>
  <c r="R1541" i="1"/>
  <c r="Q2104" i="1"/>
  <c r="R2104" i="1"/>
  <c r="Q2822" i="1"/>
  <c r="R2822" i="1"/>
  <c r="Q3613" i="1"/>
  <c r="R3613" i="1"/>
  <c r="Q1354" i="1"/>
  <c r="R1354" i="1"/>
  <c r="Q3302" i="1"/>
  <c r="R3302" i="1"/>
  <c r="Q2041" i="1"/>
  <c r="R2041" i="1"/>
  <c r="Q3706" i="1"/>
  <c r="R3706" i="1"/>
  <c r="Q329" i="1"/>
  <c r="R329" i="1"/>
  <c r="Q1894" i="1"/>
  <c r="R1894" i="1"/>
  <c r="Q1389" i="1"/>
  <c r="R1389" i="1"/>
  <c r="Q2102" i="1"/>
  <c r="R2102" i="1"/>
  <c r="Q411" i="1"/>
  <c r="R411" i="1"/>
  <c r="Q1923" i="1"/>
  <c r="R1923" i="1"/>
  <c r="Q2" i="1"/>
  <c r="R2" i="1"/>
  <c r="Q2634" i="1"/>
  <c r="R2634" i="1"/>
  <c r="Q819" i="1"/>
  <c r="R819" i="1"/>
  <c r="Q1481" i="1"/>
  <c r="R1481" i="1"/>
  <c r="Q2240" i="1"/>
  <c r="R2240" i="1"/>
  <c r="Q1677" i="1"/>
  <c r="R1677" i="1"/>
  <c r="Q305" i="1"/>
  <c r="R305" i="1"/>
  <c r="Q3407" i="1"/>
  <c r="R3407" i="1"/>
  <c r="Q1254" i="1"/>
  <c r="R1254" i="1"/>
  <c r="Q1848" i="1"/>
  <c r="R1848" i="1"/>
  <c r="Q3422" i="1"/>
  <c r="R3422" i="1"/>
  <c r="Q3342" i="1"/>
  <c r="R3342" i="1"/>
  <c r="Q3671" i="1"/>
  <c r="R3671" i="1"/>
  <c r="Q3484" i="1"/>
  <c r="R3484" i="1"/>
  <c r="Q1944" i="1"/>
  <c r="R1944" i="1"/>
  <c r="Q3373" i="1"/>
  <c r="R3373" i="1"/>
  <c r="Q3336" i="1"/>
  <c r="R3336" i="1"/>
  <c r="Q2167" i="1"/>
  <c r="R2167" i="1"/>
  <c r="Q2180" i="1"/>
  <c r="R2180" i="1"/>
  <c r="Q1474" i="1"/>
  <c r="R1474" i="1"/>
  <c r="Q1524" i="1"/>
  <c r="R1524" i="1"/>
  <c r="Q3463" i="1"/>
  <c r="R3463" i="1"/>
  <c r="Q3686" i="1"/>
  <c r="R3686" i="1"/>
  <c r="Q258" i="1"/>
  <c r="R258" i="1"/>
  <c r="Q3684" i="1"/>
  <c r="R3684" i="1"/>
  <c r="Q1671" i="1"/>
  <c r="R1671" i="1"/>
  <c r="Q651" i="1"/>
  <c r="R651" i="1"/>
  <c r="Q3425" i="1"/>
  <c r="R3425" i="1"/>
  <c r="Q3677" i="1"/>
  <c r="R3677" i="1"/>
  <c r="Q2725" i="1"/>
  <c r="R2725" i="1"/>
  <c r="Q3816" i="1"/>
  <c r="R3816" i="1"/>
  <c r="Q3459" i="1"/>
  <c r="R3459" i="1"/>
  <c r="Q117" i="1"/>
  <c r="R117" i="1"/>
  <c r="Q115" i="1"/>
  <c r="R115" i="1"/>
  <c r="Q2279" i="1"/>
  <c r="R2279" i="1"/>
  <c r="Q3712" i="1"/>
  <c r="R3712" i="1"/>
  <c r="Q1298" i="1"/>
  <c r="R1298" i="1"/>
  <c r="Q2612" i="1"/>
  <c r="R2612" i="1"/>
  <c r="Q655" i="1"/>
  <c r="R655" i="1"/>
  <c r="Q382" i="1"/>
  <c r="R382" i="1"/>
  <c r="Q1652" i="1"/>
  <c r="R1652" i="1"/>
  <c r="Q2818" i="1"/>
  <c r="R2818" i="1"/>
  <c r="Q404" i="1"/>
  <c r="R404" i="1"/>
  <c r="Q44" i="1"/>
  <c r="R44" i="1"/>
  <c r="Q38" i="1"/>
  <c r="R38" i="1"/>
  <c r="Q3396" i="1"/>
  <c r="R3396" i="1"/>
  <c r="Q3" i="1"/>
  <c r="R3" i="1"/>
  <c r="Q3482" i="1"/>
  <c r="R3482" i="1"/>
  <c r="Q788" i="1"/>
  <c r="R788" i="1"/>
  <c r="Q1834" i="1"/>
  <c r="R1834" i="1"/>
  <c r="Q1657" i="1"/>
  <c r="R1657" i="1"/>
  <c r="Q3779" i="1"/>
  <c r="R3779" i="1"/>
  <c r="Q3028" i="1"/>
  <c r="R3028" i="1"/>
  <c r="Q3822" i="1"/>
  <c r="R3822" i="1"/>
  <c r="Q2061" i="1"/>
  <c r="R2061" i="1"/>
  <c r="Q2622" i="1"/>
  <c r="R2622" i="1"/>
  <c r="Q722" i="1"/>
  <c r="R722" i="1"/>
  <c r="Q3560" i="1"/>
  <c r="R3560" i="1"/>
  <c r="Q860" i="1"/>
  <c r="R860" i="1"/>
  <c r="Q3298" i="1"/>
  <c r="R3298" i="1"/>
  <c r="Q642" i="1"/>
  <c r="R642" i="1"/>
  <c r="Q2333" i="1"/>
  <c r="R2333" i="1"/>
  <c r="Q792" i="1"/>
  <c r="R792" i="1"/>
  <c r="Q3614" i="1"/>
  <c r="R3614" i="1"/>
  <c r="Q1900" i="1"/>
  <c r="R1900" i="1"/>
  <c r="Q2727" i="1"/>
  <c r="R2727" i="1"/>
  <c r="Q1892" i="1"/>
  <c r="R1892" i="1"/>
  <c r="Q1609" i="1"/>
  <c r="R1609" i="1"/>
  <c r="Q1535" i="1"/>
  <c r="R1535" i="1"/>
  <c r="Q21" i="1"/>
  <c r="R21" i="1"/>
  <c r="Q1040" i="1"/>
  <c r="R1040" i="1"/>
  <c r="Q840" i="1"/>
  <c r="R840" i="1"/>
  <c r="Q1391" i="1"/>
  <c r="R1391" i="1"/>
  <c r="Q268" i="1"/>
  <c r="R268" i="1"/>
  <c r="Q1218" i="1"/>
  <c r="R1218" i="1"/>
  <c r="Q1293" i="1"/>
  <c r="R1293" i="1"/>
  <c r="Q1619" i="1"/>
  <c r="R1619" i="1"/>
  <c r="Q2623" i="1"/>
  <c r="R2623" i="1"/>
  <c r="Q3773" i="1"/>
  <c r="R3773" i="1"/>
  <c r="Q2296" i="1"/>
  <c r="R2296" i="1"/>
  <c r="Q2105" i="1"/>
  <c r="R2105" i="1"/>
  <c r="Q3330" i="1"/>
  <c r="R3330" i="1"/>
  <c r="Q2260" i="1"/>
  <c r="R2260" i="1"/>
  <c r="Q3035" i="1"/>
  <c r="R3035" i="1"/>
  <c r="Q2985" i="1"/>
  <c r="R2985" i="1"/>
  <c r="Q2168" i="1"/>
  <c r="R2168" i="1"/>
  <c r="Q657" i="1"/>
  <c r="R657" i="1"/>
  <c r="Q2201" i="1"/>
  <c r="R2201" i="1"/>
  <c r="Q271" i="1"/>
  <c r="R271" i="1"/>
  <c r="Q1348" i="1"/>
  <c r="R1348" i="1"/>
  <c r="Q278" i="1"/>
  <c r="R278" i="1"/>
  <c r="Q1465" i="1"/>
  <c r="R1465" i="1"/>
  <c r="Q2119" i="1"/>
  <c r="R2119" i="1"/>
  <c r="Q2740" i="1"/>
  <c r="R2740" i="1"/>
  <c r="Q745" i="1"/>
  <c r="R745" i="1"/>
  <c r="Q2065" i="1"/>
  <c r="R2065" i="1"/>
  <c r="Q1748" i="1"/>
  <c r="R1748" i="1"/>
  <c r="Q785" i="1"/>
  <c r="R785" i="1"/>
  <c r="Q63" i="1"/>
  <c r="R63" i="1"/>
  <c r="Q2050" i="1"/>
  <c r="R2050" i="1"/>
  <c r="Q3564" i="1"/>
  <c r="R3564" i="1"/>
  <c r="Q3049" i="1"/>
  <c r="R3049" i="1"/>
  <c r="Q2298" i="1"/>
  <c r="R2298" i="1"/>
  <c r="Q1948" i="1"/>
  <c r="R1948" i="1"/>
  <c r="Q2796" i="1"/>
  <c r="R2796" i="1"/>
  <c r="Q3472" i="1"/>
  <c r="R3472" i="1"/>
  <c r="Q1515" i="1"/>
  <c r="R1515" i="1"/>
  <c r="Q280" i="1"/>
  <c r="R280" i="1"/>
  <c r="Q3787" i="1"/>
  <c r="R3787" i="1"/>
  <c r="Q2211" i="1"/>
  <c r="R2211" i="1"/>
  <c r="Q1250" i="1"/>
  <c r="R1250" i="1"/>
  <c r="Q814" i="1"/>
  <c r="R814" i="1"/>
  <c r="Q2207" i="1"/>
  <c r="R2207" i="1"/>
  <c r="Q3452" i="1"/>
  <c r="R3452" i="1"/>
  <c r="Q802" i="1"/>
  <c r="R802" i="1"/>
  <c r="Q2075" i="1"/>
  <c r="R2075" i="1"/>
  <c r="Q272" i="1"/>
  <c r="R272" i="1"/>
  <c r="Q3829" i="1"/>
  <c r="R3829" i="1"/>
  <c r="Q2183" i="1"/>
  <c r="R2183" i="1"/>
  <c r="Q3454" i="1"/>
  <c r="R3454" i="1"/>
  <c r="Q2237" i="1"/>
  <c r="R2237" i="1"/>
  <c r="Q3611" i="1"/>
  <c r="R3611" i="1"/>
  <c r="Q78" i="1"/>
  <c r="R78" i="1"/>
  <c r="Q3538" i="1"/>
  <c r="R3538" i="1"/>
  <c r="Q3351" i="1"/>
  <c r="R3351" i="1"/>
  <c r="Q2058" i="1"/>
  <c r="R2058" i="1"/>
  <c r="Q3714" i="1"/>
  <c r="R3714" i="1"/>
  <c r="Q2281" i="1"/>
  <c r="R2281" i="1"/>
  <c r="Q2712" i="1"/>
  <c r="R2712" i="1"/>
  <c r="Q1857" i="1"/>
  <c r="R1857" i="1"/>
  <c r="Q2264" i="1"/>
  <c r="R2264" i="1"/>
  <c r="Q3274" i="1"/>
  <c r="R3274" i="1"/>
  <c r="Q113" i="1"/>
  <c r="R113" i="1"/>
  <c r="Q2455" i="1"/>
  <c r="R2455" i="1"/>
  <c r="Q64" i="1"/>
  <c r="R64" i="1"/>
  <c r="Q1280" i="1"/>
  <c r="R1280" i="1"/>
  <c r="Q1276" i="1"/>
  <c r="R1276" i="1"/>
  <c r="Q1763" i="1"/>
  <c r="R1763" i="1"/>
  <c r="Q3698" i="1"/>
  <c r="R3698" i="1"/>
  <c r="Q852" i="1"/>
  <c r="R852" i="1"/>
  <c r="Q28" i="1"/>
  <c r="R28" i="1"/>
  <c r="Q3488" i="1"/>
  <c r="R3488" i="1"/>
  <c r="Q1210" i="1"/>
  <c r="R1210" i="1"/>
  <c r="Q1627" i="1"/>
  <c r="R1627" i="1"/>
  <c r="Q729" i="1"/>
  <c r="R729" i="1"/>
  <c r="Q2555" i="1"/>
  <c r="R2555" i="1"/>
  <c r="Q820" i="1"/>
  <c r="R820" i="1"/>
  <c r="Q3718" i="1"/>
  <c r="R3718" i="1"/>
  <c r="Q1633" i="1"/>
  <c r="R1633" i="1"/>
  <c r="Q276" i="1"/>
  <c r="R276" i="1"/>
  <c r="Q282" i="1"/>
  <c r="R282" i="1"/>
  <c r="Q3536" i="1"/>
  <c r="R3536" i="1"/>
  <c r="Q2217" i="1"/>
  <c r="R2217" i="1"/>
  <c r="Q2545" i="1"/>
  <c r="R2545" i="1"/>
  <c r="Q2525" i="1"/>
  <c r="R2525" i="1"/>
  <c r="Q1961" i="1"/>
  <c r="R1961" i="1"/>
  <c r="Q3015" i="1"/>
  <c r="R3015" i="1"/>
  <c r="Q2316" i="1"/>
  <c r="R2316" i="1"/>
  <c r="Q1517" i="1"/>
  <c r="R1517" i="1"/>
  <c r="Q281" i="1"/>
  <c r="R281" i="1"/>
  <c r="Q2229" i="1"/>
  <c r="R2229" i="1"/>
  <c r="Q2632" i="1"/>
  <c r="R2632" i="1"/>
  <c r="Q3012" i="1"/>
  <c r="R3012" i="1"/>
  <c r="Q3493" i="1"/>
  <c r="R3493" i="1"/>
  <c r="Q741" i="1"/>
  <c r="R741" i="1"/>
  <c r="Q1221" i="1"/>
  <c r="R1221" i="1"/>
  <c r="Q2668" i="1"/>
  <c r="R2668" i="1"/>
  <c r="Q3311" i="1"/>
  <c r="R3311" i="1"/>
  <c r="Q3485" i="1"/>
  <c r="R3485" i="1"/>
  <c r="Q15" i="1"/>
  <c r="R15" i="1"/>
  <c r="Q815" i="1"/>
  <c r="R815" i="1"/>
  <c r="Q734" i="1"/>
  <c r="R734" i="1"/>
  <c r="Q3837" i="1"/>
  <c r="R3837" i="1"/>
  <c r="Q3168" i="1"/>
  <c r="R3168" i="1"/>
  <c r="Q1190" i="1"/>
  <c r="R1190" i="1"/>
  <c r="Q1668" i="1"/>
  <c r="R1668" i="1"/>
  <c r="Q3233" i="1"/>
  <c r="R3233" i="1"/>
  <c r="Q2181" i="1"/>
  <c r="R2181" i="1"/>
  <c r="Q2025" i="1"/>
  <c r="R2025" i="1"/>
  <c r="Q1519" i="1"/>
  <c r="R1519" i="1"/>
  <c r="Q1277" i="1"/>
  <c r="R1277" i="1"/>
  <c r="Q3612" i="1"/>
  <c r="R3612" i="1"/>
  <c r="Q2971" i="1"/>
  <c r="R2971" i="1"/>
  <c r="Q2224" i="1"/>
  <c r="R2224" i="1"/>
  <c r="Q3167" i="1"/>
  <c r="R3167" i="1"/>
  <c r="Q1466" i="1"/>
  <c r="R1466" i="1"/>
  <c r="Q2641" i="1"/>
  <c r="R2641" i="1"/>
  <c r="Q3267" i="1"/>
  <c r="R3267" i="1"/>
  <c r="Q14" i="1"/>
  <c r="R14" i="1"/>
  <c r="Q1762" i="1"/>
  <c r="R1762" i="1"/>
  <c r="Q1890" i="1"/>
  <c r="R1890" i="1"/>
  <c r="Q2639" i="1"/>
  <c r="R2639" i="1"/>
  <c r="Q1503" i="1"/>
  <c r="R1503" i="1"/>
  <c r="Q3050" i="1"/>
  <c r="R3050" i="1"/>
  <c r="Q1266" i="1"/>
  <c r="R1266" i="1"/>
  <c r="Q37" i="1"/>
  <c r="R37" i="1"/>
  <c r="Q1831" i="1"/>
  <c r="R1831" i="1"/>
  <c r="Q2057" i="1"/>
  <c r="R2057" i="1"/>
  <c r="Q1402" i="1"/>
  <c r="R1402" i="1"/>
  <c r="Q1959" i="1"/>
  <c r="R1959" i="1"/>
  <c r="Q2448" i="1"/>
  <c r="R2448" i="1"/>
  <c r="Q3030" i="1"/>
  <c r="R3030" i="1"/>
  <c r="Q2060" i="1"/>
  <c r="R2060" i="1"/>
  <c r="Q2251" i="1"/>
  <c r="R2251" i="1"/>
  <c r="Q3523" i="1"/>
  <c r="R3523" i="1"/>
  <c r="Q2617" i="1"/>
  <c r="R2617" i="1"/>
  <c r="Q1642" i="1"/>
  <c r="R1642" i="1"/>
  <c r="Q2836" i="1"/>
  <c r="R2836" i="1"/>
  <c r="Q348" i="1"/>
  <c r="R348" i="1"/>
  <c r="Q2732" i="1"/>
  <c r="R2732" i="1"/>
  <c r="Q3295" i="1"/>
  <c r="R3295" i="1"/>
  <c r="Q3451" i="1"/>
  <c r="R3451" i="1"/>
  <c r="Q2304" i="1"/>
  <c r="R2304" i="1"/>
  <c r="Q3605" i="1"/>
  <c r="R3605" i="1"/>
  <c r="Q2670" i="1"/>
  <c r="R2670" i="1"/>
  <c r="Q1942" i="1"/>
  <c r="R1942" i="1"/>
  <c r="Q2231" i="1"/>
  <c r="R2231" i="1"/>
  <c r="Q1377" i="1"/>
  <c r="R1377" i="1"/>
  <c r="Q2479" i="1"/>
  <c r="R2479" i="1"/>
  <c r="Q2978" i="1"/>
  <c r="R2978" i="1"/>
  <c r="Q3345" i="1"/>
  <c r="R3345" i="1"/>
  <c r="Q3180" i="1"/>
  <c r="R3180" i="1"/>
  <c r="Q2614" i="1"/>
  <c r="R2614" i="1"/>
  <c r="Q2998" i="1"/>
  <c r="R2998" i="1"/>
  <c r="Q1220" i="1"/>
  <c r="R1220" i="1"/>
  <c r="Q1935" i="1"/>
  <c r="R1935" i="1"/>
  <c r="Q1883" i="1"/>
  <c r="R1883" i="1"/>
  <c r="Q2293" i="1"/>
  <c r="R2293" i="1"/>
  <c r="Q2447" i="1"/>
  <c r="R2447" i="1"/>
  <c r="Q1362" i="1"/>
  <c r="R1362" i="1"/>
  <c r="Q66" i="1"/>
  <c r="R66" i="1"/>
  <c r="Q359" i="1"/>
  <c r="R359" i="1"/>
  <c r="Q1527" i="1"/>
  <c r="R1527" i="1"/>
  <c r="Q1655" i="1"/>
  <c r="R1655" i="1"/>
  <c r="Q3656" i="1"/>
  <c r="R3656" i="1"/>
  <c r="Q2975" i="1"/>
  <c r="R2975" i="1"/>
  <c r="Q1681" i="1"/>
  <c r="R1681" i="1"/>
  <c r="Q3257" i="1"/>
  <c r="R3257" i="1"/>
  <c r="Q3593" i="1"/>
  <c r="R3593" i="1"/>
  <c r="Q3308" i="1"/>
  <c r="R3308" i="1"/>
  <c r="Q2315" i="1"/>
  <c r="R2315" i="1"/>
  <c r="Q1533" i="1"/>
  <c r="R1533" i="1"/>
  <c r="Q289" i="1"/>
  <c r="R289" i="1"/>
  <c r="Q2991" i="1"/>
  <c r="R2991" i="1"/>
  <c r="Q274" i="1"/>
  <c r="R274" i="1"/>
  <c r="Q2035" i="1"/>
  <c r="R2035" i="1"/>
  <c r="Q301" i="1"/>
  <c r="R301" i="1"/>
  <c r="Q747" i="1"/>
  <c r="R747" i="1"/>
  <c r="Q825" i="1"/>
  <c r="R825" i="1"/>
  <c r="Q1539" i="1"/>
  <c r="R1539" i="1"/>
  <c r="Q3009" i="1"/>
  <c r="R3009" i="1"/>
  <c r="Q3510" i="1"/>
  <c r="R3510" i="1"/>
  <c r="Q2266" i="1"/>
  <c r="R2266" i="1"/>
  <c r="Q2467" i="1"/>
  <c r="R2467" i="1"/>
  <c r="Q3539" i="1"/>
  <c r="R3539" i="1"/>
  <c r="Q787" i="1"/>
  <c r="R787" i="1"/>
  <c r="Q2172" i="1"/>
  <c r="R2172" i="1"/>
  <c r="Q2458" i="1"/>
  <c r="R2458" i="1"/>
  <c r="Q391" i="1"/>
  <c r="R391" i="1"/>
  <c r="Q2043" i="1"/>
  <c r="R2043" i="1"/>
  <c r="Q2457" i="1"/>
  <c r="R2457" i="1"/>
  <c r="Q1358" i="1"/>
  <c r="R1358" i="1"/>
  <c r="Q39" i="1"/>
  <c r="R39" i="1"/>
  <c r="Q3397" i="1"/>
  <c r="R3397" i="1"/>
  <c r="Q3607" i="1"/>
  <c r="R3607" i="1"/>
  <c r="Q254" i="1"/>
  <c r="R254" i="1"/>
  <c r="Q2192" i="1"/>
  <c r="R2192" i="1"/>
  <c r="Q2283" i="1"/>
  <c r="R2283" i="1"/>
  <c r="Q2284" i="1"/>
  <c r="R2284" i="1"/>
  <c r="Q3445" i="1"/>
  <c r="R3445" i="1"/>
  <c r="Q3709" i="1"/>
  <c r="R3709" i="1"/>
  <c r="Q2837" i="1"/>
  <c r="R2837" i="1"/>
  <c r="Q1939" i="1"/>
  <c r="R1939" i="1"/>
  <c r="Q2638" i="1"/>
  <c r="R2638" i="1"/>
  <c r="Q2621" i="1"/>
  <c r="R2621" i="1"/>
  <c r="Q3157" i="1"/>
  <c r="R3157" i="1"/>
  <c r="Q1477" i="1"/>
  <c r="R1477" i="1"/>
  <c r="Q1376" i="1"/>
  <c r="R1376" i="1"/>
  <c r="Q3462" i="1"/>
  <c r="R3462" i="1"/>
  <c r="Q3048" i="1"/>
  <c r="R3048" i="1"/>
  <c r="Q260" i="1"/>
  <c r="R260" i="1"/>
  <c r="Q2066" i="1"/>
  <c r="R2066" i="1"/>
  <c r="Q3458" i="1"/>
  <c r="R3458" i="1"/>
  <c r="Q2022" i="1"/>
  <c r="R2022" i="1"/>
  <c r="Q1964" i="1"/>
  <c r="R1964" i="1"/>
  <c r="Q846" i="1"/>
  <c r="R846" i="1"/>
  <c r="Q2547" i="1"/>
  <c r="R2547" i="1"/>
  <c r="Q1928" i="1"/>
  <c r="R1928" i="1"/>
  <c r="Q2213" i="1"/>
  <c r="R2213" i="1"/>
  <c r="Q2062" i="1"/>
  <c r="R2062" i="1"/>
  <c r="Q83" i="1"/>
  <c r="R83" i="1"/>
  <c r="Q1954" i="1"/>
  <c r="R1954" i="1"/>
  <c r="Q1256" i="1"/>
  <c r="R1256" i="1"/>
  <c r="Q2067" i="1"/>
  <c r="R2067" i="1"/>
  <c r="Q1204" i="1"/>
  <c r="R1204" i="1"/>
  <c r="Q2215" i="1"/>
  <c r="R2215" i="1"/>
  <c r="Q1252" i="1"/>
  <c r="R1252" i="1"/>
  <c r="Q1838" i="1"/>
  <c r="R1838" i="1"/>
  <c r="Q1952" i="1"/>
  <c r="R1952" i="1"/>
  <c r="Q2027" i="1"/>
  <c r="R2027" i="1"/>
  <c r="Q1752" i="1"/>
  <c r="R1752" i="1"/>
  <c r="Q1676" i="1"/>
  <c r="R1676" i="1"/>
  <c r="Q2730" i="1"/>
  <c r="R2730" i="1"/>
  <c r="Q3464" i="1"/>
  <c r="R3464" i="1"/>
  <c r="Q3601" i="1"/>
  <c r="R3601" i="1"/>
  <c r="Q2059" i="1"/>
  <c r="R2059" i="1"/>
  <c r="Q1257" i="1"/>
  <c r="R1257" i="1"/>
  <c r="Q2445" i="1"/>
  <c r="R2445" i="1"/>
  <c r="Q2501" i="1"/>
  <c r="R2501" i="1"/>
  <c r="Q1380" i="1"/>
  <c r="R1380" i="1"/>
  <c r="Q790" i="1"/>
  <c r="R790" i="1"/>
  <c r="Q1351" i="1"/>
  <c r="R1351" i="1"/>
  <c r="Q1841" i="1"/>
  <c r="R1841" i="1"/>
  <c r="Q1520" i="1"/>
  <c r="R1520" i="1"/>
  <c r="Q1022" i="1"/>
  <c r="R1022" i="1"/>
  <c r="Q385" i="1"/>
  <c r="R385" i="1"/>
  <c r="Q1968" i="1"/>
  <c r="R1968" i="1"/>
  <c r="Q1526" i="1"/>
  <c r="R1526" i="1"/>
  <c r="Q1977" i="1"/>
  <c r="R1977" i="1"/>
  <c r="Q3721" i="1"/>
  <c r="R3721" i="1"/>
  <c r="Q3316" i="1"/>
  <c r="R3316" i="1"/>
  <c r="Q3410" i="1"/>
  <c r="R3410" i="1"/>
  <c r="Q2037" i="1"/>
  <c r="R2037" i="1"/>
  <c r="Q1285" i="1"/>
  <c r="R1285" i="1"/>
  <c r="Q2335" i="1"/>
  <c r="R2335" i="1"/>
  <c r="Q1385" i="1"/>
  <c r="R1385" i="1"/>
  <c r="Q1953" i="1"/>
  <c r="R1953" i="1"/>
  <c r="Q1260" i="1"/>
  <c r="R1260" i="1"/>
  <c r="Q3039" i="1"/>
  <c r="R3039" i="1"/>
  <c r="Q658" i="1"/>
  <c r="R658" i="1"/>
  <c r="Q389" i="1"/>
  <c r="R389" i="1"/>
  <c r="Q3473" i="1"/>
  <c r="R3473" i="1"/>
  <c r="Q1509" i="1"/>
  <c r="R1509" i="1"/>
  <c r="Q2004" i="1"/>
  <c r="R2004" i="1"/>
  <c r="Q858" i="1"/>
  <c r="R858" i="1"/>
  <c r="Q3364" i="1"/>
  <c r="R3364" i="1"/>
  <c r="Q2068" i="1"/>
  <c r="R2068" i="1"/>
  <c r="Q1388" i="1"/>
  <c r="R1388" i="1"/>
  <c r="Q111" i="1"/>
  <c r="R111" i="1"/>
  <c r="Q2275" i="1"/>
  <c r="R2275" i="1"/>
  <c r="Q3368" i="1"/>
  <c r="R3368" i="1"/>
  <c r="Q2258" i="1"/>
  <c r="R2258" i="1"/>
  <c r="Q3393" i="1"/>
  <c r="R3393" i="1"/>
  <c r="Q2610" i="1"/>
  <c r="R2610" i="1"/>
  <c r="Q3832" i="1"/>
  <c r="R3832" i="1"/>
  <c r="Q2117" i="1"/>
  <c r="R2117" i="1"/>
  <c r="Q1955" i="1"/>
  <c r="R1955" i="1"/>
  <c r="Q2032" i="1"/>
  <c r="R2032" i="1"/>
  <c r="Q3820" i="1"/>
  <c r="R3820" i="1"/>
  <c r="Q287" i="1"/>
  <c r="R287" i="1"/>
  <c r="Q306" i="1"/>
  <c r="R306" i="1"/>
  <c r="Q2710" i="1"/>
  <c r="R2710" i="1"/>
  <c r="Q833" i="1"/>
  <c r="R833" i="1"/>
  <c r="Q2006" i="1"/>
  <c r="R2006" i="1"/>
  <c r="Q2014" i="1"/>
  <c r="R2014" i="1"/>
  <c r="Q1025" i="1"/>
  <c r="R1025" i="1"/>
  <c r="Q759" i="1"/>
  <c r="R759" i="1"/>
  <c r="Q3720" i="1"/>
  <c r="R3720" i="1"/>
  <c r="Q264" i="1"/>
  <c r="R264" i="1"/>
  <c r="Q1925" i="1"/>
  <c r="R1925" i="1"/>
  <c r="Q1289" i="1"/>
  <c r="R1289" i="1"/>
  <c r="Q2817" i="1"/>
  <c r="R2817" i="1"/>
  <c r="Q2226" i="1"/>
  <c r="R2226" i="1"/>
  <c r="Q2739" i="1"/>
  <c r="R2739" i="1"/>
  <c r="Q3026" i="1"/>
  <c r="R3026" i="1"/>
  <c r="Q110" i="1"/>
  <c r="R110" i="1"/>
  <c r="Q2008" i="1"/>
  <c r="R2008" i="1"/>
  <c r="Q2042" i="1"/>
  <c r="R2042" i="1"/>
  <c r="Q2177" i="1"/>
  <c r="R2177" i="1"/>
  <c r="Q1538" i="1"/>
  <c r="R1538" i="1"/>
  <c r="Q3654" i="1"/>
  <c r="R3654" i="1"/>
  <c r="Q1378" i="1"/>
  <c r="R1378" i="1"/>
  <c r="Q2724" i="1"/>
  <c r="R2724" i="1"/>
  <c r="Q1199" i="1"/>
  <c r="R1199" i="1"/>
  <c r="Q2107" i="1"/>
  <c r="R2107" i="1"/>
  <c r="Q1212" i="1"/>
  <c r="R1212" i="1"/>
  <c r="Q2330" i="1"/>
  <c r="R2330" i="1"/>
  <c r="Q384" i="1"/>
  <c r="R384" i="1"/>
  <c r="Q1975" i="1"/>
  <c r="R1975" i="1"/>
  <c r="Q1966" i="1"/>
  <c r="R1966" i="1"/>
  <c r="Q1754" i="1"/>
  <c r="R1754" i="1"/>
  <c r="Q1200" i="1"/>
  <c r="R1200" i="1"/>
  <c r="Q1967" i="1"/>
  <c r="R1967" i="1"/>
  <c r="Q1835" i="1"/>
  <c r="R1835" i="1"/>
  <c r="Q1973" i="1"/>
  <c r="R1973" i="1"/>
  <c r="Q2717" i="1"/>
  <c r="R2717" i="1"/>
  <c r="Q1632" i="1"/>
  <c r="R1632" i="1"/>
  <c r="Q2488" i="1"/>
  <c r="R2488" i="1"/>
  <c r="Q845" i="1"/>
  <c r="R845" i="1"/>
  <c r="Q656" i="1"/>
  <c r="R656" i="1"/>
  <c r="Q1198" i="1"/>
  <c r="R1198" i="1"/>
  <c r="Q2242" i="1"/>
  <c r="R2242" i="1"/>
  <c r="Q2280" i="1"/>
  <c r="R2280" i="1"/>
  <c r="Q1612" i="1"/>
  <c r="R1612" i="1"/>
  <c r="Q2254" i="1"/>
  <c r="R2254" i="1"/>
  <c r="Q1506" i="1"/>
  <c r="R1506" i="1"/>
  <c r="Q647" i="1"/>
  <c r="R647" i="1"/>
  <c r="Q1224" i="1"/>
  <c r="R1224" i="1"/>
  <c r="Q2073" i="1"/>
  <c r="R2073" i="1"/>
  <c r="Q2023" i="1"/>
  <c r="R2023" i="1"/>
  <c r="Q1530" i="1"/>
  <c r="R1530" i="1"/>
  <c r="Q2273" i="1"/>
  <c r="R2273" i="1"/>
  <c r="Q320" i="1"/>
  <c r="R320" i="1"/>
  <c r="Q2186" i="1"/>
  <c r="R2186" i="1"/>
  <c r="Q1970" i="1"/>
  <c r="R1970" i="1"/>
  <c r="Q3294" i="1"/>
  <c r="R3294" i="1"/>
  <c r="Q2257" i="1"/>
  <c r="R2257" i="1"/>
  <c r="Q3584" i="1"/>
  <c r="R3584" i="1"/>
  <c r="Q2081" i="1"/>
  <c r="R2081" i="1"/>
  <c r="Q3446" i="1"/>
  <c r="R3446" i="1"/>
  <c r="Q1194" i="1"/>
  <c r="R1194" i="1"/>
  <c r="Q2216" i="1"/>
  <c r="R2216" i="1"/>
  <c r="Q308" i="1"/>
  <c r="R308" i="1"/>
  <c r="Q1958" i="1"/>
  <c r="R1958" i="1"/>
  <c r="Q2341" i="1"/>
  <c r="R2341" i="1"/>
  <c r="Q1259" i="1"/>
  <c r="R1259" i="1"/>
  <c r="Q2726" i="1"/>
  <c r="R2726" i="1"/>
  <c r="Q2267" i="1"/>
  <c r="R2267" i="1"/>
  <c r="Q3710" i="1"/>
  <c r="R3710" i="1"/>
  <c r="Q646" i="1"/>
  <c r="R646" i="1"/>
  <c r="Q2039" i="1"/>
  <c r="R2039" i="1"/>
  <c r="Q3027" i="1"/>
  <c r="R3027" i="1"/>
  <c r="Q540" i="1"/>
  <c r="R540" i="1"/>
  <c r="Q2611" i="1"/>
  <c r="R2611" i="1"/>
  <c r="Q2034" i="1"/>
  <c r="R2034" i="1"/>
  <c r="Q2011" i="1"/>
  <c r="R2011" i="1"/>
  <c r="Q248" i="1"/>
  <c r="R248" i="1"/>
  <c r="Q1839" i="1"/>
  <c r="R1839" i="1"/>
  <c r="Q45" i="1"/>
  <c r="R45" i="1"/>
  <c r="Q2005" i="1"/>
  <c r="R2005" i="1"/>
  <c r="Q3355" i="1"/>
  <c r="R3355" i="1"/>
  <c r="Q738" i="1"/>
  <c r="R738" i="1"/>
  <c r="Q2072" i="1"/>
  <c r="R2072" i="1"/>
  <c r="Q3003" i="1"/>
  <c r="R3003" i="1"/>
  <c r="Q2012" i="1"/>
  <c r="R2012" i="1"/>
  <c r="Q2268" i="1"/>
  <c r="R2268" i="1"/>
  <c r="Q1196" i="1"/>
  <c r="R1196" i="1"/>
  <c r="Q2604" i="1"/>
  <c r="R2604" i="1"/>
  <c r="Q2262" i="1"/>
  <c r="R2262" i="1"/>
  <c r="Q3813" i="1"/>
  <c r="R3813" i="1"/>
  <c r="Q2235" i="1"/>
  <c r="R2235" i="1"/>
  <c r="Q3155" i="1"/>
  <c r="R3155" i="1"/>
  <c r="Q3728" i="1"/>
  <c r="R3728" i="1"/>
  <c r="Q1032" i="1"/>
  <c r="R1032" i="1"/>
  <c r="Q1978" i="1"/>
  <c r="R1978" i="1"/>
  <c r="Q1947" i="1"/>
  <c r="R1947" i="1"/>
  <c r="Q2301" i="1"/>
  <c r="R2301" i="1"/>
  <c r="Q2709" i="1"/>
  <c r="R2709" i="1"/>
  <c r="Q1023" i="1"/>
  <c r="R1023" i="1"/>
  <c r="Q2239" i="1"/>
  <c r="R2239" i="1"/>
  <c r="Q2054" i="1"/>
  <c r="R2054" i="1"/>
  <c r="Q2635" i="1"/>
  <c r="R2635" i="1"/>
  <c r="Q1982" i="1"/>
  <c r="R1982" i="1"/>
  <c r="Q2031" i="1"/>
  <c r="R2031" i="1"/>
  <c r="Q1969" i="1"/>
  <c r="R1969" i="1"/>
  <c r="Q1976" i="1"/>
  <c r="R1976" i="1"/>
  <c r="Q2246" i="1"/>
  <c r="R2246" i="1"/>
  <c r="Q1346" i="1"/>
  <c r="R1346" i="1"/>
  <c r="Q2269" i="1"/>
  <c r="R2269" i="1"/>
  <c r="Q2003" i="1"/>
  <c r="R2003" i="1"/>
  <c r="Q2203" i="1"/>
  <c r="R2203" i="1"/>
  <c r="Q2741" i="1"/>
  <c r="R2741" i="1"/>
  <c r="Q316" i="1"/>
  <c r="R316" i="1"/>
  <c r="Q2036" i="1"/>
  <c r="R2036" i="1"/>
  <c r="Q79" i="1"/>
  <c r="R79" i="1"/>
  <c r="Q1957" i="1"/>
  <c r="R1957" i="1"/>
  <c r="Q1979" i="1"/>
  <c r="R1979" i="1"/>
  <c r="Q2282" i="1"/>
  <c r="R2282" i="1"/>
  <c r="Q2609" i="1"/>
  <c r="R2609" i="1"/>
  <c r="Q2277" i="1"/>
  <c r="R2277" i="1"/>
  <c r="Q2190" i="1"/>
  <c r="R2190" i="1"/>
  <c r="Q1536" i="1"/>
  <c r="R1536" i="1"/>
  <c r="Q2040" i="1"/>
  <c r="R2040" i="1"/>
  <c r="Q1382" i="1"/>
  <c r="R1382" i="1"/>
  <c r="Q2449" i="1"/>
  <c r="R2449" i="1"/>
  <c r="Q2312" i="1"/>
  <c r="R2312" i="1"/>
  <c r="Q2195" i="1"/>
  <c r="R2195" i="1"/>
  <c r="Q1467" i="1"/>
  <c r="R1467" i="1"/>
  <c r="Q2996" i="1"/>
  <c r="R2996" i="1"/>
  <c r="Q2256" i="1"/>
  <c r="R2256" i="1"/>
  <c r="Q2052" i="1"/>
  <c r="R2052" i="1"/>
  <c r="Q1534" i="1"/>
  <c r="R1534" i="1"/>
  <c r="Q2021" i="1"/>
  <c r="R2021" i="1"/>
  <c r="Q2185" i="1"/>
  <c r="R2185" i="1"/>
  <c r="Q2729" i="1"/>
  <c r="R2729" i="1"/>
  <c r="Q2015" i="1"/>
  <c r="R2015" i="1"/>
  <c r="Q2234" i="1"/>
  <c r="R2234" i="1"/>
  <c r="Q1403" i="1"/>
  <c r="R1403" i="1"/>
  <c r="Q2191" i="1"/>
  <c r="R2191" i="1"/>
  <c r="Q2045" i="1"/>
  <c r="R2045" i="1"/>
  <c r="Q2082" i="1"/>
  <c r="R2082" i="1"/>
  <c r="Q2338" i="1"/>
  <c r="R2338" i="1"/>
  <c r="Q2184" i="1"/>
  <c r="R2184" i="1"/>
  <c r="Q2329" i="1"/>
  <c r="R2329" i="1"/>
  <c r="Q2238" i="1"/>
  <c r="R2238" i="1"/>
  <c r="Q2196" i="1"/>
  <c r="R2196" i="1"/>
  <c r="Q2202" i="1"/>
  <c r="R2202" i="1"/>
  <c r="Q2078" i="1"/>
  <c r="R2078" i="1"/>
  <c r="Q1514" i="1"/>
  <c r="R1514" i="1"/>
  <c r="Q1971" i="1"/>
  <c r="R1971" i="1"/>
  <c r="Q2026" i="1"/>
  <c r="R2026" i="1"/>
  <c r="Q2259" i="1"/>
  <c r="R2259" i="1"/>
  <c r="Q2629" i="1"/>
  <c r="R2629" i="1"/>
  <c r="Q2603" i="1"/>
  <c r="R2603" i="1"/>
  <c r="Q1478" i="1"/>
  <c r="R1478" i="1"/>
  <c r="Q1974" i="1"/>
  <c r="R1974" i="1"/>
  <c r="Q1956" i="1"/>
  <c r="R1956" i="1"/>
  <c r="Q2204" i="1"/>
  <c r="R2204" i="1"/>
  <c r="Q2272" i="1"/>
  <c r="R2272" i="1"/>
  <c r="Q2263" i="1"/>
  <c r="R2263" i="1"/>
  <c r="Q1217" i="1"/>
  <c r="R1217" i="1"/>
  <c r="Q1946" i="1"/>
  <c r="R1946" i="1"/>
  <c r="Q1950" i="1"/>
  <c r="R1950" i="1"/>
  <c r="Q2243" i="1"/>
  <c r="R2243" i="1"/>
  <c r="Q2047" i="1"/>
  <c r="R2047" i="1"/>
  <c r="Q2013" i="1"/>
  <c r="R2013" i="1"/>
  <c r="Q2619" i="1"/>
  <c r="R2619" i="1"/>
  <c r="Q1764" i="1"/>
  <c r="R1764" i="1"/>
  <c r="Q2018" i="1"/>
  <c r="R2018" i="1"/>
  <c r="Q2227" i="1"/>
  <c r="R2227" i="1"/>
  <c r="Q2199" i="1"/>
  <c r="R2199" i="1"/>
  <c r="Q2627" i="1"/>
  <c r="R2627" i="1"/>
  <c r="Q2252" i="1"/>
  <c r="R2252" i="1"/>
  <c r="Q2737" i="1"/>
  <c r="R2737" i="1"/>
  <c r="Q2189" i="1"/>
  <c r="R2189" i="1"/>
  <c r="Q1980" i="1"/>
  <c r="R1980" i="1"/>
  <c r="Q2194" i="1"/>
  <c r="R2194" i="1"/>
  <c r="Q1963" i="1"/>
  <c r="R1963" i="1"/>
  <c r="Q1972" i="1"/>
  <c r="R1972" i="1"/>
  <c r="Q2236" i="1"/>
  <c r="R2236" i="1"/>
  <c r="Q2230" i="1"/>
  <c r="R2230" i="1"/>
  <c r="Q1480" i="1"/>
  <c r="R1480" i="1"/>
  <c r="Q2233" i="1"/>
  <c r="R2233" i="1"/>
  <c r="Q1662" i="1"/>
  <c r="R1662" i="1"/>
  <c r="Q2274" i="1"/>
  <c r="R2274" i="1"/>
  <c r="Q2244" i="1"/>
  <c r="R2244" i="1"/>
  <c r="Q2626" i="1"/>
  <c r="R2626" i="1"/>
  <c r="Q1960" i="1"/>
  <c r="R1960" i="1"/>
  <c r="Q644" i="1"/>
  <c r="R644" i="1"/>
  <c r="Q2723" i="1"/>
  <c r="R2723" i="1"/>
  <c r="Q2077" i="1"/>
  <c r="R2077" i="1"/>
  <c r="Q1945" i="1"/>
  <c r="R1945" i="1"/>
  <c r="Q2271" i="1"/>
  <c r="R2271" i="1"/>
  <c r="Q2187" i="1"/>
  <c r="R2187" i="1"/>
  <c r="Q2261" i="1"/>
  <c r="R2261" i="1"/>
  <c r="Q2247" i="1"/>
  <c r="R2247" i="1"/>
  <c r="Q80" i="1"/>
  <c r="R80" i="1"/>
  <c r="Q2613" i="1"/>
  <c r="R2613" i="1"/>
  <c r="Q3842" i="1"/>
  <c r="R3842" i="1"/>
  <c r="Q2016" i="1"/>
  <c r="R2016" i="1"/>
  <c r="Q1014" i="1"/>
  <c r="R1014" i="1"/>
  <c r="Q1255" i="1"/>
  <c r="R1255" i="1"/>
  <c r="Q2245" i="1"/>
  <c r="R2245" i="1"/>
  <c r="Q2736" i="1"/>
  <c r="R2736" i="1"/>
  <c r="Q124" i="1"/>
  <c r="R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621" i="1"/>
  <c r="P641" i="1"/>
  <c r="P3631" i="1"/>
  <c r="P544" i="1"/>
  <c r="P3953" i="1"/>
  <c r="P698" i="1"/>
  <c r="P1452" i="1"/>
  <c r="P2584" i="1"/>
  <c r="P578" i="1"/>
  <c r="P2596" i="1"/>
  <c r="P1318" i="1"/>
  <c r="P498" i="1"/>
  <c r="P194" i="1"/>
  <c r="P161" i="1"/>
  <c r="P173" i="1"/>
  <c r="P2429" i="1"/>
  <c r="P2433" i="1"/>
  <c r="P3202" i="1"/>
  <c r="P3807" i="1"/>
  <c r="P437" i="1"/>
  <c r="P2430" i="1"/>
  <c r="P2691" i="1"/>
  <c r="P3126" i="1"/>
  <c r="P447" i="1"/>
  <c r="P2696" i="1"/>
  <c r="P2912" i="1"/>
  <c r="P1867" i="1"/>
  <c r="P668" i="1"/>
  <c r="P1136" i="1"/>
  <c r="P2916" i="1"/>
  <c r="P2943" i="1"/>
  <c r="P3641" i="1"/>
  <c r="P3798" i="1"/>
  <c r="P2950" i="1"/>
  <c r="P3057" i="1"/>
  <c r="P566" i="1"/>
  <c r="P1178" i="1"/>
  <c r="P2375" i="1"/>
  <c r="P157" i="1"/>
  <c r="P3995" i="1"/>
  <c r="P1704" i="1"/>
  <c r="P542" i="1"/>
  <c r="P1180" i="1"/>
  <c r="P1499" i="1"/>
  <c r="P3914" i="1"/>
  <c r="P4008" i="1"/>
  <c r="P1442" i="1"/>
  <c r="P154" i="1"/>
  <c r="P216" i="1"/>
  <c r="P637" i="1"/>
  <c r="P1183" i="1"/>
  <c r="P3934" i="1"/>
  <c r="P640" i="1"/>
  <c r="P488" i="1"/>
  <c r="P2155" i="1"/>
  <c r="P3122" i="1"/>
  <c r="P163" i="1"/>
  <c r="P169" i="1"/>
  <c r="P2591" i="1"/>
  <c r="P1453" i="1"/>
  <c r="P585" i="1"/>
  <c r="P2911" i="1"/>
  <c r="P580" i="1"/>
  <c r="P1123" i="1"/>
  <c r="P427" i="1"/>
  <c r="P562" i="1"/>
  <c r="P983" i="1"/>
  <c r="P591" i="1"/>
  <c r="P1589" i="1"/>
  <c r="P2425" i="1"/>
  <c r="P3864" i="1"/>
  <c r="P1595" i="1"/>
  <c r="P2680" i="1"/>
  <c r="P122" i="1"/>
  <c r="P2434" i="1"/>
  <c r="P4017" i="1"/>
  <c r="P1449" i="1"/>
  <c r="P214" i="1"/>
  <c r="P1876" i="1"/>
  <c r="P449" i="1"/>
  <c r="P1412" i="1"/>
  <c r="P2423" i="1"/>
  <c r="P2904" i="1"/>
  <c r="P3060" i="1"/>
  <c r="P3074" i="1"/>
  <c r="P984" i="1"/>
  <c r="P1083" i="1"/>
  <c r="P4094" i="1"/>
  <c r="P3082" i="1"/>
  <c r="P568" i="1"/>
  <c r="P629" i="1"/>
  <c r="P636" i="1"/>
  <c r="P2148" i="1"/>
  <c r="P2420" i="1"/>
  <c r="P2687" i="1"/>
  <c r="P2915" i="1"/>
  <c r="P3858" i="1"/>
  <c r="P4047" i="1"/>
  <c r="P561" i="1"/>
  <c r="P1736" i="1"/>
  <c r="P3075" i="1"/>
  <c r="P1913" i="1"/>
  <c r="P1175" i="1"/>
  <c r="P2418" i="1"/>
  <c r="P3096" i="1"/>
  <c r="P3959" i="1"/>
  <c r="P3855" i="1"/>
  <c r="P773" i="1"/>
  <c r="P455" i="1"/>
  <c r="P2427" i="1"/>
  <c r="P598" i="1"/>
  <c r="P676" i="1"/>
  <c r="P3906" i="1"/>
  <c r="P476" i="1"/>
  <c r="P123" i="1"/>
  <c r="P582" i="1"/>
  <c r="P1543" i="1"/>
  <c r="P1547" i="1"/>
  <c r="P1729" i="1"/>
  <c r="P3134" i="1"/>
  <c r="P3632" i="1"/>
  <c r="P1724" i="1"/>
  <c r="P2877" i="1"/>
  <c r="P1118" i="1"/>
  <c r="P2438" i="1"/>
  <c r="P1092" i="1"/>
  <c r="P215" i="1"/>
  <c r="P683" i="1"/>
  <c r="P1113" i="1"/>
  <c r="P2362" i="1"/>
  <c r="P2865" i="1"/>
  <c r="P3067" i="1"/>
  <c r="P3112" i="1"/>
  <c r="P3861" i="1"/>
  <c r="P4114" i="1"/>
  <c r="P1103" i="1"/>
  <c r="P2521" i="1"/>
  <c r="P2376" i="1"/>
  <c r="P1099" i="1"/>
  <c r="P1049" i="1"/>
  <c r="P1696" i="1"/>
  <c r="P1869" i="1"/>
  <c r="P1988" i="1"/>
  <c r="P2128" i="1"/>
  <c r="P2395" i="1"/>
  <c r="P3121" i="1"/>
  <c r="P2656" i="1"/>
  <c r="P3110" i="1"/>
  <c r="P2693" i="1"/>
  <c r="P3880" i="1"/>
  <c r="P153" i="1"/>
  <c r="P1164" i="1"/>
  <c r="P2138" i="1"/>
  <c r="P2396" i="1"/>
  <c r="P3198" i="1"/>
  <c r="P593" i="1"/>
  <c r="P601" i="1"/>
  <c r="P1141" i="1"/>
  <c r="P461" i="1"/>
  <c r="P2348" i="1"/>
  <c r="P3808" i="1"/>
  <c r="P4052" i="1"/>
  <c r="P1074" i="1"/>
  <c r="P191" i="1"/>
  <c r="P457" i="1"/>
  <c r="P3070" i="1"/>
  <c r="P2356" i="1"/>
  <c r="P3972" i="1"/>
  <c r="P1813" i="1"/>
  <c r="P1585" i="1"/>
  <c r="P2504" i="1"/>
  <c r="P150" i="1"/>
  <c r="P2909" i="1"/>
  <c r="P4051" i="1"/>
  <c r="P1088" i="1"/>
  <c r="P632" i="1"/>
  <c r="P1046" i="1"/>
  <c r="P548" i="1"/>
  <c r="P3076" i="1"/>
  <c r="P550" i="1"/>
  <c r="P565" i="1"/>
  <c r="P2660" i="1"/>
  <c r="P2662" i="1"/>
  <c r="P3954" i="1"/>
  <c r="P466" i="1"/>
  <c r="P2651" i="1"/>
  <c r="P442" i="1"/>
  <c r="P445" i="1"/>
  <c r="P484" i="1"/>
  <c r="P1130" i="1"/>
  <c r="P1173" i="1"/>
  <c r="P1423" i="1"/>
  <c r="P1437" i="1"/>
  <c r="P1484" i="1"/>
  <c r="P1566" i="1"/>
  <c r="P1741" i="1"/>
  <c r="P1906" i="1"/>
  <c r="P2346" i="1"/>
  <c r="P2948" i="1"/>
  <c r="P3119" i="1"/>
  <c r="P3647" i="1"/>
  <c r="P3941" i="1"/>
  <c r="P596" i="1"/>
  <c r="P992" i="1"/>
  <c r="P1424" i="1"/>
  <c r="P1131" i="1"/>
  <c r="P684" i="1"/>
  <c r="P870" i="1"/>
  <c r="P2142" i="1"/>
  <c r="P765" i="1"/>
  <c r="P3080" i="1"/>
  <c r="P196" i="1"/>
  <c r="P1881" i="1"/>
  <c r="P508" i="1"/>
  <c r="P1147" i="1"/>
  <c r="P1408" i="1"/>
  <c r="P1600" i="1"/>
  <c r="P2393" i="1"/>
  <c r="P4002" i="1"/>
  <c r="P2436" i="1"/>
  <c r="P1117" i="1"/>
  <c r="P1994" i="1"/>
  <c r="P514" i="1"/>
  <c r="P2581" i="1"/>
  <c r="P2690" i="1"/>
  <c r="P1070" i="1"/>
  <c r="P1151" i="1"/>
  <c r="P2512" i="1"/>
  <c r="P3054" i="1"/>
  <c r="P2955" i="1"/>
  <c r="P3062" i="1"/>
  <c r="P496" i="1"/>
  <c r="P1107" i="1"/>
  <c r="P1116" i="1"/>
  <c r="P2130" i="1"/>
  <c r="P2154" i="1"/>
  <c r="P2587" i="1"/>
  <c r="P2588" i="1"/>
  <c r="P2594" i="1"/>
  <c r="P2889" i="1"/>
  <c r="P4068" i="1"/>
  <c r="P4081" i="1"/>
  <c r="P572" i="1"/>
  <c r="P1907" i="1"/>
  <c r="P1171" i="1"/>
  <c r="P631" i="1"/>
  <c r="P486" i="1"/>
  <c r="P2391" i="1"/>
  <c r="P2775" i="1"/>
  <c r="P1012" i="1"/>
  <c r="P3090" i="1"/>
  <c r="P1703" i="1"/>
  <c r="P511" i="1"/>
  <c r="P579" i="1"/>
  <c r="P608" i="1"/>
  <c r="P638" i="1"/>
  <c r="P1344" i="1"/>
  <c r="P1416" i="1"/>
  <c r="P1420" i="1"/>
  <c r="P2398" i="1"/>
  <c r="P2410" i="1"/>
  <c r="P2424" i="1"/>
  <c r="P2442" i="1"/>
  <c r="P2850" i="1"/>
  <c r="P3854" i="1"/>
  <c r="P3870" i="1"/>
  <c r="P3920" i="1"/>
  <c r="P4006" i="1"/>
  <c r="P4115" i="1"/>
  <c r="P2132" i="1"/>
  <c r="P675" i="1"/>
  <c r="P4044" i="1"/>
  <c r="P3083" i="1"/>
  <c r="P1720" i="1"/>
  <c r="P714" i="1"/>
  <c r="P1125" i="1"/>
  <c r="P1132" i="1"/>
  <c r="P1717" i="1"/>
  <c r="P3942" i="1"/>
  <c r="P3911" i="1"/>
  <c r="P973" i="1"/>
  <c r="P217" i="1"/>
  <c r="P2765" i="1"/>
  <c r="P1413" i="1"/>
  <c r="P1121" i="1"/>
  <c r="P1488" i="1"/>
  <c r="P2685" i="1"/>
  <c r="P1501" i="1"/>
  <c r="P2370" i="1"/>
  <c r="P2573" i="1"/>
  <c r="P2771" i="1"/>
  <c r="P3088" i="1"/>
  <c r="P3947" i="1"/>
  <c r="P3996" i="1"/>
  <c r="P4009" i="1"/>
  <c r="P2881" i="1"/>
  <c r="P2153" i="1"/>
  <c r="P599" i="1"/>
  <c r="P2569" i="1"/>
  <c r="P159" i="1"/>
  <c r="P1010" i="1"/>
  <c r="P3105" i="1"/>
  <c r="P125" i="1"/>
  <c r="P1597" i="1"/>
  <c r="P3085" i="1"/>
  <c r="P3794" i="1"/>
  <c r="P1909" i="1"/>
  <c r="P3919" i="1"/>
  <c r="P4087" i="1"/>
  <c r="P491" i="1"/>
  <c r="P462" i="1"/>
  <c r="P1042" i="1"/>
  <c r="P904" i="1"/>
  <c r="P3928" i="1"/>
  <c r="P906" i="1"/>
  <c r="P1324" i="1"/>
  <c r="P719" i="1"/>
  <c r="P872" i="1"/>
  <c r="P3120" i="1"/>
  <c r="P545" i="1"/>
  <c r="P2700" i="1"/>
  <c r="P2372" i="1"/>
  <c r="P2681" i="1"/>
  <c r="P144" i="1"/>
  <c r="P239" i="1"/>
  <c r="P1425" i="1"/>
  <c r="P1561" i="1"/>
  <c r="P2440" i="1"/>
  <c r="P2779" i="1"/>
  <c r="P3917" i="1"/>
  <c r="P4086" i="1"/>
  <c r="P3097" i="1"/>
  <c r="P864" i="1"/>
  <c r="P665" i="1"/>
  <c r="P940" i="1"/>
  <c r="P1140" i="1"/>
  <c r="P1688" i="1"/>
  <c r="P563" i="1"/>
  <c r="P2382" i="1"/>
  <c r="P3200" i="1"/>
  <c r="P1013" i="1"/>
  <c r="P2350" i="1"/>
  <c r="P2124" i="1"/>
  <c r="P575" i="1"/>
  <c r="P696" i="1"/>
  <c r="P232" i="1"/>
  <c r="P664" i="1"/>
  <c r="P780" i="1"/>
  <c r="P1172" i="1"/>
  <c r="P1740" i="1"/>
  <c r="P1865" i="1"/>
  <c r="P3055" i="1"/>
  <c r="P4074" i="1"/>
  <c r="P711" i="1"/>
  <c r="P2886" i="1"/>
  <c r="P1145" i="1"/>
  <c r="P192" i="1"/>
  <c r="P1990" i="1"/>
  <c r="P902" i="1"/>
  <c r="P1407" i="1"/>
  <c r="P3963" i="1"/>
  <c r="P4043" i="1"/>
  <c r="P573" i="1"/>
  <c r="P597" i="1"/>
  <c r="P577" i="1"/>
  <c r="P2864" i="1"/>
  <c r="P507" i="1"/>
  <c r="P2404" i="1"/>
  <c r="P2743" i="1"/>
  <c r="P422" i="1"/>
  <c r="P1545" i="1"/>
  <c r="P1111" i="1"/>
  <c r="P1875" i="1"/>
  <c r="P1160" i="1"/>
  <c r="P994" i="1"/>
  <c r="P1126" i="1"/>
  <c r="P2697" i="1"/>
  <c r="P3079" i="1"/>
  <c r="P1150" i="1"/>
  <c r="P2437" i="1"/>
  <c r="P555" i="1"/>
  <c r="P921" i="1"/>
  <c r="P1101" i="1"/>
  <c r="P1115" i="1"/>
  <c r="P1128" i="1"/>
  <c r="P1409" i="1"/>
  <c r="P1583" i="1"/>
  <c r="P1791" i="1"/>
  <c r="P1868" i="1"/>
  <c r="P2570" i="1"/>
  <c r="P2585" i="1"/>
  <c r="P2895" i="1"/>
  <c r="P1322" i="1"/>
  <c r="P1112" i="1"/>
  <c r="P1877" i="1"/>
  <c r="P1918" i="1"/>
  <c r="P693" i="1"/>
  <c r="P166" i="1"/>
  <c r="P1244" i="1"/>
  <c r="P1579" i="1"/>
  <c r="P3868" i="1"/>
  <c r="P543" i="1"/>
  <c r="P2417" i="1"/>
  <c r="P588" i="1"/>
  <c r="P976" i="1"/>
  <c r="P1084" i="1"/>
  <c r="P2123" i="1"/>
  <c r="P2353" i="1"/>
  <c r="P148" i="1"/>
  <c r="P1726" i="1"/>
  <c r="P2652" i="1"/>
  <c r="P919" i="1"/>
  <c r="P2508" i="1"/>
  <c r="P2582" i="1"/>
  <c r="P3968" i="1"/>
  <c r="P2413" i="1"/>
  <c r="P1314" i="1"/>
  <c r="P1155" i="1"/>
  <c r="P3089" i="1"/>
  <c r="P3952" i="1"/>
  <c r="P611" i="1"/>
  <c r="P1573" i="1"/>
  <c r="P1135" i="1"/>
  <c r="P2759" i="1"/>
  <c r="P3123" i="1"/>
  <c r="P3738" i="1"/>
  <c r="P3790" i="1"/>
  <c r="P499" i="1"/>
  <c r="P1563" i="1"/>
  <c r="P4067" i="1"/>
  <c r="P1712" i="1"/>
  <c r="P2389" i="1"/>
  <c r="P458" i="1"/>
  <c r="P2357" i="1"/>
  <c r="P2683" i="1"/>
  <c r="P2149" i="1"/>
  <c r="P552" i="1"/>
  <c r="P779" i="1"/>
  <c r="P1072" i="1"/>
  <c r="P2432" i="1"/>
  <c r="P2702" i="1"/>
  <c r="P1485" i="1"/>
  <c r="P2694" i="1"/>
  <c r="P576" i="1"/>
  <c r="P2403" i="1"/>
  <c r="P155" i="1"/>
  <c r="P222" i="1"/>
  <c r="P2328" i="1"/>
  <c r="P2763" i="1"/>
  <c r="P2161" i="1"/>
  <c r="P1738" i="1"/>
  <c r="P720" i="1"/>
  <c r="P1494" i="1"/>
  <c r="P2564" i="1"/>
  <c r="P1157" i="1"/>
  <c r="P468" i="1"/>
  <c r="P2001" i="1"/>
  <c r="P425" i="1"/>
  <c r="P2764" i="1"/>
  <c r="P1438" i="1"/>
  <c r="P2905" i="1"/>
  <c r="P452" i="1"/>
  <c r="P715" i="1"/>
  <c r="P966" i="1"/>
  <c r="P510" i="1"/>
  <c r="P571" i="1"/>
  <c r="P883" i="1"/>
  <c r="P1234" i="1"/>
  <c r="P2156" i="1"/>
  <c r="P2386" i="1"/>
  <c r="P2695" i="1"/>
  <c r="P2903" i="1"/>
  <c r="P3131" i="1"/>
  <c r="P2152" i="1"/>
  <c r="P874" i="1"/>
  <c r="P1331" i="1"/>
  <c r="P456" i="1"/>
  <c r="P1085" i="1"/>
  <c r="P4021" i="1"/>
  <c r="P2415" i="1"/>
  <c r="P3903" i="1"/>
  <c r="P4023" i="1"/>
  <c r="P955" i="1"/>
  <c r="P1581" i="1"/>
  <c r="P3081" i="1"/>
  <c r="P2572" i="1"/>
  <c r="P2162" i="1"/>
  <c r="P2769" i="1"/>
  <c r="P775" i="1"/>
  <c r="P685" i="1"/>
  <c r="P914" i="1"/>
  <c r="P1456" i="1"/>
  <c r="P228" i="1"/>
  <c r="P2682" i="1"/>
  <c r="P706" i="1"/>
  <c r="P1721" i="1"/>
  <c r="P2650" i="1"/>
  <c r="P2654" i="1"/>
  <c r="P2871" i="1"/>
  <c r="P2868" i="1"/>
  <c r="P1231" i="1"/>
  <c r="P3943" i="1"/>
  <c r="P559" i="1"/>
  <c r="P151" i="1"/>
  <c r="P663" i="1"/>
  <c r="P3142" i="1"/>
  <c r="P3973" i="1"/>
  <c r="P610" i="1"/>
  <c r="P707" i="1"/>
  <c r="P2601" i="1"/>
  <c r="P570" i="1"/>
  <c r="P586" i="1"/>
  <c r="P622" i="1"/>
  <c r="P886" i="1"/>
  <c r="P1055" i="1"/>
  <c r="P1062" i="1"/>
  <c r="P1991" i="1"/>
  <c r="P2567" i="1"/>
  <c r="P2643" i="1"/>
  <c r="P2843" i="1"/>
  <c r="P2851" i="1"/>
  <c r="P2946" i="1"/>
  <c r="P3749" i="1"/>
  <c r="P3796" i="1"/>
  <c r="P3929" i="1"/>
  <c r="P4070" i="1"/>
  <c r="P472" i="1"/>
  <c r="P1705" i="1"/>
  <c r="P3194" i="1"/>
  <c r="P1920" i="1"/>
  <c r="P623" i="1"/>
  <c r="P1094" i="1"/>
  <c r="P2892" i="1"/>
  <c r="P4019" i="1"/>
  <c r="P2511" i="1"/>
  <c r="P4075" i="1"/>
  <c r="P697" i="1"/>
  <c r="P986" i="1"/>
  <c r="P1874" i="1"/>
  <c r="P2750" i="1"/>
  <c r="P424" i="1"/>
  <c r="P965" i="1"/>
  <c r="P2751" i="1"/>
  <c r="P4101" i="1"/>
  <c r="P200" i="1"/>
  <c r="P1443" i="1"/>
  <c r="P2766" i="1"/>
  <c r="P1316" i="1"/>
  <c r="P1328" i="1"/>
  <c r="P939" i="1"/>
  <c r="P2686" i="1"/>
  <c r="P504" i="1"/>
  <c r="P3094" i="1"/>
  <c r="P967" i="1"/>
  <c r="P546" i="1"/>
  <c r="P1904" i="1"/>
  <c r="P3866" i="1"/>
  <c r="P2387" i="1"/>
  <c r="P1419" i="1"/>
  <c r="P2426" i="1"/>
  <c r="P3203" i="1"/>
  <c r="P3901" i="1"/>
  <c r="P4026" i="1"/>
  <c r="P2390" i="1"/>
  <c r="P875" i="1"/>
  <c r="P721" i="1"/>
  <c r="P880" i="1"/>
  <c r="P999" i="1"/>
  <c r="P4015" i="1"/>
  <c r="P1323" i="1"/>
  <c r="P970" i="1"/>
  <c r="P1915" i="1"/>
  <c r="P428" i="1"/>
  <c r="P1075" i="1"/>
  <c r="P1795" i="1"/>
  <c r="P4007" i="1"/>
  <c r="P2369" i="1"/>
  <c r="P951" i="1"/>
  <c r="P519" i="1"/>
  <c r="P1333" i="1"/>
  <c r="P506" i="1"/>
  <c r="P633" i="1"/>
  <c r="P1790" i="1"/>
  <c r="P603" i="1"/>
  <c r="P1050" i="1"/>
  <c r="P1565" i="1"/>
  <c r="P2127" i="1"/>
  <c r="P4065" i="1"/>
  <c r="P937" i="1"/>
  <c r="P2431" i="1"/>
  <c r="P2649" i="1"/>
  <c r="P3979" i="1"/>
  <c r="P941" i="1"/>
  <c r="P581" i="1"/>
  <c r="P3800" i="1"/>
  <c r="P678" i="1"/>
  <c r="P3891" i="1"/>
  <c r="P4036" i="1"/>
  <c r="P2349" i="1"/>
  <c r="P3962" i="1"/>
  <c r="P1159" i="1"/>
  <c r="P1044" i="1"/>
  <c r="P1917" i="1"/>
  <c r="P2135" i="1"/>
  <c r="P2866" i="1"/>
  <c r="P1105" i="1"/>
  <c r="P998" i="1"/>
  <c r="P1169" i="1"/>
  <c r="P3144" i="1"/>
  <c r="P1406" i="1"/>
  <c r="P1715" i="1"/>
  <c r="P3797" i="1"/>
  <c r="P1129" i="1"/>
  <c r="P777" i="1"/>
  <c r="P1592" i="1"/>
  <c r="P2146" i="1"/>
  <c r="P958" i="1"/>
  <c r="P1910" i="1"/>
  <c r="P2136" i="1"/>
  <c r="P2593" i="1"/>
  <c r="P1801" i="1"/>
  <c r="P2516" i="1"/>
  <c r="P2861" i="1"/>
  <c r="P3889" i="1"/>
  <c r="P505" i="1"/>
  <c r="P3921" i="1"/>
  <c r="P2383" i="1"/>
  <c r="P3981" i="1"/>
  <c r="P2411" i="1"/>
  <c r="P4004" i="1"/>
  <c r="P2959" i="1"/>
  <c r="P130" i="1"/>
  <c r="P2653" i="1"/>
  <c r="P1500" i="1"/>
  <c r="P2854" i="1"/>
  <c r="P948" i="1"/>
  <c r="P978" i="1"/>
  <c r="P959" i="1"/>
  <c r="P4110" i="1"/>
  <c r="P1780" i="1"/>
  <c r="P220" i="1"/>
  <c r="P602" i="1"/>
  <c r="P2150" i="1"/>
  <c r="P2768" i="1"/>
  <c r="P3744" i="1"/>
  <c r="P3860" i="1"/>
  <c r="P4084" i="1"/>
  <c r="P423" i="1"/>
  <c r="P1818" i="1"/>
  <c r="P867" i="1"/>
  <c r="P4109" i="1"/>
  <c r="P2646" i="1"/>
  <c r="P975" i="1"/>
  <c r="P1821" i="1"/>
  <c r="P1483" i="1"/>
  <c r="P2880" i="1"/>
  <c r="P3847" i="1"/>
  <c r="P2134" i="1"/>
  <c r="P2781" i="1"/>
  <c r="P3990" i="1"/>
  <c r="P3644" i="1"/>
  <c r="P2953" i="1"/>
  <c r="P925" i="1"/>
  <c r="P4049" i="1"/>
  <c r="P1002" i="1"/>
  <c r="P478" i="1"/>
  <c r="P2571" i="1"/>
  <c r="P1487" i="1"/>
  <c r="P863" i="1"/>
  <c r="P451" i="1"/>
  <c r="P3931" i="1"/>
  <c r="P465" i="1"/>
  <c r="P2157" i="1"/>
  <c r="P1598" i="1"/>
  <c r="P943" i="1"/>
  <c r="P1330" i="1"/>
  <c r="P996" i="1"/>
  <c r="P129" i="1"/>
  <c r="P3748" i="1"/>
  <c r="P432" i="1"/>
  <c r="P1490" i="1"/>
  <c r="P4095" i="1"/>
  <c r="P1120" i="1"/>
  <c r="P1327" i="1"/>
  <c r="P2589" i="1"/>
  <c r="P897" i="1"/>
  <c r="P3087" i="1"/>
  <c r="P4064" i="1"/>
  <c r="P1575" i="1"/>
  <c r="P947" i="1"/>
  <c r="P558" i="1"/>
  <c r="P1102" i="1"/>
  <c r="P1567" i="1"/>
  <c r="P2384" i="1"/>
  <c r="P2951" i="1"/>
  <c r="P3069" i="1"/>
  <c r="P3857" i="1"/>
  <c r="P4061" i="1"/>
  <c r="P4060" i="1"/>
  <c r="P2503" i="1"/>
  <c r="P977" i="1"/>
  <c r="P1081" i="1"/>
  <c r="P607" i="1"/>
  <c r="P1047" i="1"/>
  <c r="P2158" i="1"/>
  <c r="P156" i="1"/>
  <c r="P781" i="1"/>
  <c r="P927" i="1"/>
  <c r="P1017" i="1"/>
  <c r="P3873" i="1"/>
  <c r="P4097" i="1"/>
  <c r="P702" i="1"/>
  <c r="P1903" i="1"/>
  <c r="P1067" i="1"/>
  <c r="P3848" i="1"/>
  <c r="P1771" i="1"/>
  <c r="P551" i="1"/>
  <c r="P2661" i="1"/>
  <c r="P1422" i="1"/>
  <c r="P2893" i="1"/>
  <c r="P234" i="1"/>
  <c r="P2910" i="1"/>
  <c r="P1237" i="1"/>
  <c r="P900" i="1"/>
  <c r="P1018" i="1"/>
  <c r="P4062" i="1"/>
  <c r="P475" i="1"/>
  <c r="P1458" i="1"/>
  <c r="P1177" i="1"/>
  <c r="P1110" i="1"/>
  <c r="P1808" i="1"/>
  <c r="P882" i="1"/>
  <c r="P513" i="1"/>
  <c r="P619" i="1"/>
  <c r="P1440" i="1"/>
  <c r="P2345" i="1"/>
  <c r="P2777" i="1"/>
  <c r="P3117" i="1"/>
  <c r="P3061" i="1"/>
  <c r="P1242" i="1"/>
  <c r="P907" i="1"/>
  <c r="P662" i="1"/>
  <c r="P2416" i="1"/>
  <c r="P3912" i="1"/>
  <c r="P1020" i="1"/>
  <c r="P4113" i="1"/>
  <c r="P140" i="1"/>
  <c r="P2324" i="1"/>
  <c r="P1987" i="1"/>
  <c r="P509" i="1"/>
  <c r="P905" i="1"/>
  <c r="P4092" i="1"/>
  <c r="P3964" i="1"/>
  <c r="P172" i="1"/>
  <c r="P893" i="1"/>
  <c r="P911" i="1"/>
  <c r="P3948" i="1"/>
  <c r="P3791" i="1"/>
  <c r="P2374" i="1"/>
  <c r="P450" i="1"/>
  <c r="P1340" i="1"/>
  <c r="P502" i="1"/>
  <c r="P516" i="1"/>
  <c r="P594" i="1"/>
  <c r="P774" i="1"/>
  <c r="P1812" i="1"/>
  <c r="P3139" i="1"/>
  <c r="P3072" i="1"/>
  <c r="P590" i="1"/>
  <c r="P3949" i="1"/>
  <c r="P1068" i="1"/>
  <c r="P186" i="1"/>
  <c r="P3207" i="1"/>
  <c r="P1087" i="1"/>
  <c r="P3871" i="1"/>
  <c r="P3896" i="1"/>
  <c r="P769" i="1"/>
  <c r="P689" i="1"/>
  <c r="P1329" i="1"/>
  <c r="P1793" i="1"/>
  <c r="P3100" i="1"/>
  <c r="P1770" i="1"/>
  <c r="P3132" i="1"/>
  <c r="P1562" i="1"/>
  <c r="P3852" i="1"/>
  <c r="P680" i="1"/>
  <c r="P1162" i="1"/>
  <c r="P1228" i="1"/>
  <c r="P2590" i="1"/>
  <c r="P4011" i="1"/>
  <c r="P2852" i="1"/>
  <c r="P605" i="1"/>
  <c r="P3098" i="1"/>
  <c r="P1185" i="1"/>
  <c r="P1544" i="1"/>
  <c r="P1559" i="1"/>
  <c r="P3802" i="1"/>
  <c r="P3801" i="1"/>
  <c r="P3193" i="1"/>
  <c r="P170" i="1"/>
  <c r="P3983" i="1"/>
  <c r="P3108" i="1"/>
  <c r="P1569" i="1"/>
  <c r="P3128" i="1"/>
  <c r="P892" i="1"/>
  <c r="P3992" i="1"/>
  <c r="P1184" i="1"/>
  <c r="P2900" i="1"/>
  <c r="P1701" i="1"/>
  <c r="P993" i="1"/>
  <c r="P3115" i="1"/>
  <c r="P3636" i="1"/>
  <c r="P2949" i="1"/>
  <c r="P1985" i="1"/>
  <c r="P2385" i="1"/>
  <c r="P1227" i="1"/>
  <c r="P592" i="1"/>
  <c r="P865" i="1"/>
  <c r="P1077" i="1"/>
  <c r="P1430" i="1"/>
  <c r="P670" i="1"/>
  <c r="P1414" i="1"/>
  <c r="P2899" i="1"/>
  <c r="P500" i="1"/>
  <c r="P2897" i="1"/>
  <c r="P1560" i="1"/>
  <c r="P2873" i="1"/>
  <c r="P763" i="1"/>
  <c r="P4088" i="1"/>
  <c r="P3114" i="1"/>
  <c r="P4091" i="1"/>
  <c r="P3648" i="1"/>
  <c r="P1711" i="1"/>
  <c r="P2858" i="1"/>
  <c r="P1870" i="1"/>
  <c r="P1106" i="1"/>
  <c r="P1792" i="1"/>
  <c r="P3879" i="1"/>
  <c r="P193" i="1"/>
  <c r="P436" i="1"/>
  <c r="P446" i="1"/>
  <c r="P1137" i="1"/>
  <c r="P1415" i="1"/>
  <c r="P1574" i="1"/>
  <c r="P2133" i="1"/>
  <c r="P2888" i="1"/>
  <c r="P2906" i="1"/>
  <c r="P3863" i="1"/>
  <c r="P3883" i="1"/>
  <c r="P3897" i="1"/>
  <c r="P4027" i="1"/>
  <c r="P920" i="1"/>
  <c r="P1097" i="1"/>
  <c r="P553" i="1"/>
  <c r="P717" i="1"/>
  <c r="P1576" i="1"/>
  <c r="P1983" i="1"/>
  <c r="P3092" i="1"/>
  <c r="P158" i="1"/>
  <c r="P3859" i="1"/>
  <c r="P2746" i="1"/>
  <c r="P1104" i="1"/>
  <c r="P1181" i="1"/>
  <c r="P3141" i="1"/>
  <c r="P3902" i="1"/>
  <c r="P3922" i="1"/>
  <c r="P3994" i="1"/>
  <c r="P873" i="1"/>
  <c r="P2141" i="1"/>
  <c r="P2876" i="1"/>
  <c r="P2846" i="1"/>
  <c r="P187" i="1"/>
  <c r="P3642" i="1"/>
  <c r="P128" i="1"/>
  <c r="P705" i="1"/>
  <c r="P1722" i="1"/>
  <c r="P430" i="1"/>
  <c r="P2698" i="1"/>
  <c r="P957" i="1"/>
  <c r="P1170" i="1"/>
  <c r="P2599" i="1"/>
  <c r="P624" i="1"/>
  <c r="P1154" i="1"/>
  <c r="P2144" i="1"/>
  <c r="P1319" i="1"/>
  <c r="P917" i="1"/>
  <c r="P1008" i="1"/>
  <c r="P1176" i="1"/>
  <c r="P935" i="1"/>
  <c r="P3649" i="1"/>
  <c r="P4010" i="1"/>
  <c r="P2706" i="1"/>
  <c r="P483" i="1"/>
  <c r="P1775" i="1"/>
  <c r="P987" i="1"/>
  <c r="P3966" i="1"/>
  <c r="P1076" i="1"/>
  <c r="P3986" i="1"/>
  <c r="P2672" i="1"/>
  <c r="P1138" i="1"/>
  <c r="P177" i="1"/>
  <c r="P1156" i="1"/>
  <c r="P1725" i="1"/>
  <c r="P694" i="1"/>
  <c r="P3640" i="1"/>
  <c r="P933" i="1"/>
  <c r="P1822" i="1"/>
  <c r="P2160" i="1"/>
  <c r="P1441" i="1"/>
  <c r="P915" i="1"/>
  <c r="P1341" i="1"/>
  <c r="P2862" i="1"/>
  <c r="P1778" i="1"/>
  <c r="P1435" i="1"/>
  <c r="P426" i="1"/>
  <c r="P4034" i="1"/>
  <c r="P2602" i="1"/>
  <c r="P4107" i="1"/>
  <c r="P1993" i="1"/>
  <c r="P3851" i="1"/>
  <c r="P1421" i="1"/>
  <c r="P1226" i="1"/>
  <c r="P4029" i="1"/>
  <c r="P890" i="1"/>
  <c r="P1410" i="1"/>
  <c r="P1100" i="1"/>
  <c r="P3731" i="1"/>
  <c r="P997" i="1"/>
  <c r="P448" i="1"/>
  <c r="P1602" i="1"/>
  <c r="P3971" i="1"/>
  <c r="P686" i="1"/>
  <c r="P1080" i="1"/>
  <c r="P1718" i="1"/>
  <c r="P147" i="1"/>
  <c r="P666" i="1"/>
  <c r="P2677" i="1"/>
  <c r="P4013" i="1"/>
  <c r="P1001" i="1"/>
  <c r="P1997" i="1"/>
  <c r="P1091" i="1"/>
  <c r="P2918" i="1"/>
  <c r="P1716" i="1"/>
  <c r="P2778" i="1"/>
  <c r="P2327" i="1"/>
  <c r="P2954" i="1"/>
  <c r="P1432" i="1"/>
  <c r="P1864" i="1"/>
  <c r="P3924" i="1"/>
  <c r="P460" i="1"/>
  <c r="P4048" i="1"/>
  <c r="P1119" i="1"/>
  <c r="P1493" i="1"/>
  <c r="P1429" i="1"/>
  <c r="P2648" i="1"/>
  <c r="P2921" i="1"/>
  <c r="P3803" i="1"/>
  <c r="P1045" i="1"/>
  <c r="P1550" i="1"/>
  <c r="P3077" i="1"/>
  <c r="P3910" i="1"/>
  <c r="P4020" i="1"/>
  <c r="P3843" i="1"/>
  <c r="P1148" i="1"/>
  <c r="P1325" i="1"/>
  <c r="P1496" i="1"/>
  <c r="P4079" i="1"/>
  <c r="P944" i="1"/>
  <c r="P1066" i="1"/>
  <c r="P1916" i="1"/>
  <c r="P589" i="1"/>
  <c r="P2894" i="1"/>
  <c r="P1082" i="1"/>
  <c r="P1584" i="1"/>
  <c r="P3730" i="1"/>
  <c r="P1695" i="1"/>
  <c r="P440" i="1"/>
  <c r="P2908" i="1"/>
  <c r="P891" i="1"/>
  <c r="P434" i="1"/>
  <c r="P501" i="1"/>
  <c r="P2137" i="1"/>
  <c r="P134" i="1"/>
  <c r="P945" i="1"/>
  <c r="P1709" i="1"/>
  <c r="P3988" i="1"/>
  <c r="P2519" i="1"/>
  <c r="P1326" i="1"/>
  <c r="P1436" i="1"/>
  <c r="P895" i="1"/>
  <c r="P2125" i="1"/>
  <c r="P3732" i="1"/>
  <c r="P3747" i="1"/>
  <c r="P3915" i="1"/>
  <c r="P3927" i="1"/>
  <c r="P4105" i="1"/>
  <c r="P669" i="1"/>
  <c r="P4005" i="1"/>
  <c r="P1152" i="1"/>
  <c r="P1727" i="1"/>
  <c r="P718" i="1"/>
  <c r="P1872" i="1"/>
  <c r="P2772" i="1"/>
  <c r="P2126" i="1"/>
  <c r="P199" i="1"/>
  <c r="P2758" i="1"/>
  <c r="P1457" i="1"/>
  <c r="P1713" i="1"/>
  <c r="P2647" i="1"/>
  <c r="P2761" i="1"/>
  <c r="P3148" i="1"/>
  <c r="P2368" i="1"/>
  <c r="P2707" i="1"/>
  <c r="P3970" i="1"/>
  <c r="P2583" i="1"/>
  <c r="P3898" i="1"/>
  <c r="P3980" i="1"/>
  <c r="P2692" i="1"/>
  <c r="P1336" i="1"/>
  <c r="P143" i="1"/>
  <c r="P4090" i="1"/>
  <c r="P1580" i="1"/>
  <c r="P2879" i="1"/>
  <c r="P1811" i="1"/>
  <c r="P930" i="1"/>
  <c r="P2378" i="1"/>
  <c r="P926" i="1"/>
  <c r="P1737" i="1"/>
  <c r="P3936" i="1"/>
  <c r="P1809" i="1"/>
  <c r="P1796" i="1"/>
  <c r="P2145" i="1"/>
  <c r="P3733" i="1"/>
  <c r="P3066" i="1"/>
  <c r="P960" i="1"/>
  <c r="P2673" i="1"/>
  <c r="P1310" i="1"/>
  <c r="P4039" i="1"/>
  <c r="P4098" i="1"/>
  <c r="P2658" i="1"/>
  <c r="P3199" i="1"/>
  <c r="P2754" i="1"/>
  <c r="P1309" i="1"/>
  <c r="P2655" i="1"/>
  <c r="P3907" i="1"/>
  <c r="P3086" i="1"/>
  <c r="P1235" i="1"/>
  <c r="P2760" i="1"/>
  <c r="P1697" i="1"/>
  <c r="P3195" i="1"/>
  <c r="P1182" i="1"/>
  <c r="P2131" i="1"/>
  <c r="P871" i="1"/>
  <c r="P473" i="1"/>
  <c r="P219" i="1"/>
  <c r="P3068" i="1"/>
  <c r="P950" i="1"/>
  <c r="P3103" i="1"/>
  <c r="P3925" i="1"/>
  <c r="P4040" i="1"/>
  <c r="P2597" i="1"/>
  <c r="P3940" i="1"/>
  <c r="P3191" i="1"/>
  <c r="P692" i="1"/>
  <c r="P635" i="1"/>
  <c r="P1093" i="1"/>
  <c r="P2002" i="1"/>
  <c r="P3869" i="1"/>
  <c r="P988" i="1"/>
  <c r="P4093" i="1"/>
  <c r="P2140" i="1"/>
  <c r="P224" i="1"/>
  <c r="P1578" i="1"/>
  <c r="P3930" i="1"/>
  <c r="P3882" i="1"/>
  <c r="P1011" i="1"/>
  <c r="P989" i="1"/>
  <c r="P1814" i="1"/>
  <c r="P946" i="1"/>
  <c r="P3737" i="1"/>
  <c r="P137" i="1"/>
  <c r="P1552" i="1"/>
  <c r="P1779" i="1"/>
  <c r="P1800" i="1"/>
  <c r="P1570" i="1"/>
  <c r="P433" i="1"/>
  <c r="P1803" i="1"/>
  <c r="P3101" i="1"/>
  <c r="P515" i="1"/>
  <c r="P127" i="1"/>
  <c r="P4018" i="1"/>
  <c r="P2914" i="1"/>
  <c r="P1095" i="1"/>
  <c r="P1245" i="1"/>
  <c r="P3071" i="1"/>
  <c r="P1911" i="1"/>
  <c r="P1090" i="1"/>
  <c r="P2776" i="1"/>
  <c r="P3967" i="1"/>
  <c r="P2770" i="1"/>
  <c r="P1134" i="1"/>
  <c r="P934" i="1"/>
  <c r="P2361" i="1"/>
  <c r="P968" i="1"/>
  <c r="P2422" i="1"/>
  <c r="P677" i="1"/>
  <c r="P982" i="1"/>
  <c r="P716" i="1"/>
  <c r="P2872" i="1"/>
  <c r="P3872" i="1"/>
  <c r="P3078" i="1"/>
  <c r="P1321" i="1"/>
  <c r="P209" i="1"/>
  <c r="P3102" i="1"/>
  <c r="P3926" i="1"/>
  <c r="P3909" i="1"/>
  <c r="P1320" i="1"/>
  <c r="P1789" i="1"/>
  <c r="P700" i="1"/>
  <c r="P3734" i="1"/>
  <c r="P681" i="1"/>
  <c r="P1784" i="1"/>
  <c r="P1312" i="1"/>
  <c r="P164" i="1"/>
  <c r="P1774" i="1"/>
  <c r="P3133" i="1"/>
  <c r="P4083" i="1"/>
  <c r="P3935" i="1"/>
  <c r="P3951" i="1"/>
  <c r="P3093" i="1"/>
  <c r="P189" i="1"/>
  <c r="P4032" i="1"/>
  <c r="P1005" i="1"/>
  <c r="P3849" i="1"/>
  <c r="P207" i="1"/>
  <c r="P3856" i="1"/>
  <c r="P3850" i="1"/>
  <c r="P3646" i="1"/>
  <c r="P4072" i="1"/>
  <c r="P4001" i="1"/>
  <c r="P3998" i="1"/>
  <c r="P4022" i="1"/>
  <c r="P2958" i="1"/>
  <c r="P991" i="1"/>
  <c r="P3892" i="1"/>
  <c r="P2405" i="1"/>
  <c r="P1992" i="1"/>
  <c r="P3099" i="1"/>
  <c r="P942" i="1"/>
  <c r="P628" i="1"/>
  <c r="P2679" i="1"/>
  <c r="P3899" i="1"/>
  <c r="P4057" i="1"/>
  <c r="P474" i="1"/>
  <c r="P221" i="1"/>
  <c r="P4050" i="1"/>
  <c r="P3862" i="1"/>
  <c r="P2907" i="1"/>
  <c r="P1240" i="1"/>
  <c r="P969" i="1"/>
  <c r="P3742" i="1"/>
  <c r="P1098" i="1"/>
  <c r="P3740" i="1"/>
  <c r="P3982" i="1"/>
  <c r="P862" i="1"/>
  <c r="P1417" i="1"/>
  <c r="P868" i="1"/>
  <c r="P1096" i="1"/>
  <c r="P2517" i="1"/>
  <c r="P667" i="1"/>
  <c r="P2659" i="1"/>
  <c r="P2755" i="1"/>
  <c r="P2885" i="1"/>
  <c r="P1168" i="1"/>
  <c r="P4066" i="1"/>
  <c r="P482" i="1"/>
  <c r="P3065" i="1"/>
  <c r="P1766" i="1"/>
  <c r="P3805" i="1"/>
  <c r="P2859" i="1"/>
  <c r="P1337" i="1"/>
  <c r="P3109" i="1"/>
  <c r="P181" i="1"/>
  <c r="P3634" i="1"/>
  <c r="P3984" i="1"/>
  <c r="P3993" i="1"/>
  <c r="P1882" i="1"/>
  <c r="P3741" i="1"/>
  <c r="P884" i="1"/>
  <c r="P2869" i="1"/>
  <c r="P1699" i="1"/>
  <c r="P1787" i="1"/>
  <c r="P1426" i="1"/>
  <c r="P2944" i="1"/>
  <c r="P1802" i="1"/>
  <c r="P1596" i="1"/>
  <c r="P1167" i="1"/>
  <c r="P2326" i="1"/>
  <c r="P2898" i="1"/>
  <c r="P3137" i="1"/>
  <c r="P2657" i="1"/>
  <c r="P924" i="1"/>
  <c r="P183" i="1"/>
  <c r="P3974" i="1"/>
  <c r="P1986" i="1"/>
  <c r="P1568" i="1"/>
  <c r="P1739" i="1"/>
  <c r="P3845" i="1"/>
  <c r="P1773" i="1"/>
  <c r="P615" i="1"/>
  <c r="P4106" i="1"/>
  <c r="P3739" i="1"/>
  <c r="P671" i="1"/>
  <c r="P3895" i="1"/>
  <c r="P469" i="1"/>
  <c r="P674" i="1"/>
  <c r="P4085" i="1"/>
  <c r="P1685" i="1"/>
  <c r="P2919" i="1"/>
  <c r="P2747" i="1"/>
  <c r="P487" i="1"/>
  <c r="P3844" i="1"/>
  <c r="P4055" i="1"/>
  <c r="P1798" i="1"/>
  <c r="P710" i="1"/>
  <c r="P4059" i="1"/>
  <c r="P912" i="1"/>
  <c r="P171" i="1"/>
  <c r="P1332" i="1"/>
  <c r="P3136" i="1"/>
  <c r="P2407" i="1"/>
  <c r="P3095" i="1"/>
  <c r="P1019" i="1"/>
  <c r="P521" i="1"/>
  <c r="P1577" i="1"/>
  <c r="P595" i="1"/>
  <c r="P152" i="1"/>
  <c r="P2882" i="1"/>
  <c r="P3091" i="1"/>
  <c r="P2598" i="1"/>
  <c r="P3053" i="1"/>
  <c r="P1785" i="1"/>
  <c r="P869" i="1"/>
  <c r="P3969" i="1"/>
  <c r="P4012" i="1"/>
  <c r="P3957" i="1"/>
  <c r="P876" i="1"/>
  <c r="P3961" i="1"/>
  <c r="P241" i="1"/>
  <c r="P3205" i="1"/>
  <c r="P3111" i="1"/>
  <c r="P1502" i="1"/>
  <c r="P995" i="1"/>
  <c r="P212" i="1"/>
  <c r="P2409" i="1"/>
  <c r="P1692" i="1"/>
  <c r="P517" i="1"/>
  <c r="P2780" i="1"/>
  <c r="P679" i="1"/>
  <c r="P4035" i="1"/>
  <c r="P1783" i="1"/>
  <c r="P682" i="1"/>
  <c r="P1307" i="1"/>
  <c r="P1069" i="1"/>
  <c r="P1702" i="1"/>
  <c r="P202" i="1"/>
  <c r="P2000" i="1"/>
  <c r="P2699" i="1"/>
  <c r="P703" i="1"/>
  <c r="P3113" i="1"/>
  <c r="P2748" i="1"/>
  <c r="P4076" i="1"/>
  <c r="P2922" i="1"/>
  <c r="P1439" i="1"/>
  <c r="P3867" i="1"/>
  <c r="P467" i="1"/>
  <c r="P3890" i="1"/>
  <c r="P2920" i="1"/>
  <c r="P547" i="1"/>
  <c r="P4104" i="1"/>
  <c r="P2675" i="1"/>
  <c r="P146" i="1"/>
  <c r="P687" i="1"/>
  <c r="P2749" i="1"/>
  <c r="P952" i="1"/>
  <c r="P4030" i="1"/>
  <c r="P2159" i="1"/>
  <c r="P2684" i="1"/>
  <c r="P2139" i="1"/>
  <c r="P3736" i="1"/>
  <c r="P964" i="1"/>
  <c r="P2364" i="1"/>
  <c r="P4112" i="1"/>
  <c r="P4077" i="1"/>
  <c r="P2129" i="1"/>
  <c r="P1548" i="1"/>
  <c r="P1593" i="1"/>
  <c r="P2744" i="1"/>
  <c r="P672" i="1"/>
  <c r="P1230" i="1"/>
  <c r="P1079" i="1"/>
  <c r="P985" i="1"/>
  <c r="P1004" i="1"/>
  <c r="P3106" i="1"/>
  <c r="P205" i="1"/>
  <c r="P3809" i="1"/>
  <c r="P936" i="1"/>
  <c r="P2147" i="1"/>
  <c r="P1016" i="1"/>
  <c r="P881" i="1"/>
  <c r="P1805" i="1"/>
  <c r="P704" i="1"/>
  <c r="P1492" i="1"/>
  <c r="P3639" i="1"/>
  <c r="P923" i="1"/>
  <c r="P1315" i="1"/>
  <c r="P1689" i="1"/>
  <c r="P4042" i="1"/>
  <c r="P2847" i="1"/>
  <c r="P1433" i="1"/>
  <c r="P2863" i="1"/>
  <c r="P3976" i="1"/>
  <c r="P1313" i="1"/>
  <c r="P3960" i="1"/>
  <c r="P3987" i="1"/>
  <c r="P2887" i="1"/>
  <c r="P3893" i="1"/>
  <c r="P481" i="1"/>
  <c r="P3900" i="1"/>
  <c r="P2674" i="1"/>
  <c r="P182" i="1"/>
  <c r="P1693" i="1"/>
  <c r="P2645" i="1"/>
  <c r="P2884" i="1"/>
  <c r="P979" i="1"/>
  <c r="P1728" i="1"/>
  <c r="P713" i="1"/>
  <c r="P600" i="1"/>
  <c r="P1551" i="1"/>
  <c r="P3853" i="1"/>
  <c r="P4071" i="1"/>
  <c r="P2704" i="1"/>
  <c r="P1015" i="1"/>
  <c r="P974" i="1"/>
  <c r="P3985" i="1"/>
  <c r="P3997" i="1"/>
  <c r="P1806" i="1"/>
  <c r="P3635" i="1"/>
  <c r="P695" i="1"/>
  <c r="P1114" i="1"/>
  <c r="P3945" i="1"/>
  <c r="P185" i="1"/>
  <c r="P767" i="1"/>
  <c r="P1781" i="1"/>
  <c r="P3916" i="1"/>
  <c r="P1807" i="1"/>
  <c r="P3637" i="1"/>
  <c r="P2913" i="1"/>
  <c r="P4096" i="1"/>
  <c r="P556" i="1"/>
  <c r="P4037" i="1"/>
  <c r="P901" i="1"/>
  <c r="P3913" i="1"/>
  <c r="P4046" i="1"/>
  <c r="P4054" i="1"/>
  <c r="P3989" i="1"/>
  <c r="P4003" i="1"/>
  <c r="P2891" i="1"/>
  <c r="P2875" i="1"/>
  <c r="P932" i="1"/>
  <c r="P953" i="1"/>
  <c r="P1071" i="1"/>
  <c r="P1797" i="1"/>
  <c r="P961" i="1"/>
  <c r="P2600" i="1"/>
  <c r="P3104" i="1"/>
  <c r="P2323" i="1"/>
  <c r="P896" i="1"/>
  <c r="P444" i="1"/>
  <c r="P1912" i="1"/>
  <c r="P673" i="1"/>
  <c r="P1139" i="1"/>
  <c r="P1306" i="1"/>
  <c r="P1782" i="1"/>
  <c r="P1786" i="1"/>
  <c r="P954" i="1"/>
  <c r="P179" i="1"/>
  <c r="P898" i="1"/>
  <c r="P885" i="1"/>
  <c r="P236" i="1"/>
  <c r="P1317" i="1"/>
  <c r="P894" i="1"/>
  <c r="P878" i="1"/>
  <c r="P888" i="1"/>
  <c r="P1108" i="1"/>
  <c r="P2408" i="1"/>
  <c r="P771" i="1"/>
  <c r="P1572" i="1"/>
  <c r="P1810" i="1"/>
  <c r="P3846" i="1"/>
  <c r="P866" i="1"/>
  <c r="P2856" i="1"/>
  <c r="P198" i="1"/>
  <c r="P2870" i="1"/>
  <c r="P963" i="1"/>
  <c r="P3107" i="1"/>
  <c r="P1989" i="1"/>
  <c r="P1719" i="1"/>
  <c r="P1908" i="1"/>
  <c r="P1866" i="1"/>
  <c r="P1922" i="1"/>
  <c r="P956" i="1"/>
  <c r="P3937" i="1"/>
  <c r="P1690" i="1"/>
  <c r="P1009" i="1"/>
  <c r="P213" i="1"/>
  <c r="P1558" i="1"/>
  <c r="P1769" i="1"/>
  <c r="P972" i="1"/>
  <c r="P1776" i="1"/>
  <c r="P962" i="1"/>
  <c r="P2703" i="1"/>
  <c r="P3209" i="1"/>
  <c r="P699" i="1"/>
  <c r="P1905" i="1"/>
  <c r="P971" i="1"/>
  <c r="P4038" i="1"/>
  <c r="P1021" i="1"/>
  <c r="P1921" i="1"/>
  <c r="P1788" i="1"/>
  <c r="P3978" i="1"/>
  <c r="P1694" i="1"/>
  <c r="P2325" i="1"/>
  <c r="P1804" i="1"/>
  <c r="P3904" i="1"/>
  <c r="P1816" i="1"/>
  <c r="P1554" i="1"/>
  <c r="P1339" i="1"/>
  <c r="P2857" i="1"/>
  <c r="P485" i="1"/>
  <c r="P2678" i="1"/>
  <c r="P206" i="1"/>
  <c r="P1243" i="1"/>
  <c r="P3633" i="1"/>
  <c r="P778" i="1"/>
  <c r="P3143" i="1"/>
  <c r="P2757" i="1"/>
  <c r="P3201" i="1"/>
  <c r="P1819" i="1"/>
  <c r="P1919" i="1"/>
  <c r="P3878" i="1"/>
  <c r="P4058" i="1"/>
  <c r="P3204" i="1"/>
  <c r="P218" i="1"/>
  <c r="P980" i="1"/>
  <c r="P1772" i="1"/>
  <c r="P4000" i="1"/>
  <c r="P3118" i="1"/>
  <c r="P691" i="1"/>
  <c r="P3124" i="1"/>
  <c r="P203" i="1"/>
  <c r="P1000" i="1"/>
  <c r="P3197" i="1"/>
  <c r="P1914" i="1"/>
  <c r="P1767" i="1"/>
  <c r="P2957" i="1"/>
  <c r="P3795" i="1"/>
  <c r="P3073" i="1"/>
  <c r="P168" i="1"/>
  <c r="P4041" i="1"/>
  <c r="P4069" i="1"/>
  <c r="P2917" i="1"/>
  <c r="P1794" i="1"/>
  <c r="P2902" i="1"/>
  <c r="P1078" i="1"/>
  <c r="P2676" i="1"/>
  <c r="P454" i="1"/>
  <c r="P3190" i="1"/>
  <c r="P1706" i="1"/>
  <c r="P1777" i="1"/>
  <c r="P1308" i="1"/>
  <c r="P3064" i="1"/>
  <c r="P3908" i="1"/>
  <c r="P879" i="1"/>
  <c r="P1799" i="1"/>
  <c r="P3125" i="1"/>
  <c r="P1730" i="1"/>
  <c r="P4024" i="1"/>
  <c r="P776" i="1"/>
  <c r="P1343" i="1"/>
  <c r="P4108" i="1"/>
  <c r="P1873" i="1"/>
  <c r="P690" i="1"/>
  <c r="P887" i="1"/>
  <c r="P1007" i="1"/>
  <c r="P3146" i="1"/>
  <c r="P3975" i="1"/>
  <c r="P709" i="1"/>
  <c r="P1587" i="1"/>
  <c r="P1006" i="1"/>
  <c r="P701" i="1"/>
  <c r="P981" i="1"/>
  <c r="P1338" i="1"/>
  <c r="P3939" i="1"/>
  <c r="P3799" i="1"/>
  <c r="P1064" i="1"/>
  <c r="P33" i="1"/>
  <c r="P43" i="1"/>
  <c r="P46" i="1"/>
  <c r="P51" i="1"/>
  <c r="P52" i="1"/>
  <c r="P75" i="1"/>
  <c r="P86" i="1"/>
  <c r="P102" i="1"/>
  <c r="P103" i="1"/>
  <c r="P141" i="1"/>
  <c r="P296" i="1"/>
  <c r="P392" i="1"/>
  <c r="P527" i="1"/>
  <c r="P533" i="1"/>
  <c r="P784" i="1"/>
  <c r="P806" i="1"/>
  <c r="P810" i="1"/>
  <c r="P823" i="1"/>
  <c r="P849" i="1"/>
  <c r="P850" i="1"/>
  <c r="P855" i="1"/>
  <c r="P859" i="1"/>
  <c r="P1304" i="1"/>
  <c r="P1365" i="1"/>
  <c r="P1635" i="1"/>
  <c r="P1641" i="1"/>
  <c r="P1644" i="1"/>
  <c r="P1691" i="1"/>
  <c r="P1824" i="1"/>
  <c r="P1847" i="1"/>
  <c r="P1859" i="1"/>
  <c r="P2097" i="1"/>
  <c r="P2099" i="1"/>
  <c r="P2114" i="1"/>
  <c r="P2171" i="1"/>
  <c r="P2174" i="1"/>
  <c r="P2209" i="1"/>
  <c r="P2468" i="1"/>
  <c r="P2475" i="1"/>
  <c r="P2482" i="1"/>
  <c r="P2498" i="1"/>
  <c r="P2524" i="1"/>
  <c r="P2532" i="1"/>
  <c r="P2637" i="1"/>
  <c r="P2823" i="1"/>
  <c r="P2824" i="1"/>
  <c r="P2832" i="1"/>
  <c r="P2839" i="1"/>
  <c r="P2924" i="1"/>
  <c r="P2925" i="1"/>
  <c r="P2930" i="1"/>
  <c r="P2990" i="1"/>
  <c r="P2992" i="1"/>
  <c r="P3002" i="1"/>
  <c r="P3033" i="1"/>
  <c r="P3187" i="1"/>
  <c r="P3289" i="1"/>
  <c r="P3334" i="1"/>
  <c r="P3338" i="1"/>
  <c r="P3343" i="1"/>
  <c r="P3377" i="1"/>
  <c r="P3387" i="1"/>
  <c r="P3394" i="1"/>
  <c r="P3405" i="1"/>
  <c r="P3414" i="1"/>
  <c r="P3417" i="1"/>
  <c r="P3429" i="1"/>
  <c r="P3433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54" i="1"/>
  <c r="P3557" i="1"/>
  <c r="P3574" i="1"/>
  <c r="P3578" i="1"/>
  <c r="P3581" i="1"/>
  <c r="P3583" i="1"/>
  <c r="P3610" i="1"/>
  <c r="P3615" i="1"/>
  <c r="P3629" i="1"/>
  <c r="P3652" i="1"/>
  <c r="P3662" i="1"/>
  <c r="P3668" i="1"/>
  <c r="P3676" i="1"/>
  <c r="P3763" i="1"/>
  <c r="P3765" i="1"/>
  <c r="P3766" i="1"/>
  <c r="P3771" i="1"/>
  <c r="P3772" i="1"/>
  <c r="P3776" i="1"/>
  <c r="P3810" i="1"/>
  <c r="P3830" i="1"/>
  <c r="P3419" i="1"/>
  <c r="P3817" i="1"/>
  <c r="P2476" i="1"/>
  <c r="P1028" i="1"/>
  <c r="P3386" i="1"/>
  <c r="P84" i="1"/>
  <c r="P3378" i="1"/>
  <c r="P3580" i="1"/>
  <c r="P801" i="1"/>
  <c r="P1605" i="1"/>
  <c r="P3559" i="1"/>
  <c r="P3314" i="1"/>
  <c r="P749" i="1"/>
  <c r="P10" i="1"/>
  <c r="P3218" i="1"/>
  <c r="P3604" i="1"/>
  <c r="P2489" i="1"/>
  <c r="P3592" i="1"/>
  <c r="P1826" i="1"/>
  <c r="P2288" i="1"/>
  <c r="P3299" i="1"/>
  <c r="P1853" i="1"/>
  <c r="P3312" i="1"/>
  <c r="P3318" i="1"/>
  <c r="P3624" i="1"/>
  <c r="P2290" i="1"/>
  <c r="P2484" i="1"/>
  <c r="P2562" i="1"/>
  <c r="P3221" i="1"/>
  <c r="P3215" i="1"/>
  <c r="P2179" i="1"/>
  <c r="P2248" i="1"/>
  <c r="P2977" i="1"/>
  <c r="P3697" i="1"/>
  <c r="P61" i="1"/>
  <c r="P1840" i="1"/>
  <c r="P2973" i="1"/>
  <c r="P1830" i="1"/>
  <c r="P388" i="1"/>
  <c r="P1604" i="1"/>
  <c r="P22" i="1"/>
  <c r="P535" i="1"/>
  <c r="P3831" i="1"/>
  <c r="P18" i="1"/>
  <c r="P2810" i="1"/>
  <c r="P3689" i="1"/>
  <c r="P34" i="1"/>
  <c r="P419" i="1"/>
  <c r="P750" i="1"/>
  <c r="P2541" i="1"/>
  <c r="P3375" i="1"/>
  <c r="P3777" i="1"/>
  <c r="P3435" i="1"/>
  <c r="P3290" i="1"/>
  <c r="P1367" i="1"/>
  <c r="P2813" i="1"/>
  <c r="P3277" i="1"/>
  <c r="P3789" i="1"/>
  <c r="P3350" i="1"/>
  <c r="P2995" i="1"/>
  <c r="P3408" i="1"/>
  <c r="P1931" i="1"/>
  <c r="P3337" i="1"/>
  <c r="P2527" i="1"/>
  <c r="P1851" i="1"/>
  <c r="P2100" i="1"/>
  <c r="P3703" i="1"/>
  <c r="P1658" i="1"/>
  <c r="P30" i="1"/>
  <c r="P727" i="1"/>
  <c r="P2112" i="1"/>
  <c r="P3217" i="1"/>
  <c r="P2986" i="1"/>
  <c r="P344" i="1"/>
  <c r="P2830" i="1"/>
  <c r="P3650" i="1"/>
  <c r="P3236" i="1"/>
  <c r="P92" i="1"/>
  <c r="P2533" i="1"/>
  <c r="P3153" i="1"/>
  <c r="P3547" i="1"/>
  <c r="P3402" i="1"/>
  <c r="P1745" i="1"/>
  <c r="P827" i="1"/>
  <c r="P421" i="1"/>
  <c r="P794" i="1"/>
  <c r="P1290" i="1"/>
  <c r="P3752" i="1"/>
  <c r="P3263" i="1"/>
  <c r="P3558" i="1"/>
  <c r="P304" i="1"/>
  <c r="P654" i="1"/>
  <c r="P1268" i="1"/>
  <c r="P3571" i="1"/>
  <c r="P119" i="1"/>
  <c r="P12" i="1"/>
  <c r="P108" i="1"/>
  <c r="P1636" i="1"/>
  <c r="P3040" i="1"/>
  <c r="P3566" i="1"/>
  <c r="P3590" i="1"/>
  <c r="P3655" i="1"/>
  <c r="P653" i="1"/>
  <c r="P3512" i="1"/>
  <c r="P661" i="1"/>
  <c r="P3242" i="1"/>
  <c r="P3022" i="1"/>
  <c r="P1651" i="1"/>
  <c r="P2299" i="1"/>
  <c r="P3238" i="1"/>
  <c r="P3487" i="1"/>
  <c r="P834" i="1"/>
  <c r="P393" i="1"/>
  <c r="P1949" i="1"/>
  <c r="P420" i="1"/>
  <c r="P299" i="1"/>
  <c r="P541" i="1"/>
  <c r="P3457" i="1"/>
  <c r="P1829" i="1"/>
  <c r="P19" i="1"/>
  <c r="P1654" i="1"/>
  <c r="P3503" i="1"/>
  <c r="P3660" i="1"/>
  <c r="P1673" i="1"/>
  <c r="P1531" i="1"/>
  <c r="P1607" i="1"/>
  <c r="P2088" i="1"/>
  <c r="P2306" i="1"/>
  <c r="P2966" i="1"/>
  <c r="P3020" i="1"/>
  <c r="P3456" i="1"/>
  <c r="P2713" i="1"/>
  <c r="P255" i="1"/>
  <c r="P3384" i="1"/>
  <c r="P1653" i="1"/>
  <c r="P2121" i="1"/>
  <c r="P3522" i="1"/>
  <c r="P3719" i="1"/>
  <c r="P3729" i="1"/>
  <c r="P3239" i="1"/>
  <c r="P2462" i="1"/>
  <c r="P3250" i="1"/>
  <c r="P3616" i="1"/>
  <c r="P3701" i="1"/>
  <c r="P3723" i="1"/>
  <c r="P319" i="1"/>
  <c r="P2546" i="1"/>
  <c r="P3840" i="1"/>
  <c r="P3222" i="1"/>
  <c r="P2456" i="1"/>
  <c r="P2552" i="1"/>
  <c r="P529" i="1"/>
  <c r="P2285" i="1"/>
  <c r="P3673" i="1"/>
  <c r="P1207" i="1"/>
  <c r="P3420" i="1"/>
  <c r="P3024" i="1"/>
  <c r="P2122" i="1"/>
  <c r="P2937" i="1"/>
  <c r="P3184" i="1"/>
  <c r="P1884" i="1"/>
  <c r="P394" i="1"/>
  <c r="P2118" i="1"/>
  <c r="P2932" i="1"/>
  <c r="P1630" i="1"/>
  <c r="P838" i="1"/>
  <c r="P16" i="1"/>
  <c r="P3815" i="1"/>
  <c r="P56" i="1"/>
  <c r="P1286" i="1"/>
  <c r="P1828" i="1"/>
  <c r="P3152" i="1"/>
  <c r="P3159" i="1"/>
  <c r="P3322" i="1"/>
  <c r="P3359" i="1"/>
  <c r="P3439" i="1"/>
  <c r="P3469" i="1"/>
  <c r="P3476" i="1"/>
  <c r="P3620" i="1"/>
  <c r="P1608" i="1"/>
  <c r="P2496" i="1"/>
  <c r="P2615" i="1"/>
  <c r="P3762" i="1"/>
  <c r="P2055" i="1"/>
  <c r="P1512" i="1"/>
  <c r="P413" i="1"/>
  <c r="P3379" i="1"/>
  <c r="P1625" i="1"/>
  <c r="P1213" i="1"/>
  <c r="P3353" i="1"/>
  <c r="P3758" i="1"/>
  <c r="P3176" i="1"/>
  <c r="P2222" i="1"/>
  <c r="P2340" i="1"/>
  <c r="P3423" i="1"/>
  <c r="P3530" i="1"/>
  <c r="P2791" i="1"/>
  <c r="P3005" i="1"/>
  <c r="P3010" i="1"/>
  <c r="P339" i="1"/>
  <c r="P1628" i="1"/>
  <c r="P284" i="1"/>
  <c r="P336" i="1"/>
  <c r="P2219" i="1"/>
  <c r="P3513" i="1"/>
  <c r="P9" i="1"/>
  <c r="P2307" i="1"/>
  <c r="P3453" i="1"/>
  <c r="P1463" i="1"/>
  <c r="P317" i="1"/>
  <c r="P1263" i="1"/>
  <c r="P1610" i="1"/>
  <c r="P1858" i="1"/>
  <c r="P2302" i="1"/>
  <c r="P3329" i="1"/>
  <c r="P3811" i="1"/>
  <c r="P3841" i="1"/>
  <c r="P3256" i="1"/>
  <c r="P1353" i="1"/>
  <c r="P2094" i="1"/>
  <c r="P32" i="1"/>
  <c r="P2310" i="1"/>
  <c r="P368" i="1"/>
  <c r="P1201" i="1"/>
  <c r="P843" i="1"/>
  <c r="P3276" i="1"/>
  <c r="P3577" i="1"/>
  <c r="P250" i="1"/>
  <c r="P365" i="1"/>
  <c r="P804" i="1"/>
  <c r="P42" i="1"/>
  <c r="P798" i="1"/>
  <c r="P3521" i="1"/>
  <c r="P362" i="1"/>
  <c r="P2940" i="1"/>
  <c r="P3328" i="1"/>
  <c r="P3362" i="1"/>
  <c r="P295" i="1"/>
  <c r="P728" i="1"/>
  <c r="P1643" i="1"/>
  <c r="P1846" i="1"/>
  <c r="P2800" i="1"/>
  <c r="P2981" i="1"/>
  <c r="P3358" i="1"/>
  <c r="P3365" i="1"/>
  <c r="P1683" i="1"/>
  <c r="P3664" i="1"/>
  <c r="P3688" i="1"/>
  <c r="P410" i="1"/>
  <c r="P3346" i="1"/>
  <c r="P1504" i="1"/>
  <c r="P828" i="1"/>
  <c r="P2605" i="1"/>
  <c r="P1615" i="1"/>
  <c r="P2221" i="1"/>
  <c r="P3271" i="1"/>
  <c r="P3508" i="1"/>
  <c r="P3715" i="1"/>
  <c r="P294" i="1"/>
  <c r="P3324" i="1"/>
  <c r="P1852" i="1"/>
  <c r="P1832" i="1"/>
  <c r="P3162" i="1"/>
  <c r="P3674" i="1"/>
  <c r="P2452" i="1"/>
  <c r="P409" i="1"/>
  <c r="P3252" i="1"/>
  <c r="P3526" i="1"/>
  <c r="P326" i="1"/>
  <c r="P2210" i="1"/>
  <c r="P2526" i="1"/>
  <c r="P3286" i="1"/>
  <c r="P2711" i="1"/>
  <c r="P1634" i="1"/>
  <c r="P1287" i="1"/>
  <c r="P835" i="1"/>
  <c r="P2098" i="1"/>
  <c r="P3272" i="1"/>
  <c r="P3326" i="1"/>
  <c r="P3344" i="1"/>
  <c r="P1897" i="1"/>
  <c r="P302" i="1"/>
  <c r="P1624" i="1"/>
  <c r="P2640" i="1"/>
  <c r="P3300" i="1"/>
  <c r="P1843" i="1"/>
  <c r="P3784" i="1"/>
  <c r="P3288" i="1"/>
  <c r="P1253" i="1"/>
  <c r="P1269" i="1"/>
  <c r="P1273" i="1"/>
  <c r="P3158" i="1"/>
  <c r="P3255" i="1"/>
  <c r="P3628" i="1"/>
  <c r="P332" i="1"/>
  <c r="P2804" i="1"/>
  <c r="P3553" i="1"/>
  <c r="P2550" i="1"/>
  <c r="P3403" i="1"/>
  <c r="P1350" i="1"/>
  <c r="P1855" i="1"/>
  <c r="P59" i="1"/>
  <c r="P3550" i="1"/>
  <c r="P757" i="1"/>
  <c r="P1765" i="1"/>
  <c r="P761" i="1"/>
  <c r="P3356" i="1"/>
  <c r="P2336" i="1"/>
  <c r="P1297" i="1"/>
  <c r="P760" i="1"/>
  <c r="P2616" i="1"/>
  <c r="P2976" i="1"/>
  <c r="P3528" i="1"/>
  <c r="P3551" i="1"/>
  <c r="P3307" i="1"/>
  <c r="P345" i="1"/>
  <c r="P3226" i="1"/>
  <c r="P3661" i="1"/>
  <c r="P3725" i="1"/>
  <c r="P3474" i="1"/>
  <c r="P2984" i="1"/>
  <c r="P2931" i="1"/>
  <c r="P1888" i="1"/>
  <c r="P346" i="1"/>
  <c r="P35" i="1"/>
  <c r="P522" i="1"/>
  <c r="P1039" i="1"/>
  <c r="P3220" i="1"/>
  <c r="P3269" i="1"/>
  <c r="P3839" i="1"/>
  <c r="P1856" i="1"/>
  <c r="P2529" i="1"/>
  <c r="P3216" i="1"/>
  <c r="P417" i="1"/>
  <c r="P3340" i="1"/>
  <c r="P3188" i="1"/>
  <c r="P1349" i="1"/>
  <c r="P1215" i="1"/>
  <c r="P1295" i="1"/>
  <c r="P3544" i="1"/>
  <c r="P2715" i="1"/>
  <c r="P2020" i="1"/>
  <c r="P2461" i="1"/>
  <c r="P3383" i="1"/>
  <c r="P743" i="1"/>
  <c r="P2337" i="1"/>
  <c r="P3548" i="1"/>
  <c r="P1345" i="1"/>
  <c r="P2459" i="1"/>
  <c r="P746" i="1"/>
  <c r="P3466" i="1"/>
  <c r="P3760" i="1"/>
  <c r="P3230" i="1"/>
  <c r="P1395" i="1"/>
  <c r="P3227" i="1"/>
  <c r="P3716" i="1"/>
  <c r="P1470" i="1"/>
  <c r="P2811" i="1"/>
  <c r="P3392" i="1"/>
  <c r="P3563" i="1"/>
  <c r="P2332" i="1"/>
  <c r="P3500" i="1"/>
  <c r="P1203" i="1"/>
  <c r="P2927" i="1"/>
  <c r="P1205" i="1"/>
  <c r="P1899" i="1"/>
  <c r="P109" i="1"/>
  <c r="P2095" i="1"/>
  <c r="P85" i="1"/>
  <c r="P537" i="1"/>
  <c r="P786" i="1"/>
  <c r="P2076" i="1"/>
  <c r="P2790" i="1"/>
  <c r="P2793" i="1"/>
  <c r="P3680" i="1"/>
  <c r="P1663" i="1"/>
  <c r="P3726" i="1"/>
  <c r="P3717" i="1"/>
  <c r="P1405" i="1"/>
  <c r="P752" i="1"/>
  <c r="P245" i="1"/>
  <c r="P1219" i="1"/>
  <c r="P1672" i="1"/>
  <c r="P2270" i="1"/>
  <c r="P2317" i="1"/>
  <c r="P3443" i="1"/>
  <c r="P3599" i="1"/>
  <c r="P3018" i="1"/>
  <c r="P1540" i="1"/>
  <c r="P2166" i="1"/>
  <c r="P1664" i="1"/>
  <c r="P1670" i="1"/>
  <c r="P2799" i="1"/>
  <c r="P3284" i="1"/>
  <c r="P3768" i="1"/>
  <c r="P323" i="1"/>
  <c r="P3517" i="1"/>
  <c r="P3627" i="1"/>
  <c r="P358" i="1"/>
  <c r="P1616" i="1"/>
  <c r="P2208" i="1"/>
  <c r="P2553" i="1"/>
  <c r="P1303" i="1"/>
  <c r="P3430" i="1"/>
  <c r="P2935" i="1"/>
  <c r="P337" i="1"/>
  <c r="P795" i="1"/>
  <c r="P3575" i="1"/>
  <c r="P2551" i="1"/>
  <c r="P1758" i="1"/>
  <c r="P3245" i="1"/>
  <c r="P416" i="1"/>
  <c r="P90" i="1"/>
  <c r="P1687" i="1"/>
  <c r="P3297" i="1"/>
  <c r="P1035" i="1"/>
  <c r="P2941" i="1"/>
  <c r="P1753" i="1"/>
  <c r="P2663" i="1"/>
  <c r="P3679" i="1"/>
  <c r="P60" i="1"/>
  <c r="P3246" i="1"/>
  <c r="P1206" i="1"/>
  <c r="P3427" i="1"/>
  <c r="P2176" i="1"/>
  <c r="P3360" i="1"/>
  <c r="P2049" i="1"/>
  <c r="P350" i="1"/>
  <c r="P1833" i="1"/>
  <c r="P3025" i="1"/>
  <c r="P3175" i="1"/>
  <c r="P3266" i="1"/>
  <c r="P3282" i="1"/>
  <c r="P3467" i="1"/>
  <c r="P3171" i="1"/>
  <c r="P3000" i="1"/>
  <c r="P3264" i="1"/>
  <c r="P360" i="1"/>
  <c r="P406" i="1"/>
  <c r="P1029" i="1"/>
  <c r="P1930" i="1"/>
  <c r="P3537" i="1"/>
  <c r="P2472" i="1"/>
  <c r="P3669" i="1"/>
  <c r="P3017" i="1"/>
  <c r="P2493" i="1"/>
  <c r="P2926" i="1"/>
  <c r="P3237" i="1"/>
  <c r="P290" i="1"/>
  <c r="P2487" i="1"/>
  <c r="P2993" i="1"/>
  <c r="P62" i="1"/>
  <c r="P116" i="1"/>
  <c r="P829" i="1"/>
  <c r="P1929" i="1"/>
  <c r="P2742" i="1"/>
  <c r="P2827" i="1"/>
  <c r="P3755" i="1"/>
  <c r="P369" i="1"/>
  <c r="P1521" i="1"/>
  <c r="P3465" i="1"/>
  <c r="P3304" i="1"/>
  <c r="P2542" i="1"/>
  <c r="P3280" i="1"/>
  <c r="P3223" i="1"/>
  <c r="P2666" i="1"/>
  <c r="P857" i="1"/>
  <c r="P3707" i="1"/>
  <c r="P1522" i="1"/>
  <c r="P1275" i="1"/>
  <c r="P3210" i="1"/>
  <c r="P3374" i="1"/>
  <c r="P3416" i="1"/>
  <c r="P3561" i="1"/>
  <c r="P3670" i="1"/>
  <c r="P3750" i="1"/>
  <c r="P2089" i="1"/>
  <c r="P1638" i="1"/>
  <c r="P3413" i="1"/>
  <c r="P2544" i="1"/>
  <c r="P1507" i="1"/>
  <c r="P2720" i="1"/>
  <c r="P3426" i="1"/>
  <c r="P330" i="1"/>
  <c r="P3381" i="1"/>
  <c r="P1372" i="1"/>
  <c r="P1631" i="1"/>
  <c r="P247" i="1"/>
  <c r="P2999" i="1"/>
  <c r="P756" i="1"/>
  <c r="P2705" i="1"/>
  <c r="P3401" i="1"/>
  <c r="P3507" i="1"/>
  <c r="P1222" i="1"/>
  <c r="P811" i="1"/>
  <c r="P2537" i="1"/>
  <c r="P1246" i="1"/>
  <c r="P1639" i="1"/>
  <c r="P2463" i="1"/>
  <c r="P3390" i="1"/>
  <c r="P403" i="1"/>
  <c r="P1473" i="1"/>
  <c r="P793" i="1"/>
  <c r="P5" i="1"/>
  <c r="P3371" i="1"/>
  <c r="P399" i="1"/>
  <c r="P356" i="1"/>
  <c r="P1195" i="1"/>
  <c r="P367" i="1"/>
  <c r="P3781" i="1"/>
  <c r="P96" i="1"/>
  <c r="P114" i="1"/>
  <c r="P782" i="1"/>
  <c r="P813" i="1"/>
  <c r="P831" i="1"/>
  <c r="P1003" i="1"/>
  <c r="P1837" i="1"/>
  <c r="P1895" i="1"/>
  <c r="P2319" i="1"/>
  <c r="P2842" i="1"/>
  <c r="P3151" i="1"/>
  <c r="P3367" i="1"/>
  <c r="P3478" i="1"/>
  <c r="P3651" i="1"/>
  <c r="P3653" i="1"/>
  <c r="P3665" i="1"/>
  <c r="P2318" i="1"/>
  <c r="P1352" i="1"/>
  <c r="P2292" i="1"/>
  <c r="P313" i="1"/>
  <c r="P2313" i="1"/>
  <c r="P370" i="1"/>
  <c r="P1189" i="1"/>
  <c r="P312" i="1"/>
  <c r="P48" i="1"/>
  <c r="P3228" i="1"/>
  <c r="P1209" i="1"/>
  <c r="P1618" i="1"/>
  <c r="P3440" i="1"/>
  <c r="P2606" i="1"/>
  <c r="P1261" i="1"/>
  <c r="P2531" i="1"/>
  <c r="P2797" i="1"/>
  <c r="P2733" i="1"/>
  <c r="P3247" i="1"/>
  <c r="P844" i="1"/>
  <c r="P3398" i="1"/>
  <c r="P3341" i="1"/>
  <c r="P3603" i="1"/>
  <c r="P1384" i="1"/>
  <c r="P327" i="1"/>
  <c r="P3509" i="1"/>
  <c r="P1278" i="1"/>
  <c r="P3352" i="1"/>
  <c r="P3382" i="1"/>
  <c r="P808" i="1"/>
  <c r="P1251" i="1"/>
  <c r="P2731" i="1"/>
  <c r="P2249" i="1"/>
  <c r="P660" i="1"/>
  <c r="P2994" i="1"/>
  <c r="P3722" i="1"/>
  <c r="P3306" i="1"/>
  <c r="P3333" i="1"/>
  <c r="P3823" i="1"/>
  <c r="P121" i="1"/>
  <c r="P3335" i="1"/>
  <c r="P2665" i="1"/>
  <c r="P89" i="1"/>
  <c r="P3370" i="1"/>
  <c r="P286" i="1"/>
  <c r="P523" i="1"/>
  <c r="P1300" i="1"/>
  <c r="P536" i="1"/>
  <c r="P3545" i="1"/>
  <c r="P3834" i="1"/>
  <c r="P861" i="1"/>
  <c r="P273" i="1"/>
  <c r="P2787" i="1"/>
  <c r="P2116" i="1"/>
  <c r="P1649" i="1"/>
  <c r="P2477" i="1"/>
  <c r="P383" i="1"/>
  <c r="P315" i="1"/>
  <c r="P3285" i="1"/>
  <c r="P3568" i="1"/>
  <c r="P2821" i="1"/>
  <c r="P3552" i="1"/>
  <c r="P1885" i="1"/>
  <c r="P291" i="1"/>
  <c r="P361" i="1"/>
  <c r="P2115" i="1"/>
  <c r="P3251" i="1"/>
  <c r="P3626" i="1"/>
  <c r="P1659" i="1"/>
  <c r="P1186" i="1"/>
  <c r="P1749" i="1"/>
  <c r="P2997" i="1"/>
  <c r="P854" i="1"/>
  <c r="P4" i="1"/>
  <c r="P807" i="1"/>
  <c r="P812" i="1"/>
  <c r="P1640" i="1"/>
  <c r="P2536" i="1"/>
  <c r="P3388" i="1"/>
  <c r="P3543" i="1"/>
  <c r="P3751" i="1"/>
  <c r="P1375" i="1"/>
  <c r="P2478" i="1"/>
  <c r="P3780" i="1"/>
  <c r="P1827" i="1"/>
  <c r="P1620" i="1"/>
  <c r="P2300" i="1"/>
  <c r="P415" i="1"/>
  <c r="P2934" i="1"/>
  <c r="P3163" i="1"/>
  <c r="P809" i="1"/>
  <c r="P105" i="1"/>
  <c r="P3622" i="1"/>
  <c r="P94" i="1"/>
  <c r="P3260" i="1"/>
  <c r="P3442" i="1"/>
  <c r="P2070" i="1"/>
  <c r="P405" i="1"/>
  <c r="P3494" i="1"/>
  <c r="P2783" i="1"/>
  <c r="P796" i="1"/>
  <c r="P2792" i="1"/>
  <c r="P1371" i="1"/>
  <c r="P2974" i="1"/>
  <c r="P2620" i="1"/>
  <c r="P3504" i="1"/>
  <c r="P3827" i="1"/>
  <c r="P1187" i="1"/>
  <c r="P3609" i="1"/>
  <c r="P726" i="1"/>
  <c r="P3565" i="1"/>
  <c r="P331" i="1"/>
  <c r="P2988" i="1"/>
  <c r="P3501" i="1"/>
  <c r="P2558" i="1"/>
  <c r="P1893" i="1"/>
  <c r="P3436" i="1"/>
  <c r="P751" i="1"/>
  <c r="P730" i="1"/>
  <c r="P310" i="1"/>
  <c r="P252" i="1"/>
  <c r="P2500" i="1"/>
  <c r="P2218" i="1"/>
  <c r="P2642" i="1"/>
  <c r="P3687" i="1"/>
  <c r="P2728" i="1"/>
  <c r="P2342" i="1"/>
  <c r="P2225" i="1"/>
  <c r="P3395" i="1"/>
  <c r="P645" i="1"/>
  <c r="P2278" i="1"/>
  <c r="P3658" i="1"/>
  <c r="P3019" i="1"/>
  <c r="P3249" i="1"/>
  <c r="P3438" i="1"/>
  <c r="P3241" i="1"/>
  <c r="P2331" i="1"/>
  <c r="P3366" i="1"/>
  <c r="P3154" i="1"/>
  <c r="P378" i="1"/>
  <c r="P387" i="1"/>
  <c r="P1211" i="1"/>
  <c r="P1274" i="1"/>
  <c r="P2933" i="1"/>
  <c r="P2970" i="1"/>
  <c r="P2972" i="1"/>
  <c r="P3052" i="1"/>
  <c r="P3527" i="1"/>
  <c r="P3825" i="1"/>
  <c r="P1951" i="1"/>
  <c r="P101" i="1"/>
  <c r="P2636" i="1"/>
  <c r="P3833" i="1"/>
  <c r="P2820" i="1"/>
  <c r="P2173" i="1"/>
  <c r="P3576" i="1"/>
  <c r="P1279" i="1"/>
  <c r="P3261" i="1"/>
  <c r="P3319" i="1"/>
  <c r="P2286" i="1"/>
  <c r="P3764" i="1"/>
  <c r="P99" i="1"/>
  <c r="P100" i="1"/>
  <c r="P3361" i="1"/>
  <c r="P3332" i="1"/>
  <c r="P3555" i="1"/>
  <c r="P3259" i="1"/>
  <c r="P3502" i="1"/>
  <c r="P2334" i="1"/>
  <c r="P20" i="1"/>
  <c r="P3511" i="1"/>
  <c r="P262" i="1"/>
  <c r="P3821" i="1"/>
  <c r="P88" i="1"/>
  <c r="P1516" i="1"/>
  <c r="P8" i="1"/>
  <c r="P2113" i="1"/>
  <c r="P2554" i="1"/>
  <c r="P2831" i="1"/>
  <c r="P2111" i="1"/>
  <c r="P3421" i="1"/>
  <c r="P3376" i="1"/>
  <c r="P322" i="1"/>
  <c r="P17" i="1"/>
  <c r="P1761" i="1"/>
  <c r="P1891" i="1"/>
  <c r="P333" i="1"/>
  <c r="P351" i="1"/>
  <c r="P2309" i="1"/>
  <c r="P375" i="1"/>
  <c r="P398" i="1"/>
  <c r="P3051" i="1"/>
  <c r="P2311" i="1"/>
  <c r="P3309" i="1"/>
  <c r="P292" i="1"/>
  <c r="P3032" i="1"/>
  <c r="P2490" i="1"/>
  <c r="P3778" i="1"/>
  <c r="P343" i="1"/>
  <c r="P259" i="1"/>
  <c r="P257" i="1"/>
  <c r="P740" i="1"/>
  <c r="P1188" i="1"/>
  <c r="P2308" i="1"/>
  <c r="P3166" i="1"/>
  <c r="P2664" i="1"/>
  <c r="P3617" i="1"/>
  <c r="P401" i="1"/>
  <c r="P1523" i="1"/>
  <c r="P2965" i="1"/>
  <c r="P3497" i="1"/>
  <c r="P1934" i="1"/>
  <c r="P817" i="1"/>
  <c r="P830" i="1"/>
  <c r="P2543" i="1"/>
  <c r="P2108" i="1"/>
  <c r="P649" i="1"/>
  <c r="P1373" i="1"/>
  <c r="P1383" i="1"/>
  <c r="P3409" i="1"/>
  <c r="P2182" i="1"/>
  <c r="P3186" i="1"/>
  <c r="P2250" i="1"/>
  <c r="P2470" i="1"/>
  <c r="P2942" i="1"/>
  <c r="P2530" i="1"/>
  <c r="P82" i="1"/>
  <c r="P3819" i="1"/>
  <c r="P2294" i="1"/>
  <c r="P58" i="1"/>
  <c r="P1398" i="1"/>
  <c r="P2110" i="1"/>
  <c r="P2557" i="1"/>
  <c r="P1850" i="1"/>
  <c r="P263" i="1"/>
  <c r="P742" i="1"/>
  <c r="P1033" i="1"/>
  <c r="P2291" i="1"/>
  <c r="P3275" i="1"/>
  <c r="P3323" i="1"/>
  <c r="P107" i="1"/>
  <c r="P2607" i="1"/>
  <c r="P3696" i="1"/>
  <c r="P2450" i="1"/>
  <c r="P3042" i="1"/>
  <c r="P3354" i="1"/>
  <c r="P67" i="1"/>
  <c r="P799" i="1"/>
  <c r="P2735" i="1"/>
  <c r="P3505" i="1"/>
  <c r="P2794" i="1"/>
  <c r="P49" i="1"/>
  <c r="P242" i="1"/>
  <c r="P3380" i="1"/>
  <c r="P1037" i="1"/>
  <c r="P3770" i="1"/>
  <c r="P407" i="1"/>
  <c r="P2321" i="1"/>
  <c r="P408" i="1"/>
  <c r="P3598" i="1"/>
  <c r="P2109" i="1"/>
  <c r="P2816" i="1"/>
  <c r="P2828" i="1"/>
  <c r="P3008" i="1"/>
  <c r="P275" i="1"/>
  <c r="P1191" i="1"/>
  <c r="P2838" i="1"/>
  <c r="P532" i="1"/>
  <c r="P3449" i="1"/>
  <c r="P832" i="1"/>
  <c r="P3231" i="1"/>
  <c r="P2314" i="1"/>
  <c r="P1468" i="1"/>
  <c r="P2443" i="1"/>
  <c r="P1505" i="1"/>
  <c r="P324" i="1"/>
  <c r="P2063" i="1"/>
  <c r="P50" i="1"/>
  <c r="P1665" i="1"/>
  <c r="P1755" i="1"/>
  <c r="P2451" i="1"/>
  <c r="P2936" i="1"/>
  <c r="P3135" i="1"/>
  <c r="P3321" i="1"/>
  <c r="P3699" i="1"/>
  <c r="P3826" i="1"/>
  <c r="P397" i="1"/>
  <c r="P341" i="1"/>
  <c r="P2223" i="1"/>
  <c r="P3428" i="1"/>
  <c r="P2812" i="1"/>
  <c r="P3448" i="1"/>
  <c r="P3775" i="1"/>
  <c r="P2046" i="1"/>
  <c r="P2295" i="1"/>
  <c r="P1603" i="1"/>
  <c r="P3711" i="1"/>
  <c r="P2835" i="1"/>
  <c r="P1288" i="1"/>
  <c r="P2086" i="1"/>
  <c r="P277" i="1"/>
  <c r="P1937" i="1"/>
  <c r="P74" i="1"/>
  <c r="P1471" i="1"/>
  <c r="P3562" i="1"/>
  <c r="P2228" i="1"/>
  <c r="P1034" i="1"/>
  <c r="P3412" i="1"/>
  <c r="P3585" i="1"/>
  <c r="P3004" i="1"/>
  <c r="P3759" i="1"/>
  <c r="P1464" i="1"/>
  <c r="P3432" i="1"/>
  <c r="P1292" i="1"/>
  <c r="P2446" i="1"/>
  <c r="P3279" i="1"/>
  <c r="P3130" i="1"/>
  <c r="P355" i="1"/>
  <c r="P1271" i="1"/>
  <c r="P1518" i="1"/>
  <c r="P2322" i="1"/>
  <c r="P526" i="1"/>
  <c r="P3499" i="1"/>
  <c r="P3041" i="1"/>
  <c r="P1860" i="1"/>
  <c r="P821" i="1"/>
  <c r="P1744" i="1"/>
  <c r="P3037" i="1"/>
  <c r="P3569" i="1"/>
  <c r="P26" i="1"/>
  <c r="P3173" i="1"/>
  <c r="P2721" i="1"/>
  <c r="P2560" i="1"/>
  <c r="P1842" i="1"/>
  <c r="P300" i="1"/>
  <c r="P2967" i="1"/>
  <c r="P3183" i="1"/>
  <c r="P3185" i="1"/>
  <c r="P3836" i="1"/>
  <c r="P1193" i="1"/>
  <c r="P1364" i="1"/>
  <c r="P3424" i="1"/>
  <c r="P1392" i="1"/>
  <c r="P1686" i="1"/>
  <c r="P23" i="1"/>
  <c r="P288" i="1"/>
  <c r="P1404" i="1"/>
  <c r="P2982" i="1"/>
  <c r="P3690" i="1"/>
  <c r="P3704" i="1"/>
  <c r="P3262" i="1"/>
  <c r="P3046" i="1"/>
  <c r="P2305" i="1"/>
  <c r="P1902" i="1"/>
  <c r="P3666" i="1"/>
  <c r="P725" i="1"/>
  <c r="P791" i="1"/>
  <c r="P3588" i="1"/>
  <c r="P2523" i="1"/>
  <c r="P1646" i="1"/>
  <c r="P3225" i="1"/>
  <c r="P1299" i="1"/>
  <c r="P3672" i="1"/>
  <c r="P2205" i="1"/>
  <c r="P3814" i="1"/>
  <c r="P3177" i="1"/>
  <c r="P2963" i="1"/>
  <c r="P55" i="1"/>
  <c r="P3434" i="1"/>
  <c r="P3783" i="1"/>
  <c r="P2188" i="1"/>
  <c r="P3031" i="1"/>
  <c r="P1400" i="1"/>
  <c r="P3623" i="1"/>
  <c r="P3450" i="1"/>
  <c r="P3404" i="1"/>
  <c r="P7" i="1"/>
  <c r="P3313" i="1"/>
  <c r="P3232" i="1"/>
  <c r="P1027" i="1"/>
  <c r="P1294" i="1"/>
  <c r="P1614" i="1"/>
  <c r="P2539" i="1"/>
  <c r="P2807" i="1"/>
  <c r="P3317" i="1"/>
  <c r="P3348" i="1"/>
  <c r="P3516" i="1"/>
  <c r="P3045" i="1"/>
  <c r="P3824" i="1"/>
  <c r="P40" i="1"/>
  <c r="P3520" i="1"/>
  <c r="P2608" i="1"/>
  <c r="P3600" i="1"/>
  <c r="P3681" i="1"/>
  <c r="P340" i="1"/>
  <c r="P371" i="1"/>
  <c r="P366" i="1"/>
  <c r="P2460" i="1"/>
  <c r="P1393" i="1"/>
  <c r="P1648" i="1"/>
  <c r="P3339" i="1"/>
  <c r="P3774" i="1"/>
  <c r="P3761" i="1"/>
  <c r="P1927" i="1"/>
  <c r="P2630" i="1"/>
  <c r="P279" i="1"/>
  <c r="P2989" i="1"/>
  <c r="P1387" i="1"/>
  <c r="P1529" i="1"/>
  <c r="P395" i="1"/>
  <c r="P3043" i="1"/>
  <c r="P3700" i="1"/>
  <c r="P1756" i="1"/>
  <c r="P2795" i="1"/>
  <c r="P95" i="1"/>
  <c r="P3595" i="1"/>
  <c r="P2339" i="1"/>
  <c r="P2535" i="1"/>
  <c r="P2669" i="1"/>
  <c r="P2833" i="1"/>
  <c r="P1370" i="1"/>
  <c r="P1941" i="1"/>
  <c r="P2464" i="1"/>
  <c r="P744" i="1"/>
  <c r="P1283" i="1"/>
  <c r="P2074" i="1"/>
  <c r="P2084" i="1"/>
  <c r="P3253" i="1"/>
  <c r="P3659" i="1"/>
  <c r="P1510" i="1"/>
  <c r="P1281" i="1"/>
  <c r="P1647" i="1"/>
  <c r="P1743" i="1"/>
  <c r="P3685" i="1"/>
  <c r="P1282" i="1"/>
  <c r="P71" i="1"/>
  <c r="P3788" i="1"/>
  <c r="P3570" i="1"/>
  <c r="P3663" i="1"/>
  <c r="P3400" i="1"/>
  <c r="P363" i="1"/>
  <c r="P748" i="1"/>
  <c r="P267" i="1"/>
  <c r="P2466" i="1"/>
  <c r="P3165" i="1"/>
  <c r="P1889" i="1"/>
  <c r="P3724" i="1"/>
  <c r="P3248" i="1"/>
  <c r="P2561" i="1"/>
  <c r="P1479" i="1"/>
  <c r="P309" i="1"/>
  <c r="P270" i="1"/>
  <c r="P1508" i="1"/>
  <c r="P1223" i="1"/>
  <c r="P2212" i="1"/>
  <c r="P2841" i="1"/>
  <c r="P803" i="1"/>
  <c r="P349" i="1"/>
  <c r="P1381" i="1"/>
  <c r="P1360" i="1"/>
  <c r="P1679" i="1"/>
  <c r="P754" i="1"/>
  <c r="P2548" i="1"/>
  <c r="P3385" i="1"/>
  <c r="P29" i="1"/>
  <c r="P1031" i="1"/>
  <c r="P380" i="1"/>
  <c r="P797" i="1"/>
  <c r="P1513" i="1"/>
  <c r="P314" i="1"/>
  <c r="P1397" i="1"/>
  <c r="P396" i="1"/>
  <c r="P3683" i="1"/>
  <c r="P1311" i="1"/>
  <c r="P2628" i="1"/>
  <c r="P3399" i="1"/>
  <c r="P3437" i="1"/>
  <c r="P2808" i="1"/>
  <c r="P3287" i="1"/>
  <c r="P386" i="1"/>
  <c r="P1225" i="1"/>
  <c r="P3265" i="1"/>
  <c r="P3172" i="1"/>
  <c r="P1476" i="1"/>
  <c r="P2164" i="1"/>
  <c r="P2708" i="1"/>
  <c r="P402" i="1"/>
  <c r="P3240" i="1"/>
  <c r="P1038" i="1"/>
  <c r="P652" i="1"/>
  <c r="P3327" i="1"/>
  <c r="P3838" i="1"/>
  <c r="P3036" i="1"/>
  <c r="P243" i="1"/>
  <c r="P321" i="1"/>
  <c r="P2255" i="1"/>
  <c r="P3491" i="1"/>
  <c r="P3682" i="1"/>
  <c r="P2499" i="1"/>
  <c r="P1661" i="1"/>
  <c r="P3006" i="1"/>
  <c r="P3606" i="1"/>
  <c r="P3480" i="1"/>
  <c r="P2483" i="1"/>
  <c r="P251" i="1"/>
  <c r="P3156" i="1"/>
  <c r="P328" i="1"/>
  <c r="P76" i="1"/>
  <c r="P1674" i="1"/>
  <c r="P2528" i="1"/>
  <c r="P1622" i="1"/>
  <c r="P3621" i="1"/>
  <c r="P3754" i="1"/>
  <c r="P2017" i="1"/>
  <c r="P334" i="1"/>
  <c r="P2540" i="1"/>
  <c r="P120" i="1"/>
  <c r="P3016" i="1"/>
  <c r="P2103" i="1"/>
  <c r="P2814" i="1"/>
  <c r="P2085" i="1"/>
  <c r="P2502" i="1"/>
  <c r="P3477" i="1"/>
  <c r="P3471" i="1"/>
  <c r="P3556" i="1"/>
  <c r="P3767" i="1"/>
  <c r="P3363" i="1"/>
  <c r="P244" i="1"/>
  <c r="P65" i="1"/>
  <c r="P2979" i="1"/>
  <c r="P2056" i="1"/>
  <c r="P3675" i="1"/>
  <c r="P2968" i="1"/>
  <c r="P1394" i="1"/>
  <c r="P3525" i="1"/>
  <c r="P118" i="1"/>
  <c r="P1262" i="1"/>
  <c r="P2471" i="1"/>
  <c r="P2485" i="1"/>
  <c r="P246" i="1"/>
  <c r="P318" i="1"/>
  <c r="P2198" i="1"/>
  <c r="P1399" i="1"/>
  <c r="P3582" i="1"/>
  <c r="P2969" i="1"/>
  <c r="P528" i="1"/>
  <c r="P2625" i="1"/>
  <c r="P3160" i="1"/>
  <c r="P3293" i="1"/>
  <c r="P3713" i="1"/>
  <c r="P1747" i="1"/>
  <c r="P1617" i="1"/>
  <c r="P3181" i="1"/>
  <c r="P789" i="1"/>
  <c r="P373" i="1"/>
  <c r="P3486" i="1"/>
  <c r="P1369" i="1"/>
  <c r="P285" i="1"/>
  <c r="P3281" i="1"/>
  <c r="P3572" i="1"/>
  <c r="P2214" i="1"/>
  <c r="P379" i="1"/>
  <c r="P1926" i="1"/>
  <c r="P737" i="1"/>
  <c r="P3549" i="1"/>
  <c r="P1896" i="1"/>
  <c r="P2785" i="1"/>
  <c r="P3391" i="1"/>
  <c r="P2618" i="1"/>
  <c r="P2083" i="1"/>
  <c r="P2633" i="1"/>
  <c r="P98" i="1"/>
  <c r="P524" i="1"/>
  <c r="P1760" i="1"/>
  <c r="P2834" i="1"/>
  <c r="P1272" i="1"/>
  <c r="P352" i="1"/>
  <c r="P3178" i="1"/>
  <c r="P800" i="1"/>
  <c r="P1024" i="1"/>
  <c r="P1981" i="1"/>
  <c r="P2064" i="1"/>
  <c r="P1208" i="1"/>
  <c r="P2806" i="1"/>
  <c r="P3174" i="1"/>
  <c r="P3786" i="1"/>
  <c r="P2092" i="1"/>
  <c r="P91" i="1"/>
  <c r="P1469" i="1"/>
  <c r="P818" i="1"/>
  <c r="P3667" i="1"/>
  <c r="P3243" i="1"/>
  <c r="P1678" i="1"/>
  <c r="P3479" i="1"/>
  <c r="P77" i="1"/>
  <c r="P2453" i="1"/>
  <c r="P2798" i="1"/>
  <c r="P3586" i="1"/>
  <c r="P2079" i="1"/>
  <c r="P2090" i="1"/>
  <c r="P2265" i="1"/>
  <c r="P1924" i="1"/>
  <c r="P530" i="1"/>
  <c r="P2009" i="1"/>
  <c r="P2163" i="1"/>
  <c r="P1361" i="1"/>
  <c r="P1825" i="1"/>
  <c r="P3305" i="1"/>
  <c r="P1940" i="1"/>
  <c r="P1759" i="1"/>
  <c r="P2538" i="1"/>
  <c r="P3023" i="1"/>
  <c r="P3219" i="1"/>
  <c r="P3315" i="1"/>
  <c r="P381" i="1"/>
  <c r="P1379" i="1"/>
  <c r="P3169" i="1"/>
  <c r="P3301" i="1"/>
  <c r="P54" i="1"/>
  <c r="P69" i="1"/>
  <c r="P2465" i="1"/>
  <c r="P357" i="1"/>
  <c r="P3657" i="1"/>
  <c r="P3189" i="1"/>
  <c r="P1887" i="1"/>
  <c r="P2716" i="1"/>
  <c r="P1938" i="1"/>
  <c r="P354" i="1"/>
  <c r="P841" i="1"/>
  <c r="P2801" i="1"/>
  <c r="P1270" i="1"/>
  <c r="P3835" i="1"/>
  <c r="P3769" i="1"/>
  <c r="P3331" i="1"/>
  <c r="P338" i="1"/>
  <c r="P3278" i="1"/>
  <c r="P3389" i="1"/>
  <c r="P3529" i="1"/>
  <c r="P2826" i="1"/>
  <c r="P256" i="1"/>
  <c r="P1854" i="1"/>
  <c r="P1248" i="1"/>
  <c r="P1629" i="1"/>
  <c r="P1482" i="1"/>
  <c r="P2010" i="1"/>
  <c r="P3014" i="1"/>
  <c r="P24" i="1"/>
  <c r="P837" i="1"/>
  <c r="P1030" i="1"/>
  <c r="P3179" i="1"/>
  <c r="P1682" i="1"/>
  <c r="P3149" i="1"/>
  <c r="P758" i="1"/>
  <c r="P3372" i="1"/>
  <c r="P2788" i="1"/>
  <c r="P1542" i="1"/>
  <c r="P1962" i="1"/>
  <c r="P1258" i="1"/>
  <c r="P1626" i="1"/>
  <c r="P1836" i="1"/>
  <c r="P265" i="1"/>
  <c r="P2722" i="1"/>
  <c r="P266" i="1"/>
  <c r="P856" i="1"/>
  <c r="P2734" i="1"/>
  <c r="P538" i="1"/>
  <c r="P1611" i="1"/>
  <c r="P3296" i="1"/>
  <c r="P3691" i="1"/>
  <c r="P3515" i="1"/>
  <c r="P1680" i="1"/>
  <c r="P2559" i="1"/>
  <c r="P1746" i="1"/>
  <c r="P25" i="1"/>
  <c r="P753" i="1"/>
  <c r="P2469" i="1"/>
  <c r="P3597" i="1"/>
  <c r="P68" i="1"/>
  <c r="P1026" i="1"/>
  <c r="P1366" i="1"/>
  <c r="P3369" i="1"/>
  <c r="P298" i="1"/>
  <c r="P303" i="1"/>
  <c r="P3235" i="1"/>
  <c r="P3483" i="1"/>
  <c r="P3001" i="1"/>
  <c r="P3619" i="1"/>
  <c r="P311" i="1"/>
  <c r="P3534" i="1"/>
  <c r="P1265" i="1"/>
  <c r="P2786" i="1"/>
  <c r="P3587" i="1"/>
  <c r="P1267" i="1"/>
  <c r="P643" i="1"/>
  <c r="P824" i="1"/>
  <c r="P3828" i="1"/>
  <c r="P3818" i="1"/>
  <c r="P2486" i="1"/>
  <c r="P3211" i="1"/>
  <c r="P3349" i="1"/>
  <c r="P1667" i="1"/>
  <c r="P2276" i="1"/>
  <c r="P3418" i="1"/>
  <c r="P3541" i="1"/>
  <c r="P2789" i="1"/>
  <c r="P2193" i="1"/>
  <c r="P3213" i="1"/>
  <c r="P3182" i="1"/>
  <c r="P3011" i="1"/>
  <c r="P2549" i="1"/>
  <c r="P851" i="1"/>
  <c r="P1656" i="1"/>
  <c r="P2289" i="1"/>
  <c r="P2718" i="1"/>
  <c r="P47" i="1"/>
  <c r="P93" i="1"/>
  <c r="P106" i="1"/>
  <c r="P377" i="1"/>
  <c r="P1757" i="1"/>
  <c r="P2169" i="1"/>
  <c r="P2784" i="1"/>
  <c r="P3625" i="1"/>
  <c r="P3692" i="1"/>
  <c r="P3756" i="1"/>
  <c r="P3782" i="1"/>
  <c r="P293" i="1"/>
  <c r="P2719" i="1"/>
  <c r="P2051" i="1"/>
  <c r="P418" i="1"/>
  <c r="P2029" i="1"/>
  <c r="P1247" i="1"/>
  <c r="P2829" i="1"/>
  <c r="P2840" i="1"/>
  <c r="P1528" i="1"/>
  <c r="P2197" i="1"/>
  <c r="P2033" i="1"/>
  <c r="P847" i="1"/>
  <c r="P2091" i="1"/>
  <c r="P842" i="1"/>
  <c r="P2093" i="1"/>
  <c r="P735" i="1"/>
  <c r="P3007" i="1"/>
  <c r="P13" i="1"/>
  <c r="P539" i="1"/>
  <c r="P1475" i="1"/>
  <c r="P2096" i="1"/>
  <c r="P283" i="1"/>
  <c r="P525" i="1"/>
  <c r="P1933" i="1"/>
  <c r="P1849" i="1"/>
  <c r="P2320" i="1"/>
  <c r="P2048" i="1"/>
  <c r="P1623" i="1"/>
  <c r="P3292" i="1"/>
  <c r="P3490" i="1"/>
  <c r="P3702" i="1"/>
  <c r="P3021" i="1"/>
  <c r="P3708" i="1"/>
  <c r="P2287" i="1"/>
  <c r="P2492" i="1"/>
  <c r="P2170" i="1"/>
  <c r="P3283" i="1"/>
  <c r="P2987" i="1"/>
  <c r="P3812" i="1"/>
  <c r="P3470" i="1"/>
  <c r="P839" i="1"/>
  <c r="P2964" i="1"/>
  <c r="P1296" i="1"/>
  <c r="P3406" i="1"/>
  <c r="P848" i="1"/>
  <c r="P372" i="1"/>
  <c r="P3573" i="1"/>
  <c r="P1606" i="1"/>
  <c r="P723" i="1"/>
  <c r="P1396" i="1"/>
  <c r="P1249" i="1"/>
  <c r="P3310" i="1"/>
  <c r="P739" i="1"/>
  <c r="P1666" i="1"/>
  <c r="P1357" i="1"/>
  <c r="P2556" i="1"/>
  <c r="P2220" i="1"/>
  <c r="P2738" i="1"/>
  <c r="P6" i="1"/>
  <c r="P3542" i="1"/>
  <c r="P325" i="1"/>
  <c r="P2667" i="1"/>
  <c r="P534" i="1"/>
  <c r="P805" i="1"/>
  <c r="P347" i="1"/>
  <c r="P31" i="1"/>
  <c r="P3705" i="1"/>
  <c r="P1751" i="1"/>
  <c r="P2044" i="1"/>
  <c r="P2087" i="1"/>
  <c r="P3411" i="1"/>
  <c r="P1284" i="1"/>
  <c r="P1936" i="1"/>
  <c r="P1511" i="1"/>
  <c r="P3013" i="1"/>
  <c r="P2007" i="1"/>
  <c r="P73" i="1"/>
  <c r="P1898" i="1"/>
  <c r="P1301" i="1"/>
  <c r="P1374" i="1"/>
  <c r="P2825" i="1"/>
  <c r="P1845" i="1"/>
  <c r="P1386" i="1"/>
  <c r="P364" i="1"/>
  <c r="P3170" i="1"/>
  <c r="P3460" i="1"/>
  <c r="P3498" i="1"/>
  <c r="P1645" i="1"/>
  <c r="P3224" i="1"/>
  <c r="P3618" i="1"/>
  <c r="P1525" i="1"/>
  <c r="P1347" i="1"/>
  <c r="P2494" i="1"/>
  <c r="P2928" i="1"/>
  <c r="P3229" i="1"/>
  <c r="P342" i="1"/>
  <c r="P1291" i="1"/>
  <c r="P2019" i="1"/>
  <c r="P1613" i="1"/>
  <c r="P2671" i="1"/>
  <c r="P1472" i="1"/>
  <c r="P2024" i="1"/>
  <c r="P400" i="1"/>
  <c r="P335" i="1"/>
  <c r="P1844" i="1"/>
  <c r="P2297" i="1"/>
  <c r="P1650" i="1"/>
  <c r="P1359" i="1"/>
  <c r="P1637" i="1"/>
  <c r="P374" i="1"/>
  <c r="P1264" i="1"/>
  <c r="P87" i="1"/>
  <c r="P736" i="1"/>
  <c r="P253" i="1"/>
  <c r="P3320" i="1"/>
  <c r="P1202" i="1"/>
  <c r="P659" i="1"/>
  <c r="P3212" i="1"/>
  <c r="P3325" i="1"/>
  <c r="P3596" i="1"/>
  <c r="P2444" i="1"/>
  <c r="P2232" i="1"/>
  <c r="P1363" i="1"/>
  <c r="P11" i="1"/>
  <c r="P733" i="1"/>
  <c r="P2809" i="1"/>
  <c r="P3694" i="1"/>
  <c r="P2178" i="1"/>
  <c r="P1943" i="1"/>
  <c r="P2534" i="1"/>
  <c r="P1401" i="1"/>
  <c r="P390" i="1"/>
  <c r="P2030" i="1"/>
  <c r="P3461" i="1"/>
  <c r="P3535" i="1"/>
  <c r="P3214" i="1"/>
  <c r="P3357" i="1"/>
  <c r="P1368" i="1"/>
  <c r="P3589" i="1"/>
  <c r="P3038" i="1"/>
  <c r="P650" i="1"/>
  <c r="P414" i="1"/>
  <c r="P1669" i="1"/>
  <c r="P2069" i="1"/>
  <c r="P1965" i="1"/>
  <c r="P2175" i="1"/>
  <c r="P81" i="1"/>
  <c r="P1932" i="1"/>
  <c r="P3727" i="1"/>
  <c r="P3468" i="1"/>
  <c r="P3164" i="1"/>
  <c r="P70" i="1"/>
  <c r="P72" i="1"/>
  <c r="P3034" i="1"/>
  <c r="P3594" i="1"/>
  <c r="P816" i="1"/>
  <c r="P3244" i="1"/>
  <c r="P353" i="1"/>
  <c r="P2480" i="1"/>
  <c r="P3492" i="1"/>
  <c r="P3591" i="1"/>
  <c r="P2497" i="1"/>
  <c r="P2815" i="1"/>
  <c r="P2631" i="1"/>
  <c r="P104" i="1"/>
  <c r="P3489" i="1"/>
  <c r="P3138" i="1"/>
  <c r="P3254" i="1"/>
  <c r="P3481" i="1"/>
  <c r="P2805" i="1"/>
  <c r="P3693" i="1"/>
  <c r="P755" i="1"/>
  <c r="P2473" i="1"/>
  <c r="P2938" i="1"/>
  <c r="P3044" i="1"/>
  <c r="P3270" i="1"/>
  <c r="P3533" i="1"/>
  <c r="P53" i="1"/>
  <c r="P2241" i="1"/>
  <c r="P3258" i="1"/>
  <c r="P1675" i="1"/>
  <c r="P1041" i="1"/>
  <c r="P412" i="1"/>
  <c r="P3455" i="1"/>
  <c r="P2071" i="1"/>
  <c r="P3540" i="1"/>
  <c r="P2495" i="1"/>
  <c r="P3678" i="1"/>
  <c r="P3785" i="1"/>
  <c r="P2983" i="1"/>
  <c r="P57" i="1"/>
  <c r="P2923" i="1"/>
  <c r="P1214" i="1"/>
  <c r="P3695" i="1"/>
  <c r="P2980" i="1"/>
  <c r="P2106" i="1"/>
  <c r="P3757" i="1"/>
  <c r="P1750" i="1"/>
  <c r="P2819" i="1"/>
  <c r="P3273" i="1"/>
  <c r="P3347" i="1"/>
  <c r="P3415" i="1"/>
  <c r="P3431" i="1"/>
  <c r="P3579" i="1"/>
  <c r="P3602" i="1"/>
  <c r="P1036" i="1"/>
  <c r="P1356" i="1"/>
  <c r="P1305" i="1"/>
  <c r="P3608" i="1"/>
  <c r="P307" i="1"/>
  <c r="P2053" i="1"/>
  <c r="P531" i="1"/>
  <c r="P853" i="1"/>
  <c r="P36" i="1"/>
  <c r="P3567" i="1"/>
  <c r="P376" i="1"/>
  <c r="P731" i="1"/>
  <c r="P112" i="1"/>
  <c r="P2929" i="1"/>
  <c r="P41" i="1"/>
  <c r="P836" i="1"/>
  <c r="P3150" i="1"/>
  <c r="P2624" i="1"/>
  <c r="P3234" i="1"/>
  <c r="P2080" i="1"/>
  <c r="P3268" i="1"/>
  <c r="P2714" i="1"/>
  <c r="P97" i="1"/>
  <c r="P3029" i="1"/>
  <c r="P269" i="1"/>
  <c r="P2038" i="1"/>
  <c r="P1216" i="1"/>
  <c r="P1861" i="1"/>
  <c r="P648" i="1"/>
  <c r="P261" i="1"/>
  <c r="P3531" i="1"/>
  <c r="P724" i="1"/>
  <c r="P732" i="1"/>
  <c r="P2165" i="1"/>
  <c r="P1660" i="1"/>
  <c r="P2101" i="1"/>
  <c r="P1537" i="1"/>
  <c r="P3753" i="1"/>
  <c r="P3047" i="1"/>
  <c r="P2206" i="1"/>
  <c r="P2200" i="1"/>
  <c r="P2802" i="1"/>
  <c r="P3291" i="1"/>
  <c r="P297" i="1"/>
  <c r="P783" i="1"/>
  <c r="P2803" i="1"/>
  <c r="P27" i="1"/>
  <c r="P1621" i="1"/>
  <c r="P1901" i="1"/>
  <c r="P2939" i="1"/>
  <c r="P2481" i="1"/>
  <c r="P1862" i="1"/>
  <c r="P3303" i="1"/>
  <c r="P3161" i="1"/>
  <c r="P2028" i="1"/>
  <c r="P2454" i="1"/>
  <c r="P1355" i="1"/>
  <c r="P2303" i="1"/>
  <c r="P2491" i="1"/>
  <c r="P822" i="1"/>
  <c r="P249" i="1"/>
  <c r="P826" i="1"/>
  <c r="P2253" i="1"/>
  <c r="P2120" i="1"/>
  <c r="P3441" i="1"/>
  <c r="P1390" i="1"/>
  <c r="P1532" i="1"/>
  <c r="P1823" i="1"/>
  <c r="P1192" i="1"/>
  <c r="P1197" i="1"/>
  <c r="P1302" i="1"/>
  <c r="P1886" i="1"/>
  <c r="P2474" i="1"/>
  <c r="P1541" i="1"/>
  <c r="P2104" i="1"/>
  <c r="P2822" i="1"/>
  <c r="P3613" i="1"/>
  <c r="P1354" i="1"/>
  <c r="P3302" i="1"/>
  <c r="P2041" i="1"/>
  <c r="P3706" i="1"/>
  <c r="P329" i="1"/>
  <c r="P1894" i="1"/>
  <c r="P1389" i="1"/>
  <c r="P2102" i="1"/>
  <c r="P411" i="1"/>
  <c r="P1923" i="1"/>
  <c r="P2" i="1"/>
  <c r="P2634" i="1"/>
  <c r="P819" i="1"/>
  <c r="P1481" i="1"/>
  <c r="P2240" i="1"/>
  <c r="P1677" i="1"/>
  <c r="P305" i="1"/>
  <c r="P3407" i="1"/>
  <c r="P1254" i="1"/>
  <c r="P1848" i="1"/>
  <c r="P3422" i="1"/>
  <c r="P3342" i="1"/>
  <c r="P3671" i="1"/>
  <c r="P3484" i="1"/>
  <c r="P1944" i="1"/>
  <c r="P3373" i="1"/>
  <c r="P3336" i="1"/>
  <c r="P2167" i="1"/>
  <c r="P2180" i="1"/>
  <c r="P1474" i="1"/>
  <c r="P1524" i="1"/>
  <c r="P3463" i="1"/>
  <c r="P3686" i="1"/>
  <c r="P258" i="1"/>
  <c r="P3684" i="1"/>
  <c r="P1671" i="1"/>
  <c r="P651" i="1"/>
  <c r="P3425" i="1"/>
  <c r="P3677" i="1"/>
  <c r="P2725" i="1"/>
  <c r="P3816" i="1"/>
  <c r="P3459" i="1"/>
  <c r="P117" i="1"/>
  <c r="P115" i="1"/>
  <c r="P2279" i="1"/>
  <c r="P3712" i="1"/>
  <c r="P1298" i="1"/>
  <c r="P2612" i="1"/>
  <c r="P655" i="1"/>
  <c r="P382" i="1"/>
  <c r="P1652" i="1"/>
  <c r="P2818" i="1"/>
  <c r="P404" i="1"/>
  <c r="P44" i="1"/>
  <c r="P38" i="1"/>
  <c r="P3396" i="1"/>
  <c r="P3" i="1"/>
  <c r="P3482" i="1"/>
  <c r="P788" i="1"/>
  <c r="P1834" i="1"/>
  <c r="P1657" i="1"/>
  <c r="P3779" i="1"/>
  <c r="P3028" i="1"/>
  <c r="P3822" i="1"/>
  <c r="P2061" i="1"/>
  <c r="P2622" i="1"/>
  <c r="P722" i="1"/>
  <c r="P3560" i="1"/>
  <c r="P860" i="1"/>
  <c r="P3298" i="1"/>
  <c r="P642" i="1"/>
  <c r="P2333" i="1"/>
  <c r="P792" i="1"/>
  <c r="P3614" i="1"/>
  <c r="P1900" i="1"/>
  <c r="P2727" i="1"/>
  <c r="P1892" i="1"/>
  <c r="P1609" i="1"/>
  <c r="P1535" i="1"/>
  <c r="P21" i="1"/>
  <c r="P1040" i="1"/>
  <c r="P840" i="1"/>
  <c r="P1391" i="1"/>
  <c r="P268" i="1"/>
  <c r="P1218" i="1"/>
  <c r="P1293" i="1"/>
  <c r="P1619" i="1"/>
  <c r="P2623" i="1"/>
  <c r="P3773" i="1"/>
  <c r="P2296" i="1"/>
  <c r="P2105" i="1"/>
  <c r="P3330" i="1"/>
  <c r="P2260" i="1"/>
  <c r="P3035" i="1"/>
  <c r="P2985" i="1"/>
  <c r="P2168" i="1"/>
  <c r="P657" i="1"/>
  <c r="P2201" i="1"/>
  <c r="P271" i="1"/>
  <c r="P1348" i="1"/>
  <c r="P278" i="1"/>
  <c r="P1465" i="1"/>
  <c r="P2119" i="1"/>
  <c r="P2740" i="1"/>
  <c r="P745" i="1"/>
  <c r="P2065" i="1"/>
  <c r="P1748" i="1"/>
  <c r="P785" i="1"/>
  <c r="P63" i="1"/>
  <c r="P2050" i="1"/>
  <c r="P3564" i="1"/>
  <c r="P3049" i="1"/>
  <c r="P2298" i="1"/>
  <c r="P1948" i="1"/>
  <c r="P2796" i="1"/>
  <c r="P3472" i="1"/>
  <c r="P1515" i="1"/>
  <c r="P280" i="1"/>
  <c r="P3787" i="1"/>
  <c r="P2211" i="1"/>
  <c r="P1250" i="1"/>
  <c r="P814" i="1"/>
  <c r="P2207" i="1"/>
  <c r="P3452" i="1"/>
  <c r="P802" i="1"/>
  <c r="P2075" i="1"/>
  <c r="P272" i="1"/>
  <c r="P3829" i="1"/>
  <c r="P2183" i="1"/>
  <c r="P3454" i="1"/>
  <c r="P2237" i="1"/>
  <c r="P3611" i="1"/>
  <c r="P78" i="1"/>
  <c r="P3538" i="1"/>
  <c r="P3351" i="1"/>
  <c r="P2058" i="1"/>
  <c r="P3714" i="1"/>
  <c r="P2281" i="1"/>
  <c r="P2712" i="1"/>
  <c r="P1857" i="1"/>
  <c r="P2264" i="1"/>
  <c r="P3274" i="1"/>
  <c r="P113" i="1"/>
  <c r="P2455" i="1"/>
  <c r="P64" i="1"/>
  <c r="P1280" i="1"/>
  <c r="P1276" i="1"/>
  <c r="P1763" i="1"/>
  <c r="P3698" i="1"/>
  <c r="P852" i="1"/>
  <c r="P28" i="1"/>
  <c r="P3488" i="1"/>
  <c r="P1210" i="1"/>
  <c r="P1627" i="1"/>
  <c r="P729" i="1"/>
  <c r="P2555" i="1"/>
  <c r="P820" i="1"/>
  <c r="P3718" i="1"/>
  <c r="P1633" i="1"/>
  <c r="P276" i="1"/>
  <c r="P282" i="1"/>
  <c r="P3536" i="1"/>
  <c r="P2217" i="1"/>
  <c r="P2545" i="1"/>
  <c r="P2525" i="1"/>
  <c r="P1961" i="1"/>
  <c r="P3015" i="1"/>
  <c r="P2316" i="1"/>
  <c r="P1517" i="1"/>
  <c r="P281" i="1"/>
  <c r="P2229" i="1"/>
  <c r="P2632" i="1"/>
  <c r="P3012" i="1"/>
  <c r="P3493" i="1"/>
  <c r="P741" i="1"/>
  <c r="P1221" i="1"/>
  <c r="P2668" i="1"/>
  <c r="P3311" i="1"/>
  <c r="P3485" i="1"/>
  <c r="P15" i="1"/>
  <c r="P815" i="1"/>
  <c r="P734" i="1"/>
  <c r="P3837" i="1"/>
  <c r="P3168" i="1"/>
  <c r="P1190" i="1"/>
  <c r="P1668" i="1"/>
  <c r="P3233" i="1"/>
  <c r="P2181" i="1"/>
  <c r="P2025" i="1"/>
  <c r="P1519" i="1"/>
  <c r="P1277" i="1"/>
  <c r="P3612" i="1"/>
  <c r="P2971" i="1"/>
  <c r="P2224" i="1"/>
  <c r="P3167" i="1"/>
  <c r="P1466" i="1"/>
  <c r="P2641" i="1"/>
  <c r="P3267" i="1"/>
  <c r="P14" i="1"/>
  <c r="P1762" i="1"/>
  <c r="P1890" i="1"/>
  <c r="P2639" i="1"/>
  <c r="P1503" i="1"/>
  <c r="P3050" i="1"/>
  <c r="P1266" i="1"/>
  <c r="P37" i="1"/>
  <c r="P1831" i="1"/>
  <c r="P2057" i="1"/>
  <c r="P1402" i="1"/>
  <c r="P1959" i="1"/>
  <c r="P2448" i="1"/>
  <c r="P3030" i="1"/>
  <c r="P2060" i="1"/>
  <c r="P2251" i="1"/>
  <c r="P3523" i="1"/>
  <c r="P2617" i="1"/>
  <c r="P1642" i="1"/>
  <c r="P2836" i="1"/>
  <c r="P348" i="1"/>
  <c r="P2732" i="1"/>
  <c r="P3295" i="1"/>
  <c r="P3451" i="1"/>
  <c r="P2304" i="1"/>
  <c r="P3605" i="1"/>
  <c r="P2670" i="1"/>
  <c r="P1942" i="1"/>
  <c r="P2231" i="1"/>
  <c r="P1377" i="1"/>
  <c r="P2479" i="1"/>
  <c r="P2978" i="1"/>
  <c r="P3345" i="1"/>
  <c r="P3180" i="1"/>
  <c r="P2614" i="1"/>
  <c r="P2998" i="1"/>
  <c r="P1220" i="1"/>
  <c r="P1935" i="1"/>
  <c r="P1883" i="1"/>
  <c r="P2293" i="1"/>
  <c r="P2447" i="1"/>
  <c r="P1362" i="1"/>
  <c r="P66" i="1"/>
  <c r="P359" i="1"/>
  <c r="P1527" i="1"/>
  <c r="P1655" i="1"/>
  <c r="P3656" i="1"/>
  <c r="P2975" i="1"/>
  <c r="P1681" i="1"/>
  <c r="P3257" i="1"/>
  <c r="P3593" i="1"/>
  <c r="P3308" i="1"/>
  <c r="P2315" i="1"/>
  <c r="P1533" i="1"/>
  <c r="P289" i="1"/>
  <c r="P2991" i="1"/>
  <c r="P274" i="1"/>
  <c r="P2035" i="1"/>
  <c r="P301" i="1"/>
  <c r="P747" i="1"/>
  <c r="P825" i="1"/>
  <c r="P1539" i="1"/>
  <c r="P3009" i="1"/>
  <c r="P3510" i="1"/>
  <c r="P2266" i="1"/>
  <c r="P2467" i="1"/>
  <c r="P3539" i="1"/>
  <c r="P787" i="1"/>
  <c r="P2172" i="1"/>
  <c r="P2458" i="1"/>
  <c r="P391" i="1"/>
  <c r="P2043" i="1"/>
  <c r="P2457" i="1"/>
  <c r="P1358" i="1"/>
  <c r="P39" i="1"/>
  <c r="P3397" i="1"/>
  <c r="P3607" i="1"/>
  <c r="P254" i="1"/>
  <c r="P2192" i="1"/>
  <c r="P2283" i="1"/>
  <c r="P2284" i="1"/>
  <c r="P3445" i="1"/>
  <c r="P3709" i="1"/>
  <c r="P2837" i="1"/>
  <c r="P1939" i="1"/>
  <c r="P2638" i="1"/>
  <c r="P2621" i="1"/>
  <c r="P3157" i="1"/>
  <c r="P1477" i="1"/>
  <c r="P1376" i="1"/>
  <c r="P3462" i="1"/>
  <c r="P3048" i="1"/>
  <c r="P260" i="1"/>
  <c r="P2066" i="1"/>
  <c r="P3458" i="1"/>
  <c r="P2022" i="1"/>
  <c r="P1964" i="1"/>
  <c r="P846" i="1"/>
  <c r="P2547" i="1"/>
  <c r="P1928" i="1"/>
  <c r="P2213" i="1"/>
  <c r="P2062" i="1"/>
  <c r="P83" i="1"/>
  <c r="P1954" i="1"/>
  <c r="P1256" i="1"/>
  <c r="P2067" i="1"/>
  <c r="P1204" i="1"/>
  <c r="P2215" i="1"/>
  <c r="P1252" i="1"/>
  <c r="P1838" i="1"/>
  <c r="P1952" i="1"/>
  <c r="P2027" i="1"/>
  <c r="P1752" i="1"/>
  <c r="P1676" i="1"/>
  <c r="P2730" i="1"/>
  <c r="P3464" i="1"/>
  <c r="P3601" i="1"/>
  <c r="P2059" i="1"/>
  <c r="P1257" i="1"/>
  <c r="P2445" i="1"/>
  <c r="P2501" i="1"/>
  <c r="P1380" i="1"/>
  <c r="P790" i="1"/>
  <c r="P1351" i="1"/>
  <c r="P1841" i="1"/>
  <c r="P1520" i="1"/>
  <c r="P1022" i="1"/>
  <c r="P385" i="1"/>
  <c r="P1968" i="1"/>
  <c r="P1526" i="1"/>
  <c r="P1977" i="1"/>
  <c r="P3721" i="1"/>
  <c r="P3316" i="1"/>
  <c r="P3410" i="1"/>
  <c r="P2037" i="1"/>
  <c r="P1285" i="1"/>
  <c r="P2335" i="1"/>
  <c r="P1385" i="1"/>
  <c r="P1953" i="1"/>
  <c r="P1260" i="1"/>
  <c r="P3039" i="1"/>
  <c r="P658" i="1"/>
  <c r="P389" i="1"/>
  <c r="P3473" i="1"/>
  <c r="P1509" i="1"/>
  <c r="P2004" i="1"/>
  <c r="P858" i="1"/>
  <c r="P3364" i="1"/>
  <c r="P2068" i="1"/>
  <c r="P1388" i="1"/>
  <c r="P111" i="1"/>
  <c r="P2275" i="1"/>
  <c r="P3368" i="1"/>
  <c r="P2258" i="1"/>
  <c r="P3393" i="1"/>
  <c r="P2610" i="1"/>
  <c r="P3832" i="1"/>
  <c r="P2117" i="1"/>
  <c r="P1955" i="1"/>
  <c r="P2032" i="1"/>
  <c r="P3820" i="1"/>
  <c r="P287" i="1"/>
  <c r="P306" i="1"/>
  <c r="P2710" i="1"/>
  <c r="P833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2177" i="1"/>
  <c r="P1538" i="1"/>
  <c r="P3654" i="1"/>
  <c r="P1378" i="1"/>
  <c r="P2724" i="1"/>
  <c r="P1199" i="1"/>
  <c r="P2107" i="1"/>
  <c r="P1212" i="1"/>
  <c r="P2330" i="1"/>
  <c r="P384" i="1"/>
  <c r="P1975" i="1"/>
  <c r="P1966" i="1"/>
  <c r="P1754" i="1"/>
  <c r="P1200" i="1"/>
  <c r="P1967" i="1"/>
  <c r="P1835" i="1"/>
  <c r="P1973" i="1"/>
  <c r="P2717" i="1"/>
  <c r="P1632" i="1"/>
  <c r="P2488" i="1"/>
  <c r="P845" i="1"/>
  <c r="P656" i="1"/>
  <c r="P1198" i="1"/>
  <c r="P2242" i="1"/>
  <c r="P2280" i="1"/>
  <c r="P1612" i="1"/>
  <c r="P2254" i="1"/>
  <c r="P1506" i="1"/>
  <c r="P647" i="1"/>
  <c r="P1224" i="1"/>
  <c r="P2073" i="1"/>
  <c r="P2023" i="1"/>
  <c r="P1530" i="1"/>
  <c r="P2273" i="1"/>
  <c r="P320" i="1"/>
  <c r="P2186" i="1"/>
  <c r="P1970" i="1"/>
  <c r="P3294" i="1"/>
  <c r="P2257" i="1"/>
  <c r="P3584" i="1"/>
  <c r="P2081" i="1"/>
  <c r="P3446" i="1"/>
  <c r="P1194" i="1"/>
  <c r="P2216" i="1"/>
  <c r="P308" i="1"/>
  <c r="P1958" i="1"/>
  <c r="P2341" i="1"/>
  <c r="P1259" i="1"/>
  <c r="P2726" i="1"/>
  <c r="P2267" i="1"/>
  <c r="P3710" i="1"/>
  <c r="P646" i="1"/>
  <c r="P2039" i="1"/>
  <c r="P3027" i="1"/>
  <c r="P540" i="1"/>
  <c r="P2611" i="1"/>
  <c r="P2034" i="1"/>
  <c r="P2011" i="1"/>
  <c r="P248" i="1"/>
  <c r="P1839" i="1"/>
  <c r="P45" i="1"/>
  <c r="P2005" i="1"/>
  <c r="P3355" i="1"/>
  <c r="P738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239" i="1"/>
  <c r="P2054" i="1"/>
  <c r="P2635" i="1"/>
  <c r="P1982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609" i="1"/>
  <c r="P2277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238" i="1"/>
  <c r="P2196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P12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5" l="1"/>
  <c r="H2" i="5"/>
  <c r="G10" i="5"/>
  <c r="H10" i="5"/>
  <c r="G12" i="5"/>
  <c r="H12" i="5"/>
  <c r="H6" i="5"/>
  <c r="G6" i="5"/>
  <c r="H11" i="5"/>
  <c r="G11" i="5"/>
  <c r="H5" i="5"/>
  <c r="G5" i="5"/>
  <c r="G4" i="5"/>
  <c r="H4" i="5"/>
  <c r="G8" i="5"/>
  <c r="H8" i="5"/>
  <c r="H9" i="5"/>
  <c r="G9" i="5"/>
  <c r="G7" i="5"/>
  <c r="H7" i="5"/>
  <c r="G3" i="5"/>
  <c r="H3" i="5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<sst xmlns="http://schemas.openxmlformats.org/spreadsheetml/2006/main" count="24821" uniqueCount="8401">
  <si>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</si>
  <si>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</si>
  <si>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</si>
  <si>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</si>
  <si>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</si>
  <si>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</si>
  <si>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</si>
  <si>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</si>
  <si>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</si>
  <si>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</si>
  <si>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</si>
  <si>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</si>
  <si>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</si>
  <si>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</si>
  <si>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</si>
  <si>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</si>
  <si>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</si>
  <si>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</si>
  <si>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</si>
  <si>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</si>
  <si>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</si>
  <si>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</si>
  <si>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</si>
  <si>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</si>
  <si>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</si>
  <si>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</si>
  <si>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</si>
  <si>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</si>
  <si>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</si>
  <si>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</si>
  <si>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</si>
  <si>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</si>
  <si>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</si>
  <si>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</si>
  <si>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</si>
  <si>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</si>
  <si>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</si>
  <si>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</si>
  <si>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</si>
  <si>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</si>
  <si>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</si>
  <si>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</si>
  <si>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</si>
  <si>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</si>
  <si>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</si>
  <si>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</si>
  <si>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</si>
  <si>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</si>
  <si>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</si>
  <si>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</si>
  <si>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</si>
  <si>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</si>
  <si>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</si>
  <si>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</si>
  <si>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</si>
  <si>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</si>
  <si>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</si>
  <si>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</si>
  <si>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</si>
  <si>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</si>
  <si>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</si>
  <si>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</si>
  <si>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</si>
  <si>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</si>
  <si>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</si>
  <si>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</si>
  <si>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</si>
  <si>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</si>
  <si>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</si>
  <si>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</si>
  <si>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</si>
  <si>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</si>
  <si>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</si>
  <si>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</si>
  <si>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</si>
  <si>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</si>
  <si>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</si>
  <si>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</si>
  <si>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</si>
  <si>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</si>
  <si>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</si>
  <si>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</si>
  <si>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</si>
  <si>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</si>
  <si>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</si>
  <si>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</si>
  <si>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</si>
  <si>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</si>
  <si>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</si>
  <si>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</si>
  <si>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</si>
  <si>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</si>
  <si>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</si>
  <si>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</si>
  <si>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</si>
  <si>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</si>
  <si>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</si>
  <si>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</si>
  <si>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</si>
  <si>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</si>
  <si>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</si>
  <si>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</si>
  <si>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</si>
  <si>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</si>
  <si>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</si>
  <si>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</si>
  <si>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</si>
  <si>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</si>
  <si>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</si>
  <si>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</si>
  <si>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</si>
  <si>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</si>
  <si>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</si>
  <si>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</si>
  <si>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</si>
  <si>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</si>
  <si>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</si>
  <si>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</si>
  <si>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</si>
  <si>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</si>
  <si>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</si>
  <si>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</si>
  <si>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</si>
  <si>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</si>
  <si>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</si>
  <si>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</si>
  <si>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</si>
  <si>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</si>
  <si>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</si>
  <si>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</si>
  <si>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</si>
  <si>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</si>
  <si>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</si>
  <si>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</si>
  <si>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</si>
  <si>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</si>
  <si>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</si>
  <si>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</si>
  <si>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</si>
  <si>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</si>
  <si>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</si>
  <si>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</si>
  <si>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</si>
  <si>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</si>
  <si>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</si>
  <si>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</si>
  <si>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</si>
  <si>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</si>
  <si>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</si>
  <si>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</si>
  <si>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</si>
  <si>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</si>
  <si>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</si>
  <si>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</si>
  <si>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</si>
  <si>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</si>
  <si>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</si>
  <si>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</si>
  <si>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</si>
  <si>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</si>
  <si>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</si>
  <si>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</si>
  <si>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</si>
  <si>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</si>
  <si>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</si>
  <si>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</si>
  <si>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</si>
  <si>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</si>
  <si>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</si>
  <si>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</si>
  <si>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</si>
  <si>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</si>
  <si>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</si>
  <si>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</si>
  <si>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</si>
  <si>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</si>
  <si>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</si>
  <si>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</si>
  <si>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</si>
  <si>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</si>
  <si>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</si>
  <si>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</si>
  <si>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</si>
  <si>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</si>
  <si>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</si>
  <si>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</si>
  <si>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</si>
  <si>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</si>
  <si>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</si>
  <si>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</si>
  <si>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</si>
  <si>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</si>
  <si>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</si>
  <si>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</si>
  <si>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</si>
  <si>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</si>
  <si>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</si>
  <si>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</si>
  <si>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</si>
  <si>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</si>
  <si>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</si>
  <si>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</si>
  <si>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</si>
  <si>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</si>
  <si>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</si>
  <si>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</si>
  <si>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</si>
  <si>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</si>
  <si>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</si>
  <si>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</si>
  <si>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</si>
  <si>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</si>
  <si>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</si>
  <si>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</si>
  <si>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</si>
  <si>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</si>
  <si>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</si>
  <si>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</si>
  <si>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</si>
  <si>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</si>
  <si>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</si>
  <si>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</si>
  <si>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</si>
  <si>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</si>
  <si>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</si>
  <si>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</si>
  <si>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</si>
  <si>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</si>
  <si>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</si>
  <si>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</si>
  <si>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</si>
  <si>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</si>
  <si>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</si>
  <si>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</si>
  <si>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</si>
  <si>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</si>
  <si>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</si>
  <si>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</si>
  <si>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</si>
  <si>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</si>
  <si>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</si>
  <si>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</si>
  <si>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</si>
  <si>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</si>
  <si>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</si>
  <si>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</si>
  <si>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</si>
  <si>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</si>
  <si>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</si>
  <si>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</si>
  <si>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</si>
  <si>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</si>
  <si>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</si>
  <si>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</si>
  <si>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</si>
  <si>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</si>
  <si>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</si>
  <si>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</si>
  <si>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</si>
  <si>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</si>
  <si>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</si>
  <si>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</si>
  <si>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</si>
  <si>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</si>
  <si>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</si>
  <si>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</si>
  <si>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</si>
  <si>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</si>
  <si>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</si>
  <si>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</si>
  <si>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</si>
  <si>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</si>
  <si>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</si>
  <si>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</si>
  <si>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</si>
  <si>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</si>
  <si>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</si>
  <si>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</si>
  <si>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</si>
  <si>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</si>
  <si>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</si>
  <si>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</si>
  <si>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</si>
  <si>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</si>
  <si>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</si>
  <si>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</si>
  <si>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</si>
  <si>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</si>
  <si>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</si>
  <si>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</si>
  <si>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</si>
  <si>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</si>
  <si>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</si>
  <si>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</si>
  <si>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</si>
  <si>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</si>
  <si>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</si>
  <si>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</si>
  <si>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</si>
  <si>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</si>
  <si>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</si>
  <si>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</si>
  <si>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</si>
  <si>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</si>
  <si>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</si>
  <si>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</si>
  <si>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</si>
  <si>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</si>
  <si>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</si>
  <si>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</si>
  <si>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</si>
  <si>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</si>
  <si>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</si>
  <si>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</si>
  <si>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</si>
  <si>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</si>
  <si>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</si>
  <si>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</si>
  <si>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</si>
  <si>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</si>
  <si>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</si>
  <si>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</si>
  <si>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</si>
  <si>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</si>
  <si>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</si>
  <si>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</si>
  <si>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</si>
  <si>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</si>
  <si>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</si>
  <si>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</si>
  <si>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</si>
  <si>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</si>
  <si>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</si>
  <si>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</si>
  <si>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</si>
  <si>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</si>
  <si>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</si>
  <si>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</si>
  <si>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</si>
  <si>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</si>
  <si>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</si>
  <si>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</si>
  <si>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</si>
  <si>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</si>
  <si>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</si>
  <si>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</si>
  <si>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</si>
  <si>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</si>
  <si>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</si>
  <si>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</si>
  <si>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</si>
  <si>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</si>
  <si>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</si>
  <si>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</si>
  <si>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</si>
  <si>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</si>
  <si>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</si>
  <si>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</si>
  <si>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</si>
  <si>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</si>
  <si>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</si>
  <si>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</si>
  <si>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</si>
  <si>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</si>
  <si>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</si>
  <si>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</si>
  <si>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</si>
  <si>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</si>
  <si>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</si>
  <si>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</si>
  <si>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</si>
  <si>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</si>
  <si>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</si>
  <si>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</si>
  <si>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</si>
  <si>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</si>
  <si>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</si>
  <si>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</si>
  <si>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</si>
  <si>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</si>
  <si>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</si>
  <si>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</si>
  <si>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</si>
  <si>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</si>
  <si>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</si>
  <si>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</si>
  <si>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</si>
  <si>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</si>
  <si>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</si>
  <si>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</si>
  <si>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</si>
  <si>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</si>
  <si>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</si>
  <si>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</si>
  <si>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</si>
  <si>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</si>
  <si>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</si>
  <si>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</si>
  <si>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</si>
  <si>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</si>
  <si>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</si>
  <si>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</si>
  <si>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</si>
  <si>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</si>
  <si>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</si>
  <si>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</si>
  <si>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</si>
  <si>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</si>
  <si>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</si>
  <si>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</si>
  <si>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</si>
  <si>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</si>
  <si>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</si>
  <si>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</si>
  <si>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</si>
  <si>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</si>
  <si>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</si>
  <si>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</si>
  <si>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</si>
  <si>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</si>
  <si>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</si>
  <si>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</si>
  <si>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</si>
  <si>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</si>
  <si>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</si>
  <si>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</si>
  <si>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</si>
  <si>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</si>
  <si>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</si>
  <si>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</si>
  <si>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</si>
  <si>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</si>
  <si>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</si>
  <si>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</si>
  <si>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</si>
  <si>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</si>
  <si>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</si>
  <si>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</si>
  <si>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</si>
  <si>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</si>
  <si>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</si>
  <si>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</si>
  <si>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</si>
  <si>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</si>
  <si>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</si>
  <si>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</si>
  <si>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</si>
  <si>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</si>
  <si>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</si>
  <si>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</si>
  <si>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</si>
  <si>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</si>
  <si>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</si>
  <si>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</si>
  <si>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</si>
  <si>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</si>
  <si>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</si>
  <si>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</si>
  <si>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</si>
  <si>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</si>
  <si>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</si>
  <si>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</si>
  <si>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</si>
  <si>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</si>
  <si>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</si>
  <si>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</si>
  <si>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</si>
  <si>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</si>
  <si>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</si>
  <si>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</si>
  <si>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</si>
  <si>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</si>
  <si>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</si>
  <si>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</si>
  <si>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</si>
  <si>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</si>
  <si>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</si>
  <si>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</si>
  <si>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</si>
  <si>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</si>
  <si>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</si>
  <si>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</si>
  <si>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</si>
  <si>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</si>
  <si>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</si>
  <si>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</si>
  <si>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</si>
  <si>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</si>
  <si>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</si>
  <si>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</si>
  <si>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</si>
  <si>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</si>
  <si>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</si>
  <si>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</si>
  <si>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</si>
  <si>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</si>
  <si>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</si>
  <si>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</si>
  <si>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</si>
  <si>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</si>
  <si>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</si>
  <si>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</si>
  <si>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</si>
  <si>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</si>
  <si>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</si>
  <si>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</si>
  <si>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</si>
  <si>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</si>
  <si>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</si>
  <si>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</si>
  <si>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</si>
  <si>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</si>
  <si>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</si>
  <si>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</si>
  <si>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</si>
  <si>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</si>
  <si>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</si>
  <si>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</si>
  <si>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</si>
  <si>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</si>
  <si>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</si>
  <si>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</si>
  <si>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</si>
  <si>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</si>
  <si>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</si>
  <si>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</si>
  <si>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</si>
  <si>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</si>
  <si>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</si>
  <si>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</si>
  <si>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</si>
  <si>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</si>
  <si>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</si>
  <si>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</si>
  <si>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</si>
  <si>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</si>
  <si>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</si>
  <si>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</si>
  <si>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</si>
  <si>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</si>
  <si>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</si>
  <si>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</si>
  <si>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</si>
  <si>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</si>
  <si>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</si>
  <si>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</si>
  <si>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</si>
  <si>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</si>
  <si>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</si>
  <si>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</si>
  <si>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</si>
  <si>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</si>
  <si>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</si>
  <si>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</si>
  <si>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</si>
  <si>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</si>
  <si>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</si>
  <si>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</si>
  <si>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</si>
  <si>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</si>
  <si>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</si>
  <si>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</si>
  <si>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</si>
  <si>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</si>
  <si>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</si>
  <si>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</si>
  <si>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</si>
  <si>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</si>
  <si>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</si>
  <si>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</si>
  <si>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</si>
  <si>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</si>
  <si>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</si>
  <si>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</si>
  <si>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</si>
  <si>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</si>
  <si>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</si>
  <si>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</si>
  <si>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</si>
  <si>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</si>
  <si>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</si>
  <si>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</si>
  <si>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</si>
  <si>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</si>
  <si>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</si>
  <si>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</si>
  <si>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</si>
  <si>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</si>
  <si>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</si>
  <si>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</si>
  <si>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</si>
  <si>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</si>
  <si>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</si>
  <si>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</si>
  <si>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</si>
  <si>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</si>
  <si>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</si>
  <si>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</si>
  <si>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</si>
  <si>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</si>
  <si>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</si>
  <si>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</si>
  <si>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</si>
  <si>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</si>
  <si>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</si>
  <si>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</si>
  <si>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</si>
  <si>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</si>
  <si>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</si>
  <si>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</si>
  <si>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</si>
  <si>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</si>
  <si>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</si>
  <si>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</si>
  <si>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</si>
  <si>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</si>
  <si>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</si>
  <si>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</si>
  <si>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</si>
  <si>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</si>
  <si>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</si>
  <si>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</si>
  <si>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</si>
  <si>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</si>
  <si>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</si>
  <si>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</si>
  <si>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</si>
  <si>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</si>
  <si>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</si>
  <si>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</si>
  <si>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</si>
  <si>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</si>
  <si>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</si>
  <si>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</si>
  <si>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</si>
  <si>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</si>
  <si>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</si>
  <si>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</si>
  <si>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</si>
  <si>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</si>
  <si>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</si>
  <si>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</si>
  <si>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</si>
  <si>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</si>
  <si>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</si>
  <si>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</si>
  <si>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</si>
  <si>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</si>
  <si>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</si>
  <si>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</si>
  <si>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</si>
  <si>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</si>
  <si>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</si>
  <si>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</si>
  <si>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</si>
  <si>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</si>
  <si>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</si>
  <si>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</si>
  <si>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</si>
  <si>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</si>
  <si>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</si>
  <si>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</si>
  <si>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</si>
  <si>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</si>
  <si>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</si>
  <si>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</si>
  <si>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</si>
  <si>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</si>
  <si>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</si>
  <si>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</si>
  <si>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</si>
  <si>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</si>
  <si>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</si>
  <si>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</si>
  <si>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</si>
  <si>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</si>
  <si>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</si>
  <si>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</si>
  <si>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</si>
  <si>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</si>
  <si>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</si>
  <si>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</si>
  <si>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</si>
  <si>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</si>
  <si>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</si>
  <si>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</si>
  <si>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</si>
  <si>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</si>
  <si>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</si>
  <si>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</si>
  <si>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</si>
  <si>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</si>
  <si>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</si>
  <si>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</si>
  <si>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</si>
  <si>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</si>
  <si>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</si>
  <si>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</si>
  <si>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</si>
  <si>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</si>
  <si>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</si>
  <si>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</si>
  <si>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</si>
  <si>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</si>
  <si>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</si>
  <si>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</si>
  <si>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</si>
  <si>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</si>
  <si>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</si>
  <si>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</si>
  <si>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</si>
  <si>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</si>
  <si>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</si>
  <si>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</si>
  <si>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</si>
  <si>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</si>
  <si>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</si>
  <si>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</si>
  <si>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</si>
  <si>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</si>
  <si>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</si>
  <si>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</si>
  <si>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</si>
  <si>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</si>
  <si>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</si>
  <si>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</si>
  <si>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</si>
  <si>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</si>
  <si>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</si>
  <si>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</si>
  <si>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</si>
  <si>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</si>
  <si>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</si>
  <si>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</si>
  <si>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</si>
  <si>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</si>
  <si>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</si>
  <si>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</si>
  <si>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</si>
  <si>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</si>
  <si>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</si>
  <si>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</si>
  <si>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</si>
  <si>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</si>
  <si>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</si>
  <si>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</si>
  <si>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</si>
  <si>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</si>
  <si>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</si>
  <si>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</si>
  <si>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</si>
  <si>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</si>
  <si>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</si>
  <si>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</si>
  <si>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</si>
  <si>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</si>
  <si>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</si>
  <si>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</si>
  <si>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</si>
  <si>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</si>
  <si>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</si>
  <si>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</si>
  <si>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</si>
  <si>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</si>
  <si>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</si>
  <si>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</si>
  <si>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</si>
  <si>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</si>
  <si>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</si>
  <si>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</si>
  <si>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</si>
  <si>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</si>
  <si>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</si>
  <si>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</si>
  <si>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</si>
  <si>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</si>
  <si>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</si>
  <si>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</si>
  <si>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</si>
  <si>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</si>
  <si>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</si>
  <si>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</si>
  <si>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</si>
  <si>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</si>
  <si>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</si>
  <si>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</si>
  <si>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</si>
  <si>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</si>
  <si>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</si>
  <si>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</si>
  <si>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</si>
  <si>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</si>
  <si>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</si>
  <si>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</si>
  <si>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</si>
  <si>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</si>
  <si>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</si>
  <si>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</si>
  <si>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</si>
  <si>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</si>
  <si>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</si>
  <si>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</si>
  <si>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</si>
  <si>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</si>
  <si>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</si>
  <si>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</si>
  <si>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</si>
  <si>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</si>
  <si>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</si>
  <si>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</si>
  <si>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</si>
  <si>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</si>
  <si>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</si>
  <si>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</si>
  <si>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</si>
  <si>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</si>
  <si>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</si>
  <si>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</si>
  <si>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</si>
  <si>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</si>
  <si>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</si>
  <si>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</si>
  <si>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</si>
  <si>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</si>
  <si>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</si>
  <si>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</si>
  <si>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</si>
  <si>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</si>
  <si>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</si>
  <si>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</si>
  <si>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</si>
  <si>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</si>
  <si>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</si>
  <si>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</si>
  <si>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</si>
  <si>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</si>
  <si>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</si>
  <si>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</si>
  <si>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</si>
  <si>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</si>
  <si>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</si>
  <si>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</si>
  <si>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</si>
  <si>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</si>
  <si>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</si>
  <si>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</si>
  <si>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</si>
  <si>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</si>
  <si>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</si>
  <si>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</si>
  <si>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</si>
  <si>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</si>
  <si>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</si>
  <si>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</si>
  <si>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</si>
  <si>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</si>
  <si>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</si>
  <si>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</si>
  <si>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</si>
  <si>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</si>
  <si>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</si>
  <si>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</si>
  <si>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</si>
  <si>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</si>
  <si>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</si>
  <si>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</si>
  <si>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</si>
  <si>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</si>
  <si>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</si>
  <si>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</si>
  <si>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</si>
  <si>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</si>
  <si>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</si>
  <si>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</si>
  <si>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</si>
  <si>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</si>
  <si>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</si>
  <si>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</si>
  <si>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</si>
  <si>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</si>
  <si>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</si>
  <si>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</si>
  <si>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</si>
  <si>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</si>
  <si>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</si>
  <si>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</si>
  <si>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</si>
  <si>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</si>
  <si>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</si>
  <si>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</si>
  <si>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</si>
  <si>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</si>
  <si>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</si>
  <si>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</si>
  <si>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</si>
  <si>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</si>
  <si>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</si>
  <si>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</si>
  <si>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</si>
  <si>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</si>
  <si>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</si>
  <si>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</si>
  <si>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</si>
  <si>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</si>
  <si>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</si>
  <si>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</si>
  <si>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</si>
  <si>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</si>
  <si>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</si>
  <si>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</si>
  <si>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</si>
  <si>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</si>
  <si>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</si>
  <si>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</si>
  <si>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</si>
  <si>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</si>
  <si>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</si>
  <si>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</si>
  <si>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</si>
  <si>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</si>
  <si>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</si>
  <si>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</si>
  <si>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</si>
  <si>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</si>
  <si>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</si>
  <si>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</si>
  <si>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</si>
  <si>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</si>
  <si>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</si>
  <si>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</si>
  <si>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</si>
  <si>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</si>
  <si>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</si>
  <si>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</si>
  <si>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</si>
  <si>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</si>
  <si>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</si>
  <si>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</si>
  <si>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</si>
  <si>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</si>
  <si>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</si>
  <si>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</si>
  <si>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</si>
  <si>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</si>
  <si>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</si>
  <si>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</si>
  <si>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</si>
  <si>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</si>
  <si>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</si>
  <si>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</si>
  <si>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</si>
  <si>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</si>
  <si>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</si>
  <si>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</si>
  <si>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</si>
  <si>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</si>
  <si>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</si>
  <si>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</si>
  <si>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</si>
  <si>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</si>
  <si>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</si>
  <si>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</si>
  <si>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</si>
  <si>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</si>
  <si>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</si>
  <si>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</si>
  <si>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</si>
  <si>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</si>
  <si>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</si>
  <si>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</si>
  <si>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</si>
  <si>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</si>
  <si>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</si>
  <si>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</si>
  <si>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</si>
  <si>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</si>
  <si>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</si>
  <si>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</si>
  <si>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</si>
  <si>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</si>
  <si>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</si>
  <si>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</si>
  <si>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</si>
  <si>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</si>
  <si>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</si>
  <si>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</si>
  <si>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</si>
  <si>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</si>
  <si>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</si>
  <si>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</si>
  <si>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</si>
  <si>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</si>
  <si>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</si>
  <si>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</si>
  <si>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</si>
  <si>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</si>
  <si>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</si>
  <si>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</si>
  <si>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</si>
  <si>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</si>
  <si>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</si>
  <si>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</si>
  <si>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</si>
  <si>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</si>
  <si>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</si>
  <si>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</si>
  <si>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</si>
  <si>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</si>
  <si>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</si>
  <si>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</si>
  <si>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</si>
  <si>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</si>
  <si>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</si>
  <si>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</si>
  <si>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</si>
  <si>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</si>
  <si>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</si>
  <si>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</si>
  <si>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</si>
  <si>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</si>
  <si>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</si>
  <si>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</si>
  <si>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</si>
  <si>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</si>
  <si>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</si>
  <si>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</si>
  <si>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</si>
  <si>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</si>
  <si>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</si>
  <si>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</si>
  <si>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</si>
  <si>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</si>
  <si>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</si>
  <si>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</si>
  <si>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</si>
  <si>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</si>
  <si>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</si>
  <si>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</si>
  <si>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</si>
  <si>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</si>
  <si>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</si>
  <si>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</si>
  <si>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</si>
  <si>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</si>
  <si>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</si>
  <si>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</si>
  <si>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</si>
  <si>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</si>
  <si>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</si>
  <si>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</si>
  <si>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</si>
  <si>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</si>
  <si>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</si>
  <si>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</si>
  <si>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</si>
  <si>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</si>
  <si>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</si>
  <si>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</si>
  <si>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</si>
  <si>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</si>
  <si>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</si>
  <si>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</si>
  <si>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</si>
  <si>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</si>
  <si>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</si>
  <si>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</si>
  <si>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</si>
  <si>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</si>
  <si>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</si>
  <si>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</si>
  <si>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</si>
  <si>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</si>
  <si>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</si>
  <si>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</si>
  <si>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</si>
  <si>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</si>
  <si>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</si>
  <si>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</si>
  <si>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</si>
  <si>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</si>
  <si>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</si>
  <si>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</si>
  <si>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</si>
  <si>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</si>
  <si>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</si>
  <si>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</si>
  <si>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</si>
  <si>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</si>
  <si>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</si>
  <si>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</si>
  <si>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</si>
  <si>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</si>
  <si>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</si>
  <si>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</si>
  <si>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</si>
  <si>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</si>
  <si>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</si>
  <si>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</si>
  <si>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</si>
  <si>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</si>
  <si>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</si>
  <si>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</si>
  <si>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</si>
  <si>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</si>
  <si>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</si>
  <si>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</si>
  <si>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</si>
  <si>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</si>
  <si>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</si>
  <si>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</si>
  <si>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</si>
  <si>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</si>
  <si>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</si>
  <si>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</si>
  <si>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</si>
  <si>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</si>
  <si>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</si>
  <si>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</si>
  <si>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</si>
  <si>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</si>
  <si>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</si>
  <si>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</si>
  <si>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</si>
  <si>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</si>
  <si>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</si>
  <si>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</si>
  <si>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</si>
  <si>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</si>
  <si>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</si>
  <si>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</si>
  <si>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</si>
  <si>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</si>
  <si>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</si>
  <si>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</si>
  <si>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</si>
  <si>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</si>
  <si>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</si>
  <si>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</si>
  <si>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</si>
  <si>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</si>
  <si>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</si>
  <si>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</si>
  <si>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</si>
  <si>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</si>
  <si>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</si>
  <si>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</si>
  <si>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</si>
  <si>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</si>
  <si>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</si>
  <si>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</si>
  <si>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</si>
  <si>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</si>
  <si>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</si>
  <si>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</si>
  <si>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</si>
  <si>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</si>
  <si>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</si>
  <si>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</si>
  <si>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</si>
  <si>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</si>
  <si>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</si>
  <si>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</si>
  <si>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</si>
  <si>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</si>
  <si>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</si>
  <si>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</si>
  <si>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</si>
  <si>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</si>
  <si>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</si>
  <si>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</si>
  <si>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</si>
  <si>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</si>
  <si>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</si>
  <si>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</si>
  <si>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</si>
  <si>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</si>
  <si>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</si>
  <si>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</si>
  <si>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</si>
  <si>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</si>
  <si>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</si>
  <si>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</si>
  <si>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</si>
  <si>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</si>
  <si>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</si>
  <si>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</si>
  <si>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</si>
  <si>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</si>
  <si>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</si>
  <si>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</si>
  <si>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</si>
  <si>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</si>
  <si>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</si>
  <si>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</si>
  <si>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</si>
  <si>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</si>
  <si>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</si>
  <si>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</si>
  <si>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</si>
  <si>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</si>
  <si>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</si>
  <si>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</si>
  <si>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</si>
  <si>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</si>
  <si>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</si>
  <si>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</si>
  <si>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</si>
  <si>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</si>
  <si>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</si>
  <si>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</si>
  <si>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</si>
  <si>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</si>
  <si>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</si>
  <si>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</si>
  <si>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</si>
  <si>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</si>
  <si>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</si>
  <si>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</si>
  <si>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</si>
  <si>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</si>
  <si>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</si>
  <si>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</si>
  <si>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</si>
  <si>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</si>
  <si>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</si>
  <si>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</si>
  <si>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</si>
  <si>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</si>
  <si>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</si>
  <si>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</si>
  <si>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</si>
  <si>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</si>
  <si>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</si>
  <si>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</si>
  <si>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</si>
  <si>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</si>
  <si>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</si>
  <si>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</si>
  <si>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</si>
  <si>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</si>
  <si>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</si>
  <si>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</si>
  <si>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</si>
  <si>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</si>
  <si>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</si>
  <si>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</si>
  <si>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</si>
  <si>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</si>
  <si>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</si>
  <si>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</si>
  <si>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</si>
  <si>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</si>
  <si>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</si>
  <si>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</si>
  <si>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</si>
  <si>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</si>
  <si>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</si>
  <si>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</si>
  <si>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</si>
  <si>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</si>
  <si>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</si>
  <si>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</si>
  <si>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</si>
  <si>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</si>
  <si>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</si>
  <si>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</si>
  <si>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</si>
  <si>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</si>
  <si>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</si>
  <si>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</si>
  <si>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</si>
  <si>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</si>
  <si>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</si>
  <si>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</si>
  <si>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</si>
  <si>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</si>
  <si>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</si>
  <si>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</si>
  <si>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</si>
  <si>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</si>
  <si>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</si>
  <si>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</si>
  <si>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</si>
  <si>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</si>
  <si>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</si>
  <si>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</si>
  <si>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</si>
  <si>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</si>
  <si>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</si>
  <si>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</si>
  <si>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</si>
  <si>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</si>
  <si>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</si>
  <si>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</si>
  <si>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</si>
  <si>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</si>
  <si>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</si>
  <si>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</si>
  <si>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</si>
  <si>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</si>
  <si>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</si>
  <si>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</si>
  <si>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</si>
  <si>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</si>
  <si>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</si>
  <si>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</si>
  <si>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</si>
  <si>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</si>
  <si>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</si>
  <si>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</si>
  <si>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</si>
  <si>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</si>
  <si>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</si>
  <si>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</si>
  <si>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</si>
  <si>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</si>
  <si>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</si>
  <si>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</si>
  <si>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</si>
  <si>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</si>
  <si>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</si>
  <si>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</si>
  <si>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</si>
  <si>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</si>
  <si>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</si>
  <si>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</si>
  <si>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</si>
  <si>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</si>
  <si>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</si>
  <si>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</si>
  <si>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</si>
  <si>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</si>
  <si>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</si>
  <si>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</si>
  <si>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</si>
  <si>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</si>
  <si>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</si>
  <si>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</si>
  <si>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</si>
  <si>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</si>
  <si>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</si>
  <si>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</si>
  <si>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</si>
  <si>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</si>
  <si>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</si>
  <si>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</si>
  <si>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</si>
  <si>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</si>
  <si>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</si>
  <si>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</si>
  <si>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</si>
  <si>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</si>
  <si>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</si>
  <si>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</si>
  <si>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</si>
  <si>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</si>
  <si>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</si>
  <si>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</si>
  <si>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</si>
  <si>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</si>
  <si>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</si>
  <si>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</si>
  <si>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</si>
  <si>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</si>
  <si>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</si>
  <si>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</si>
  <si>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</si>
  <si>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</si>
  <si>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</si>
  <si>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</si>
  <si>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</si>
  <si>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</si>
  <si>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</si>
  <si>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</si>
  <si>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</si>
  <si>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</si>
  <si>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</si>
  <si>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</si>
  <si>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</si>
  <si>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</si>
  <si>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</si>
  <si>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</si>
  <si>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</si>
  <si>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</si>
  <si>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</si>
  <si>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</si>
  <si>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</si>
  <si>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</si>
  <si>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</si>
  <si>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</si>
  <si>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</si>
  <si>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</si>
  <si>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</si>
  <si>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</si>
  <si>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</si>
  <si>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</si>
  <si>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</si>
  <si>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</si>
  <si>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</si>
  <si>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</si>
  <si>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</si>
  <si>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</si>
  <si>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</si>
  <si>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</si>
  <si>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</si>
  <si>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</si>
  <si>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</si>
  <si>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</si>
  <si>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</si>
  <si>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</si>
  <si>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</si>
  <si>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</si>
  <si>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</si>
  <si>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</si>
  <si>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</si>
  <si>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</si>
  <si>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</si>
  <si>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</si>
  <si>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</si>
  <si>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</si>
  <si>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</si>
  <si>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</si>
  <si>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</si>
  <si>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</si>
  <si>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</si>
  <si>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</si>
  <si>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</si>
  <si>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</si>
  <si>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</si>
  <si>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</si>
  <si>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</si>
  <si>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</si>
  <si>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</si>
  <si>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</si>
  <si>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</si>
  <si>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</si>
  <si>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</si>
  <si>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</si>
  <si>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</si>
  <si>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</si>
  <si>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</si>
  <si>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</si>
  <si>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</si>
  <si>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</si>
  <si>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</si>
  <si>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</si>
  <si>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</si>
  <si>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</si>
  <si>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</si>
  <si>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</si>
  <si>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</si>
  <si>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</si>
  <si>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</si>
  <si>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</si>
  <si>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</si>
  <si>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</si>
  <si>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</si>
  <si>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</si>
  <si>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</si>
  <si>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</si>
  <si>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</si>
  <si>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</si>
  <si>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</si>
  <si>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</si>
  <si>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</si>
  <si>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</si>
  <si>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</si>
  <si>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</si>
  <si>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</si>
  <si>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</si>
  <si>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</si>
  <si>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</si>
  <si>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</si>
  <si>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</si>
  <si>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</si>
  <si>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</si>
  <si>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</si>
  <si>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</si>
  <si>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</si>
  <si>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</si>
  <si>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</si>
  <si>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</si>
  <si>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</si>
  <si>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</si>
  <si>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</si>
  <si>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</si>
  <si>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</si>
  <si>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</si>
  <si>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</si>
  <si>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</si>
  <si>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</si>
  <si>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</si>
  <si>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</si>
  <si>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</si>
  <si>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</si>
  <si>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</si>
  <si>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</si>
  <si>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</si>
  <si>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</si>
  <si>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</si>
  <si>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</si>
  <si>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</si>
  <si>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</si>
  <si>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</si>
  <si>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</si>
  <si>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</si>
  <si>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</si>
  <si>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</si>
  <si>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</si>
  <si>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</si>
  <si>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</si>
  <si>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</si>
  <si>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</si>
  <si>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</si>
  <si>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</si>
  <si>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</si>
  <si>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</si>
  <si>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</si>
  <si>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</si>
  <si>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</si>
  <si>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</si>
  <si>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</si>
  <si>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</si>
  <si>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</si>
  <si>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</si>
  <si>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</si>
  <si>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</si>
  <si>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</si>
  <si>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</si>
  <si>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</si>
  <si>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</si>
  <si>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</si>
  <si>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</si>
  <si>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</si>
  <si>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</si>
  <si>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</si>
  <si>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</si>
  <si>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</si>
  <si>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</si>
  <si>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</si>
  <si>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</si>
  <si>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</si>
  <si>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</si>
  <si>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</si>
  <si>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</si>
  <si>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</si>
  <si>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</si>
  <si>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</si>
  <si>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</si>
  <si>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</si>
  <si>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</si>
  <si>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</si>
  <si>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</si>
  <si>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</si>
  <si>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</si>
  <si>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</si>
  <si>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</si>
  <si>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</si>
  <si>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</si>
  <si>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</si>
  <si>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</si>
  <si>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</si>
  <si>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</si>
  <si>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</si>
  <si>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</si>
  <si>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</si>
  <si>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</si>
  <si>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</si>
  <si>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</si>
  <si>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</si>
  <si>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</si>
  <si>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</si>
  <si>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</si>
  <si>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</si>
  <si>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</si>
  <si>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</si>
  <si>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</si>
  <si>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</si>
  <si>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</si>
  <si>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</si>
  <si>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</si>
  <si>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</si>
  <si>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</si>
  <si>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</si>
  <si>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</si>
  <si>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</si>
  <si>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</si>
  <si>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</si>
  <si>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</si>
  <si>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</si>
  <si>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</si>
  <si>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</si>
  <si>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</si>
  <si>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</si>
  <si>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</si>
  <si>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</si>
  <si>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</si>
  <si>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</si>
  <si>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</si>
  <si>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</si>
  <si>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</si>
  <si>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</si>
  <si>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</si>
  <si>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</si>
  <si>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</si>
  <si>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</si>
  <si>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</si>
  <si>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</si>
  <si>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</si>
  <si>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</si>
  <si>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</si>
  <si>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</si>
  <si>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</si>
  <si>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</si>
  <si>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</si>
  <si>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</si>
  <si>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</si>
  <si>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</si>
  <si>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</si>
  <si>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</si>
  <si>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</si>
  <si>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</si>
  <si>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</si>
  <si>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</si>
  <si>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</si>
  <si>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</si>
  <si>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</si>
  <si>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</si>
  <si>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</si>
  <si>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</si>
  <si>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</si>
  <si>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</si>
  <si>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</si>
  <si>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</si>
  <si>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</si>
  <si>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</si>
  <si>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</si>
  <si>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</si>
  <si>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</si>
  <si>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</si>
  <si>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</si>
  <si>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</si>
  <si>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</si>
  <si>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</si>
  <si>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</si>
  <si>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</si>
  <si>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</si>
  <si>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</si>
  <si>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</si>
  <si>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</si>
  <si>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</si>
  <si>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</si>
  <si>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</si>
  <si>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</si>
  <si>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</si>
  <si>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</si>
  <si>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</si>
  <si>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</si>
  <si>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</si>
  <si>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</si>
  <si>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</si>
  <si>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</si>
  <si>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</si>
  <si>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</si>
  <si>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</si>
  <si>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</si>
  <si>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</si>
  <si>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</si>
  <si>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</si>
  <si>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</si>
  <si>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</si>
  <si>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</si>
  <si>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</si>
  <si>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</si>
  <si>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</si>
  <si>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</si>
  <si>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</si>
  <si>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</si>
  <si>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</si>
  <si>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</si>
  <si>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</si>
  <si>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</si>
  <si>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</si>
  <si>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</si>
  <si>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</si>
  <si>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</si>
  <si>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</si>
  <si>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</si>
  <si>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</si>
  <si>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</si>
  <si>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</si>
  <si>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</si>
  <si>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</si>
  <si>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</si>
  <si>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</si>
  <si>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</si>
  <si>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</si>
  <si>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</si>
  <si>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</si>
  <si>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</si>
  <si>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</si>
  <si>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</si>
  <si>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</si>
  <si>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</si>
  <si>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</si>
  <si>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</si>
  <si>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</si>
  <si>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</si>
  <si>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</si>
  <si>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</si>
  <si>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</si>
  <si>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</si>
  <si>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</si>
  <si>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</si>
  <si>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</si>
  <si>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</si>
  <si>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</si>
  <si>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</si>
  <si>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</si>
  <si>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</si>
  <si>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</si>
  <si>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</si>
  <si>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</si>
  <si>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</si>
  <si>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</si>
  <si>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</si>
  <si>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</si>
  <si>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</si>
  <si>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</si>
  <si>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</si>
  <si>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</si>
  <si>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</si>
  <si>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</si>
  <si>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</si>
  <si>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</si>
  <si>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</si>
  <si>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</si>
  <si>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</si>
  <si>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</si>
  <si>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</si>
  <si>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</si>
  <si>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</si>
  <si>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</si>
  <si>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</si>
  <si>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</si>
  <si>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</si>
  <si>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</si>
  <si>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</si>
  <si>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</si>
  <si>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</si>
  <si>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</si>
  <si>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</si>
  <si>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</si>
  <si>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</si>
  <si>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</si>
  <si>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</si>
  <si>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</si>
  <si>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</si>
  <si>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</si>
  <si>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</si>
  <si>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</si>
  <si>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</si>
  <si>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</si>
  <si>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</si>
  <si>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</si>
  <si>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</si>
  <si>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</si>
  <si>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</si>
  <si>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</si>
  <si>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</si>
  <si>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</si>
  <si>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</si>
  <si>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</si>
  <si>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</si>
  <si>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</si>
  <si>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</si>
  <si>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</si>
  <si>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</si>
  <si>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</si>
  <si>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</si>
  <si>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</si>
  <si>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</si>
  <si>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</si>
  <si>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</si>
  <si>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</si>
  <si>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</si>
  <si>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</si>
  <si>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</si>
  <si>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</si>
  <si>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</si>
  <si>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</si>
  <si>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</si>
  <si>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</si>
  <si>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</si>
  <si>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</si>
  <si>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</si>
  <si>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</si>
  <si>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</si>
  <si>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</si>
  <si>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</si>
  <si>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</si>
  <si>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</si>
  <si>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</si>
  <si>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</si>
  <si>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</si>
  <si>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</si>
  <si>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</si>
  <si>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</si>
  <si>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</si>
  <si>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</si>
  <si>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</si>
  <si>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</si>
  <si>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</si>
  <si>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</si>
  <si>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</si>
  <si>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</si>
  <si>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</si>
  <si>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</si>
  <si>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</si>
  <si>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</si>
  <si>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</si>
  <si>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</si>
  <si>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</si>
  <si>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</si>
  <si>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</si>
  <si>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</si>
  <si>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</si>
  <si>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</si>
  <si>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</si>
  <si>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</si>
  <si>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</si>
  <si>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</si>
  <si>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</si>
  <si>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</si>
  <si>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</si>
  <si>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</si>
  <si>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</si>
  <si>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</si>
  <si>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</si>
  <si>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</si>
  <si>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</si>
  <si>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</si>
  <si>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</si>
  <si>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</si>
  <si>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</si>
  <si>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</si>
  <si>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</si>
  <si>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</si>
  <si>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</si>
  <si>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</si>
  <si>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</si>
  <si>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</si>
  <si>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</si>
  <si>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</si>
  <si>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</si>
  <si>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</si>
  <si>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</si>
  <si>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</si>
  <si>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</si>
  <si>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</si>
  <si>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</si>
  <si>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</si>
  <si>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</si>
  <si>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</si>
  <si>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</si>
  <si>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</si>
  <si>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</si>
  <si>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</si>
  <si>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</si>
  <si>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</si>
  <si>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</si>
  <si>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</si>
  <si>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</si>
  <si>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</si>
  <si>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</si>
  <si>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</si>
  <si>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</si>
  <si>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</si>
  <si>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</si>
  <si>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</si>
  <si>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</si>
  <si>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</si>
  <si>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</si>
  <si>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</si>
  <si>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</si>
  <si>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</si>
  <si>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</si>
  <si>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</si>
  <si>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</si>
  <si>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</si>
  <si>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</si>
  <si>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</si>
  <si>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</si>
  <si>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</si>
  <si>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</si>
  <si>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</si>
  <si>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</si>
  <si>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</si>
  <si>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</si>
  <si>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</si>
  <si>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</si>
  <si>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</si>
  <si>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</si>
  <si>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</si>
  <si>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</si>
  <si>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</si>
  <si>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</si>
  <si>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</si>
  <si>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</si>
  <si>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</si>
  <si>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</si>
  <si>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</si>
  <si>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</si>
  <si>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</si>
  <si>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</si>
  <si>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</si>
  <si>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</si>
  <si>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</si>
  <si>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</si>
  <si>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</si>
  <si>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</si>
  <si>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</si>
  <si>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</si>
  <si>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</si>
  <si>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</si>
  <si>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</si>
  <si>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</si>
  <si>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</si>
  <si>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</si>
  <si>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</si>
  <si>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</si>
  <si>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</si>
  <si>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</si>
  <si>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</si>
  <si>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</si>
  <si>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</si>
  <si>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</si>
  <si>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</si>
  <si>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</si>
  <si>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</si>
  <si>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</si>
  <si>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</si>
  <si>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</si>
  <si>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</si>
  <si>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</si>
  <si>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</si>
  <si>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</si>
  <si>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</si>
  <si>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</si>
  <si>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</si>
  <si>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</si>
  <si>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</si>
  <si>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</si>
  <si>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</si>
  <si>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</si>
  <si>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</si>
  <si>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</si>
  <si>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</si>
  <si>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</si>
  <si>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</si>
  <si>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</si>
  <si>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</si>
  <si>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</si>
  <si>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</si>
  <si>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</si>
  <si>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</si>
  <si>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</si>
  <si>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</si>
  <si>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</si>
  <si>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</si>
  <si>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</si>
  <si>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</si>
  <si>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</si>
  <si>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</si>
  <si>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</si>
  <si>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</si>
  <si>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</si>
  <si>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</si>
  <si>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</si>
  <si>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</si>
  <si>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</si>
  <si>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</si>
  <si>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</si>
  <si>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</si>
  <si>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</si>
  <si>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</si>
  <si>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</si>
  <si>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</si>
  <si>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</si>
  <si>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</si>
  <si>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</si>
  <si>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</si>
  <si>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</si>
  <si>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</si>
  <si>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</si>
  <si>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</si>
  <si>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</si>
  <si>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</si>
  <si>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</si>
  <si>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</si>
  <si>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</si>
  <si>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</si>
  <si>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</si>
  <si>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</si>
  <si>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</si>
  <si>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</si>
  <si>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</si>
  <si>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</si>
  <si>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</si>
  <si>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</si>
  <si>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</si>
  <si>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</si>
  <si>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</si>
  <si>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</si>
  <si>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</si>
  <si>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</si>
  <si>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</si>
  <si>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</si>
  <si>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</si>
  <si>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</si>
  <si>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</si>
  <si>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</si>
  <si>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</si>
  <si>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</si>
  <si>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</si>
  <si>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</si>
  <si>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</si>
  <si>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</si>
  <si>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</si>
  <si>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</si>
  <si>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</si>
  <si>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</si>
  <si>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</si>
  <si>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</si>
  <si>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</si>
  <si>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</si>
  <si>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</si>
  <si>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</si>
  <si>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</si>
  <si>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</si>
  <si>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</si>
  <si>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</si>
  <si>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</si>
  <si>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</si>
  <si>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</si>
  <si>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</si>
  <si>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</si>
  <si>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</si>
  <si>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</si>
  <si>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</si>
  <si>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</si>
  <si>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</si>
  <si>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</si>
  <si>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</si>
  <si>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</si>
  <si>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</si>
  <si>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</si>
  <si>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</si>
  <si>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</si>
  <si>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</si>
  <si>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</si>
  <si>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</si>
  <si>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</si>
  <si>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</si>
  <si>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</si>
  <si>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</si>
  <si>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</si>
  <si>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</si>
  <si>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</si>
  <si>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</si>
  <si>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</si>
  <si>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</si>
  <si>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</si>
  <si>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</si>
  <si>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</si>
  <si>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</si>
  <si>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</si>
  <si>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</si>
  <si>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</si>
  <si>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</si>
  <si>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</si>
  <si>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</si>
  <si>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</si>
  <si>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</si>
  <si>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</si>
  <si>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</si>
  <si>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</si>
  <si>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</si>
  <si>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</si>
  <si>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</si>
  <si>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</si>
  <si>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</si>
  <si>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</si>
  <si>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</si>
  <si>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</si>
  <si>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</si>
  <si>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</si>
  <si>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</si>
  <si>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</si>
  <si>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</si>
  <si>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</si>
  <si>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</si>
  <si>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</si>
  <si>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</si>
  <si>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</si>
  <si>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</si>
  <si>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</si>
  <si>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</si>
  <si>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</si>
  <si>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</si>
  <si>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</si>
  <si>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</si>
  <si>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</si>
  <si>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</si>
  <si>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</si>
  <si>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</si>
  <si>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</si>
  <si>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</si>
  <si>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</si>
  <si>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</si>
  <si>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</si>
  <si>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</si>
  <si>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</si>
  <si>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</si>
  <si>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</si>
  <si>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</si>
  <si>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</si>
  <si>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</si>
  <si>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</si>
  <si>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</si>
  <si>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</si>
  <si>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</si>
  <si>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</si>
  <si>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</si>
  <si>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</si>
  <si>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</si>
  <si>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</si>
  <si>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</si>
  <si>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</si>
  <si>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</si>
  <si>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</si>
  <si>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</si>
  <si>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</si>
  <si>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</si>
  <si>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</si>
  <si>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</si>
  <si>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</si>
  <si>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</si>
  <si>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</si>
  <si>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</si>
  <si>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</si>
  <si>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</si>
  <si>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</si>
  <si>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</si>
  <si>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</si>
  <si>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</si>
  <si>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</si>
  <si>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</si>
  <si>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</si>
  <si>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</si>
  <si>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</si>
  <si>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</si>
  <si>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</si>
  <si>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</si>
  <si>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</si>
  <si>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</si>
  <si>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</si>
  <si>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</si>
  <si>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</si>
  <si>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</si>
  <si>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</si>
  <si>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</si>
  <si>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</si>
  <si>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</si>
  <si>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</si>
  <si>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</si>
  <si>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</si>
  <si>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</si>
  <si>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</si>
  <si>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</si>
  <si>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</si>
  <si>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</si>
  <si>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</si>
  <si>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</si>
  <si>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</si>
  <si>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</si>
  <si>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</si>
  <si>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</si>
  <si>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</si>
  <si>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</si>
  <si>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</si>
  <si>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</si>
  <si>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</si>
  <si>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</si>
  <si>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</si>
  <si>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</si>
  <si>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</si>
  <si>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</si>
  <si>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</si>
  <si>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</si>
  <si>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</si>
  <si>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</si>
  <si>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</si>
  <si>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</si>
  <si>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</si>
  <si>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</si>
  <si>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</si>
  <si>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</si>
  <si>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</si>
  <si>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</si>
  <si>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</si>
  <si>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</si>
  <si>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</si>
  <si>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</si>
  <si>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</si>
  <si>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</si>
  <si>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</si>
  <si>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</si>
  <si>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</si>
  <si>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</si>
  <si>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</si>
  <si>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</si>
  <si>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</si>
  <si>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</si>
  <si>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</si>
  <si>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</si>
  <si>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</si>
  <si>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</si>
  <si>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</si>
  <si>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</si>
  <si>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</si>
  <si>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</si>
  <si>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</si>
  <si>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</si>
  <si>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</si>
  <si>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</si>
  <si>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</si>
  <si>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</si>
  <si>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</si>
  <si>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</si>
  <si>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</si>
  <si>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</si>
  <si>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</si>
  <si>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</si>
  <si>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</si>
  <si>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</si>
  <si>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</si>
  <si>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</si>
  <si>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</si>
  <si>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</si>
  <si>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</si>
  <si>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</si>
  <si>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</si>
  <si>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</si>
  <si>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</si>
  <si>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</si>
  <si>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</si>
  <si>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</si>
  <si>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</si>
  <si>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</si>
  <si>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</si>
  <si>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</si>
  <si>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</si>
  <si>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</si>
  <si>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</si>
  <si>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</si>
  <si>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</si>
  <si>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</si>
  <si>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</si>
  <si>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</si>
  <si>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</si>
  <si>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</si>
  <si>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</si>
  <si>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</si>
  <si>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</si>
  <si>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</si>
  <si>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</si>
  <si>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</si>
  <si>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</si>
  <si>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</si>
  <si>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</si>
  <si>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</si>
  <si>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</si>
  <si>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</si>
  <si>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</si>
  <si>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</si>
  <si>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</si>
  <si>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</si>
  <si>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</si>
  <si>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</si>
  <si>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</si>
  <si>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</si>
  <si>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</si>
  <si>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</si>
  <si>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</si>
  <si>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</si>
  <si>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</si>
  <si>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</si>
  <si>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</si>
  <si>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</si>
  <si>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</si>
  <si>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</si>
  <si>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</si>
  <si>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</si>
  <si>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</si>
  <si>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</si>
  <si>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</si>
  <si>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</si>
  <si>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</si>
  <si>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</si>
  <si>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</si>
  <si>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</si>
  <si>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</si>
  <si>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</si>
  <si>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</si>
  <si>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</si>
  <si>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</si>
  <si>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</si>
  <si>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</si>
  <si>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</si>
  <si>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</si>
  <si>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</si>
  <si>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</si>
  <si>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</si>
  <si>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</si>
  <si>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</si>
  <si>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</si>
  <si>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</si>
  <si>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</si>
  <si>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</si>
  <si>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</si>
  <si>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</si>
  <si>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</si>
  <si>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</si>
  <si>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</si>
  <si>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</si>
  <si>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</si>
  <si>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</si>
  <si>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</si>
  <si>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</si>
  <si>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</si>
  <si>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</si>
  <si>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</si>
  <si>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</si>
  <si>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</si>
  <si>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</si>
  <si>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</si>
  <si>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</si>
  <si>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</si>
  <si>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</si>
  <si>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</si>
  <si>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</si>
  <si>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</si>
  <si>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</si>
  <si>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</si>
  <si>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</si>
  <si>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</si>
  <si>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</si>
  <si>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</si>
  <si>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</si>
  <si>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</si>
  <si>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</si>
  <si>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</si>
  <si>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</si>
  <si>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</si>
  <si>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</si>
  <si>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</si>
  <si>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</si>
  <si>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</si>
  <si>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</si>
  <si>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</si>
  <si>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</si>
  <si>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</si>
  <si>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</si>
  <si>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</si>
  <si>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</si>
  <si>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</si>
  <si>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</si>
  <si>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</si>
  <si>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</si>
  <si>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</si>
  <si>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</si>
  <si>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</si>
  <si>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</si>
  <si>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</si>
  <si>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</si>
  <si>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</si>
  <si>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</si>
  <si>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</si>
  <si>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</si>
  <si>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</si>
  <si>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</si>
  <si>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</si>
  <si>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</si>
  <si>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</si>
  <si>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</si>
  <si>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</si>
  <si>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</si>
  <si>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</si>
  <si>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</si>
  <si>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</si>
  <si>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</si>
  <si>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</si>
  <si>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</si>
  <si>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</si>
  <si>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</si>
  <si>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</si>
  <si>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</si>
  <si>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</si>
  <si>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</si>
  <si>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</si>
  <si>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</si>
  <si>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</si>
  <si>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</si>
  <si>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</si>
  <si>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</si>
  <si>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</si>
  <si>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</si>
  <si>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</si>
  <si>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</si>
  <si>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</si>
  <si>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</si>
  <si>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</si>
  <si>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</si>
  <si>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</si>
  <si>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</si>
  <si>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</si>
  <si>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</si>
  <si>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</si>
  <si>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</si>
  <si>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</si>
  <si>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</si>
  <si>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</si>
  <si>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</si>
  <si>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</si>
  <si>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</si>
  <si>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</si>
  <si>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</si>
  <si>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</si>
  <si>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</si>
  <si>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</si>
  <si>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</si>
  <si>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</si>
  <si>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</si>
  <si>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</si>
  <si>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</si>
  <si>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</si>
  <si>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</si>
  <si>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</si>
  <si>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</si>
  <si>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</si>
  <si>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</si>
  <si>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</si>
  <si>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</si>
  <si>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</si>
  <si>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</si>
  <si>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</si>
  <si>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</si>
  <si>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</si>
  <si>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</si>
  <si>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</si>
  <si>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</si>
  <si>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</si>
  <si>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</si>
  <si>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</si>
  <si>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</si>
  <si>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</si>
  <si>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</si>
  <si>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</si>
  <si>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</si>
  <si>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</si>
  <si>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</si>
  <si>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</si>
  <si>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</si>
  <si>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</si>
  <si>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</si>
  <si>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</si>
  <si>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</si>
  <si>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</si>
  <si>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</si>
  <si>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</si>
  <si>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</si>
  <si>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</si>
  <si>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</si>
  <si>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</si>
  <si>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</si>
  <si>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</si>
  <si>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</si>
  <si>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</si>
  <si>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</si>
  <si>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</si>
  <si>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</si>
  <si>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</si>
  <si>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</si>
  <si>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</si>
  <si>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</si>
  <si>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</si>
  <si>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</si>
  <si>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</si>
  <si>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</si>
  <si>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</si>
  <si>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</si>
  <si>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</si>
  <si>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</si>
  <si>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</si>
  <si>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</si>
  <si>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</si>
  <si>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</si>
  <si>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</si>
  <si>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</si>
  <si>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</si>
  <si>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</si>
  <si>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</si>
  <si>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</si>
  <si>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</si>
  <si>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</si>
  <si>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</si>
  <si>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</si>
  <si>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</si>
  <si>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</si>
  <si>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</si>
  <si>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</si>
  <si>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</si>
  <si>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</si>
  <si>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</si>
  <si>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</si>
  <si>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</si>
  <si>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</si>
  <si>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</si>
  <si>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</si>
  <si>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</si>
  <si>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</si>
  <si>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</si>
  <si>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</si>
  <si>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</si>
  <si>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</si>
  <si>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</si>
  <si>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</si>
  <si>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</si>
  <si>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</si>
  <si>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</si>
  <si>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</si>
  <si>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</si>
  <si>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</si>
  <si>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</si>
  <si>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</si>
  <si>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</si>
  <si>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</si>
  <si>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</si>
  <si>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</si>
  <si>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</si>
  <si>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</si>
  <si>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</si>
  <si>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</si>
  <si>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</si>
  <si>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</si>
  <si>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</si>
  <si>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</si>
  <si>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</si>
  <si>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</si>
  <si>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</si>
  <si>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</si>
  <si>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</si>
  <si>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</si>
  <si>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</si>
  <si>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</si>
  <si>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</si>
  <si>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</si>
  <si>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</si>
  <si>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</si>
  <si>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</si>
  <si>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</si>
  <si>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</si>
  <si>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</si>
  <si>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</si>
  <si>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</si>
  <si>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</si>
  <si>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</si>
  <si>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</si>
  <si>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</si>
  <si>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</si>
  <si>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</si>
  <si>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</si>
  <si>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</si>
  <si>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</si>
  <si>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</si>
  <si>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</si>
  <si>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</si>
  <si>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</si>
  <si>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</si>
  <si>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</si>
  <si>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</si>
  <si>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</si>
  <si>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</si>
  <si>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</si>
  <si>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</si>
  <si>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</si>
  <si>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</si>
  <si>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</si>
  <si>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</si>
  <si>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</si>
  <si>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</si>
  <si>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</si>
  <si>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</si>
  <si>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</si>
  <si>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</si>
  <si>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</si>
  <si>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</si>
  <si>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</si>
  <si>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</si>
  <si>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</si>
  <si>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</si>
  <si>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</si>
  <si>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</si>
  <si>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</si>
  <si>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</si>
  <si>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</si>
  <si>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</si>
  <si>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</si>
  <si>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</si>
  <si>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</si>
  <si>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</si>
  <si>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</si>
  <si>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</si>
  <si>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</si>
  <si>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</si>
  <si>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</si>
  <si>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</si>
  <si>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</si>
  <si>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</si>
  <si>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</si>
  <si>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</si>
  <si>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</si>
  <si>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</si>
  <si>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</si>
  <si>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</si>
  <si>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</si>
  <si>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</si>
  <si>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</si>
  <si>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</si>
  <si>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</si>
  <si>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</si>
  <si>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</si>
  <si>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</si>
  <si>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</si>
  <si>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</si>
  <si>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</si>
  <si>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</si>
  <si>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</si>
  <si>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</si>
  <si>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</si>
  <si>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</si>
  <si>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</si>
  <si>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</si>
  <si>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</si>
  <si>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</si>
  <si>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</si>
  <si>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</si>
  <si>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</si>
  <si>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</si>
  <si>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</si>
  <si>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</si>
  <si>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</si>
  <si>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</si>
  <si>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</si>
  <si>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</si>
  <si>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</si>
  <si>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</si>
  <si>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</si>
  <si>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</si>
  <si>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</si>
  <si>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</si>
  <si>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</si>
  <si>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</si>
  <si>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</si>
  <si>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</si>
  <si>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</si>
  <si>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</si>
  <si>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</si>
  <si>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</si>
  <si>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</si>
  <si>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</si>
  <si>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</si>
  <si>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</si>
  <si>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</si>
  <si>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</si>
  <si>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</si>
  <si>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</si>
  <si>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</si>
  <si>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</si>
  <si>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</si>
  <si>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</si>
  <si>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</si>
  <si>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</si>
  <si>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</si>
  <si>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</si>
  <si>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</si>
  <si>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</si>
  <si>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</si>
  <si>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</si>
  <si>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</si>
  <si>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</si>
  <si>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</si>
  <si>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</si>
  <si>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</si>
  <si>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</si>
  <si>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</si>
  <si>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</si>
  <si>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</si>
  <si>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</si>
  <si>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</si>
  <si>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</si>
  <si>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</si>
  <si>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</si>
  <si>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</si>
  <si>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</si>
  <si>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</si>
  <si>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</si>
  <si>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</si>
  <si>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</si>
  <si>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</si>
  <si>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</si>
  <si>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</si>
  <si>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</si>
  <si>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</si>
  <si>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</si>
  <si>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</si>
  <si>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</si>
  <si>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</si>
  <si>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</si>
  <si>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</si>
  <si>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</si>
  <si>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</si>
  <si>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</si>
  <si>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</si>
  <si>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</si>
  <si>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</si>
  <si>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</si>
  <si>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</si>
  <si>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</si>
  <si>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</si>
  <si>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</si>
  <si>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</si>
  <si>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</si>
  <si>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</si>
  <si>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</si>
  <si>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</si>
  <si>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</si>
  <si>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</si>
  <si>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</si>
  <si>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</si>
  <si>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</si>
  <si>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</si>
  <si>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</si>
  <si>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</si>
  <si>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</si>
  <si>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</si>
  <si>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</si>
  <si>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</si>
  <si>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</si>
  <si>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</si>
  <si>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</si>
  <si>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</si>
  <si>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</si>
  <si>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</si>
  <si>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</si>
  <si>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</si>
  <si>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</si>
  <si>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</si>
  <si>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</si>
  <si>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</si>
  <si>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</si>
  <si>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</si>
  <si>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</si>
  <si>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</si>
  <si>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</si>
  <si>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</si>
  <si>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</si>
  <si>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</si>
  <si>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</si>
  <si>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</si>
  <si>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</si>
  <si>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</si>
  <si>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</si>
  <si>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</si>
  <si>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</si>
  <si>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</si>
  <si>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</si>
  <si>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</si>
  <si>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</si>
  <si>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</si>
  <si>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</si>
  <si>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</si>
  <si>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</si>
  <si>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</si>
  <si>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</si>
  <si>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</si>
  <si>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</si>
  <si>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</si>
  <si>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</si>
  <si>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</si>
  <si>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</si>
  <si>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</si>
  <si>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</si>
  <si>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</si>
  <si>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</si>
  <si>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</si>
  <si>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</si>
  <si>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</si>
  <si>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</si>
  <si>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</si>
  <si>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</si>
  <si>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</si>
  <si>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</si>
  <si>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</si>
  <si>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</si>
  <si>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</si>
  <si>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</si>
  <si>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</si>
  <si>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</si>
  <si>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</si>
  <si>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</si>
  <si>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</si>
  <si>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</si>
  <si>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</si>
  <si>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</si>
  <si>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</si>
  <si>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</si>
  <si>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</si>
  <si>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</si>
  <si>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</si>
  <si>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</si>
  <si>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</si>
  <si>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</si>
  <si>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</si>
  <si>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</si>
  <si>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</si>
  <si>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</si>
  <si>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</si>
  <si>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</si>
  <si>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</si>
  <si>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</si>
  <si>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</si>
  <si>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</si>
  <si>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</si>
  <si>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</si>
  <si>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</si>
  <si>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</si>
  <si>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</si>
  <si>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</si>
  <si>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</si>
  <si>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</si>
  <si>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</si>
  <si>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</si>
  <si>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</si>
  <si>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</si>
  <si>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</si>
  <si>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</si>
  <si>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</si>
  <si>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</si>
  <si>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</si>
  <si>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</si>
  <si>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</si>
  <si>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</si>
  <si>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</si>
  <si>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</si>
  <si>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</si>
  <si>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</si>
  <si>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</si>
  <si>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</si>
  <si>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</si>
  <si>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</si>
  <si>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</si>
  <si>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</si>
  <si>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</si>
  <si>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</si>
  <si>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</si>
  <si>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</si>
  <si>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</si>
  <si>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</si>
  <si>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</si>
  <si>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</si>
  <si>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</si>
  <si>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</si>
  <si>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</si>
  <si>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</si>
  <si>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</si>
  <si>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</si>
  <si>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</si>
  <si>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</si>
  <si>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</si>
  <si>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</si>
  <si>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</si>
  <si>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</si>
  <si>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</si>
  <si>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</si>
  <si>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</si>
  <si>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</si>
  <si>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</si>
  <si>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</si>
  <si>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</si>
  <si>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</si>
  <si>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</si>
  <si>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</si>
  <si>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</si>
  <si>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</si>
  <si>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</si>
  <si>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</si>
  <si>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</si>
  <si>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</si>
  <si>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</si>
  <si>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</si>
  <si>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</si>
  <si>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</si>
  <si>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</si>
  <si>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</si>
  <si>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</si>
  <si>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</si>
  <si>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</si>
  <si>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</si>
  <si>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</si>
  <si>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</si>
  <si>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</si>
  <si>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</si>
  <si>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</si>
  <si>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</si>
  <si>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</si>
  <si>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</si>
  <si>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</si>
  <si>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</si>
  <si>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</si>
  <si>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</si>
  <si>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</si>
  <si>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</si>
  <si>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</si>
  <si>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</si>
  <si>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</si>
  <si>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</si>
  <si>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</si>
  <si>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</si>
  <si>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</si>
  <si>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</si>
  <si>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</si>
  <si>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</si>
  <si>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</si>
  <si>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</si>
  <si>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</si>
  <si>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</si>
  <si>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</si>
  <si>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</si>
  <si>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</si>
  <si>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</si>
  <si>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</si>
  <si>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</si>
  <si>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</si>
  <si>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</si>
  <si>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</si>
  <si>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</si>
  <si>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</si>
  <si>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</si>
  <si>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</si>
  <si>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</si>
  <si>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</si>
  <si>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</si>
  <si>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</si>
  <si>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</si>
  <si>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</si>
  <si>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</si>
  <si>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</si>
  <si>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</si>
  <si>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</si>
  <si>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</si>
  <si>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</si>
  <si>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</si>
  <si>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</si>
  <si>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</si>
  <si>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</si>
  <si>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</si>
  <si>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</si>
  <si>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</si>
  <si>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</si>
  <si>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</si>
  <si>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</si>
  <si>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</si>
  <si>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</si>
  <si>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</si>
  <si>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</si>
  <si>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</si>
  <si>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</si>
  <si>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</si>
  <si>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</si>
  <si>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</si>
  <si>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</si>
  <si>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</si>
  <si>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</si>
  <si>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</si>
  <si>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</si>
  <si>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</si>
  <si>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</si>
  <si>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</si>
  <si>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</si>
  <si>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</si>
  <si>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</si>
  <si>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</si>
  <si>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</si>
  <si>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</si>
  <si>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</si>
  <si>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</si>
  <si>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</si>
  <si>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</si>
  <si>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</si>
  <si>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</si>
  <si>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</si>
  <si>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</si>
  <si>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</si>
  <si>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</si>
  <si>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</si>
  <si>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</si>
  <si>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</si>
  <si>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</si>
  <si>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</si>
  <si>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</si>
  <si>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</si>
  <si>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</si>
  <si>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</si>
  <si>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</si>
  <si>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</si>
  <si>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</si>
  <si>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</si>
  <si>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</si>
  <si>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</si>
  <si>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</si>
  <si>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</si>
  <si>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</si>
  <si>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</si>
  <si>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</si>
  <si>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</si>
  <si>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</si>
  <si>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</si>
  <si>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</si>
  <si>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</si>
  <si>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</si>
  <si>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</si>
  <si>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</si>
  <si>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</si>
  <si>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</si>
  <si>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</si>
  <si>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</si>
  <si>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</si>
  <si>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</si>
  <si>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</si>
  <si>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</si>
  <si>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</si>
  <si>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</si>
  <si>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</si>
  <si>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</si>
  <si>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</si>
  <si>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</si>
  <si>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</si>
  <si>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</si>
  <si>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</si>
  <si>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</si>
  <si>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</si>
  <si>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</si>
  <si>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</si>
  <si>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</si>
  <si>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</si>
  <si>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</si>
  <si>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</si>
  <si>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</si>
  <si>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</si>
  <si>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</si>
  <si>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</si>
  <si>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</si>
  <si>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</si>
  <si>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</si>
  <si>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</si>
  <si>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</si>
  <si>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</si>
  <si>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</si>
  <si>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</si>
  <si>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</si>
  <si>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</si>
  <si>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</si>
  <si>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</si>
  <si>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</si>
  <si>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</si>
  <si>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</si>
  <si>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</si>
  <si>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</si>
  <si>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</si>
  <si>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</si>
  <si>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</si>
  <si>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</si>
  <si>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</si>
  <si>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</si>
  <si>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</si>
  <si>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</si>
  <si>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</si>
  <si>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</si>
  <si>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</si>
  <si>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</si>
  <si>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</si>
  <si>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</si>
  <si>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</si>
  <si>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</si>
  <si>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</si>
  <si>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</si>
  <si>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</si>
  <si>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</si>
  <si>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</si>
  <si>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</si>
  <si>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</si>
  <si>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</si>
  <si>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</si>
  <si>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</si>
  <si>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</si>
  <si>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</si>
  <si>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</si>
  <si>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</si>
  <si>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</si>
  <si>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</si>
  <si>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</si>
  <si>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</si>
  <si>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</si>
  <si>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</si>
  <si>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</si>
  <si>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</si>
  <si>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</si>
  <si>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</si>
  <si>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</si>
  <si>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</si>
  <si>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</si>
  <si>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</si>
  <si>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</si>
  <si>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</si>
  <si>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</si>
  <si>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</si>
  <si>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</si>
  <si>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</si>
  <si>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</si>
  <si>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</si>
  <si>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</si>
  <si>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</si>
  <si>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</si>
  <si>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</si>
  <si>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</si>
  <si>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</si>
  <si>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</si>
  <si>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</si>
  <si>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</si>
  <si>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</si>
  <si>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</si>
  <si>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</si>
  <si>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</si>
  <si>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</si>
  <si>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</si>
  <si>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</si>
  <si>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</si>
  <si>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</si>
  <si>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</si>
  <si>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</si>
  <si>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</si>
  <si>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</si>
  <si>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</si>
  <si>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</si>
  <si>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</si>
  <si>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</si>
  <si>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</si>
  <si>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</si>
  <si>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</si>
  <si>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</si>
  <si>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</si>
  <si>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</si>
  <si>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</si>
  <si>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</si>
  <si>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</si>
  <si>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</si>
  <si>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</si>
  <si>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</si>
  <si>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</si>
  <si>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</si>
  <si>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</si>
  <si>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</si>
  <si>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</si>
  <si>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</si>
  <si>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</si>
  <si>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</si>
  <si>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</si>
  <si>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</si>
  <si>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</si>
  <si>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</si>
  <si>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</si>
  <si>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</si>
  <si>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</si>
  <si>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</si>
  <si>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</si>
  <si>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</si>
  <si>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</si>
  <si>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</si>
  <si>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</si>
  <si>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</si>
  <si>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</si>
  <si>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</si>
  <si>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</si>
  <si>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</si>
  <si>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</si>
  <si>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</si>
  <si>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</si>
  <si>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</si>
  <si>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</si>
  <si>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</si>
  <si>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</si>
  <si>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</si>
  <si>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</si>
  <si>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</si>
  <si>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</si>
  <si>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</si>
  <si>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</si>
  <si>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</si>
  <si>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</si>
  <si>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</si>
  <si>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</si>
  <si>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</si>
  <si>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</si>
  <si>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</si>
  <si>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</si>
  <si>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</si>
  <si>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</si>
  <si>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</si>
  <si>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</si>
  <si>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</si>
  <si>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</si>
  <si>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</si>
  <si>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</si>
  <si>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</si>
  <si>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</si>
  <si>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</si>
  <si>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</si>
  <si>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</si>
  <si>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</si>
  <si>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</si>
  <si>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</si>
  <si>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</si>
  <si>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</si>
  <si>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</si>
  <si>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</si>
  <si>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</si>
  <si>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</si>
  <si>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</si>
  <si>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</si>
  <si>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</si>
  <si>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</si>
  <si>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</si>
  <si>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</si>
  <si>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</si>
  <si>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</si>
  <si>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</si>
  <si>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</si>
  <si>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</si>
  <si>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</si>
  <si>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</si>
  <si>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</si>
  <si>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</si>
  <si>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</si>
  <si>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</si>
  <si>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</si>
  <si>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</si>
  <si>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</si>
  <si>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</si>
  <si>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</si>
  <si>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</si>
  <si>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</si>
  <si>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</si>
  <si>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</si>
  <si>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</si>
  <si>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</si>
  <si>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</si>
  <si>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</si>
  <si>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</si>
  <si>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</si>
  <si>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</si>
  <si>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</si>
  <si>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</si>
  <si>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</si>
  <si>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</si>
  <si>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</si>
  <si>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</si>
  <si>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</si>
  <si>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</si>
  <si>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</si>
  <si>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</si>
  <si>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</si>
  <si>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</si>
  <si>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</si>
  <si>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</si>
  <si>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</si>
  <si>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</si>
  <si>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</si>
  <si>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</si>
  <si>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</si>
  <si>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</si>
  <si>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</si>
  <si>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</si>
  <si>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</si>
  <si>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</si>
  <si>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</si>
  <si>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</si>
  <si>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</si>
  <si>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</si>
  <si>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</si>
  <si>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</si>
  <si>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</si>
  <si>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</si>
  <si>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</si>
  <si>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</si>
  <si>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</si>
  <si>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</si>
  <si>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</si>
  <si>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</si>
  <si>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</si>
  <si>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</si>
  <si>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</si>
  <si>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</si>
  <si>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</si>
  <si>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</si>
  <si>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</si>
  <si>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</si>
  <si>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</si>
  <si>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</si>
  <si>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</si>
  <si>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</si>
  <si>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</si>
  <si>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</si>
  <si>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</si>
  <si>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</si>
  <si>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</si>
  <si>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</si>
  <si>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</si>
  <si>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</si>
  <si>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</si>
  <si>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</si>
  <si>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</si>
  <si>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</si>
  <si>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</si>
  <si>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</si>
  <si>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</si>
  <si>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</si>
  <si>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</si>
  <si>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</si>
  <si>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</si>
  <si>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</si>
  <si>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</si>
  <si>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</si>
  <si>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</si>
  <si>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</si>
  <si>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</si>
  <si>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</si>
  <si>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</si>
  <si>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</si>
  <si>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</si>
  <si>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</si>
  <si>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</si>
  <si>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</si>
  <si>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</si>
  <si>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</si>
  <si>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</si>
  <si>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</si>
  <si>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</si>
  <si>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</si>
  <si>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</si>
  <si>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</si>
  <si>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</si>
  <si>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</si>
  <si>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</si>
  <si>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</si>
  <si>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</si>
  <si>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</si>
  <si>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</si>
  <si>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</si>
  <si>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</si>
  <si>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</si>
  <si>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</si>
  <si>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</si>
  <si>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</si>
  <si>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</si>
  <si>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</si>
  <si>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</si>
  <si>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</si>
  <si>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</si>
  <si>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</si>
  <si>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</si>
  <si>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</si>
  <si>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</si>
  <si>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</si>
  <si>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</si>
  <si>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</si>
  <si>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</si>
  <si>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</si>
  <si>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</si>
  <si>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</si>
  <si>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</si>
  <si>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</si>
  <si>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</si>
  <si>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</si>
  <si>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</si>
  <si>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</si>
  <si>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</si>
  <si>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</si>
  <si>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</si>
  <si>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</si>
  <si>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</si>
  <si>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</si>
  <si>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</si>
  <si>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</si>
  <si>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</si>
  <si>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</si>
  <si>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</si>
  <si>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</si>
  <si>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</si>
  <si>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</si>
  <si>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</si>
  <si>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</si>
  <si>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</si>
  <si>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</si>
  <si>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</si>
  <si>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</si>
  <si>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</si>
  <si>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</si>
  <si>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</si>
  <si>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</si>
  <si>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</si>
  <si>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</si>
  <si>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</si>
  <si>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</si>
  <si>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</si>
  <si>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</si>
  <si>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</si>
  <si>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</si>
  <si>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</si>
  <si>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</si>
  <si>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</si>
  <si>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</si>
  <si>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</si>
  <si>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</si>
  <si>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</si>
  <si>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</si>
  <si>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</si>
  <si>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</si>
  <si>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</si>
  <si>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</si>
  <si>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</si>
  <si>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</si>
  <si>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</si>
  <si>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</si>
  <si>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</si>
  <si>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</si>
  <si>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</si>
  <si>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</si>
  <si>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</si>
  <si>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</si>
  <si>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</si>
  <si>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</si>
  <si>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</si>
  <si>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</si>
  <si>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</si>
  <si>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</si>
  <si>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</si>
  <si>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</si>
  <si>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</si>
  <si>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</si>
  <si>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</si>
  <si>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</si>
  <si>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</si>
  <si>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</si>
  <si>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</si>
  <si>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</si>
  <si>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</si>
  <si>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</si>
  <si>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</si>
  <si>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</si>
  <si>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</si>
  <si>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</si>
  <si>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</si>
  <si>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</si>
  <si>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</si>
  <si>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</si>
  <si>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</si>
  <si>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</si>
  <si>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</si>
  <si>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</si>
  <si>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</si>
  <si>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</si>
  <si>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</si>
  <si>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</si>
  <si>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</si>
  <si>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</si>
  <si>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</si>
  <si>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</si>
  <si>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</si>
  <si>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</si>
  <si>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</si>
  <si>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</si>
  <si>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</si>
  <si>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</si>
  <si>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</si>
  <si>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</si>
  <si>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</si>
  <si>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</si>
  <si>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</si>
  <si>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</si>
  <si>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</si>
  <si>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</si>
  <si>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</si>
  <si>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</si>
  <si>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</si>
  <si>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</si>
  <si>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</si>
  <si>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</si>
  <si>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</si>
  <si>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</si>
  <si>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</si>
  <si>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</si>
  <si>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</si>
  <si>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</si>
  <si>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</si>
  <si>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</si>
  <si>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</si>
  <si>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</si>
  <si>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</si>
  <si>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</si>
  <si>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</si>
  <si>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</si>
  <si>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</si>
  <si>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</si>
  <si>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</si>
  <si>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</si>
  <si>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</si>
  <si>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</si>
  <si>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</si>
  <si>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</si>
  <si>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</si>
  <si>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</si>
  <si>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</si>
  <si>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</si>
  <si>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</si>
  <si>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</si>
  <si>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</si>
  <si>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</si>
  <si>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</si>
  <si>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</si>
  <si>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</si>
  <si>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</si>
  <si>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</si>
  <si>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</si>
  <si>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</si>
  <si>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</si>
  <si>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</si>
  <si>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</si>
  <si>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</si>
  <si>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</si>
  <si>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</si>
  <si>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</si>
  <si>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</si>
  <si>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</si>
  <si>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</si>
  <si>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</si>
  <si>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</si>
  <si>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</si>
  <si>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</si>
  <si>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</si>
  <si>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</si>
  <si>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</si>
  <si>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</si>
  <si>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</si>
  <si>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</si>
  <si>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</si>
  <si>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</si>
  <si>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</si>
  <si>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</si>
  <si>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</si>
  <si>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</si>
  <si>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</si>
  <si>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</si>
  <si>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</si>
  <si>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</si>
  <si>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</si>
  <si>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</si>
  <si>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</si>
  <si>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</si>
  <si>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</si>
  <si>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</si>
  <si>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</si>
  <si>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</si>
  <si>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</si>
  <si>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</si>
  <si>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</si>
  <si>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</si>
  <si>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</si>
  <si>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</si>
  <si>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</si>
  <si>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</si>
  <si>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</si>
  <si>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</si>
  <si>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</si>
  <si>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</si>
  <si>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</si>
  <si>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</si>
  <si>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</si>
  <si>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</si>
  <si>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</si>
  <si>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</si>
  <si>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</si>
  <si>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</si>
  <si>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</si>
  <si>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</si>
  <si>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</si>
  <si>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</si>
  <si>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</si>
  <si>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</si>
  <si>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</si>
  <si>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</si>
  <si>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</si>
  <si>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</si>
  <si>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</si>
  <si>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</si>
  <si>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</si>
  <si>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</si>
  <si>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</si>
  <si>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</si>
  <si>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</si>
  <si>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</si>
  <si>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</si>
  <si>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</si>
  <si>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</si>
  <si>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</si>
  <si>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</si>
  <si>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</si>
  <si>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</si>
  <si>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</si>
  <si>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</si>
  <si>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</si>
  <si>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</si>
  <si>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</si>
  <si>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</si>
  <si>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</si>
  <si>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</si>
  <si>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</si>
  <si>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</si>
  <si>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</si>
  <si>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</si>
  <si>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</si>
  <si>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</si>
  <si>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</si>
  <si>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</si>
  <si>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</si>
  <si>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</si>
  <si>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</si>
  <si>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</si>
  <si>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</si>
  <si>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</si>
  <si>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</si>
  <si>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</si>
  <si>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</si>
  <si>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</si>
  <si>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</si>
  <si>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</si>
  <si>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</si>
  <si>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</si>
  <si>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</si>
  <si>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</si>
  <si>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</si>
  <si>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</si>
  <si>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</si>
  <si>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</si>
  <si>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</si>
  <si>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</si>
  <si>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</si>
  <si>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</si>
  <si>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</si>
  <si>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</si>
  <si>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</si>
  <si>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</si>
  <si>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</si>
  <si>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</si>
  <si>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</si>
  <si>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</si>
  <si>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</si>
  <si>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</si>
  <si>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</si>
  <si>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</si>
  <si>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</si>
  <si>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</si>
  <si>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</si>
  <si>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</si>
  <si>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</si>
  <si>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</si>
  <si>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</si>
  <si>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</si>
  <si>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</si>
  <si>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</si>
  <si>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</si>
  <si>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</si>
  <si>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</si>
  <si>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</si>
  <si>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</si>
  <si>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</si>
  <si>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</si>
  <si>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</si>
  <si>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</si>
  <si>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</si>
  <si>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</si>
  <si>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</si>
  <si>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</si>
  <si>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</si>
  <si>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</si>
  <si>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</si>
  <si>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</si>
  <si>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</si>
  <si>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</si>
  <si>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</si>
  <si>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</si>
  <si>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</si>
  <si>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</si>
  <si>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</si>
  <si>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</si>
  <si>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</si>
  <si>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</si>
  <si>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</si>
  <si>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</si>
  <si>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</si>
  <si>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</si>
  <si>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</si>
  <si>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</si>
  <si>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</si>
  <si>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</si>
  <si>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</si>
  <si>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</si>
  <si>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</si>
  <si>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</si>
  <si>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</si>
  <si>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</si>
  <si>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</si>
  <si>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</si>
  <si>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</si>
  <si>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</si>
  <si>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</si>
  <si>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</si>
  <si>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</si>
  <si>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</si>
  <si>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</si>
  <si>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</si>
  <si>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</si>
  <si>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</si>
  <si>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</si>
  <si>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</si>
  <si>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</si>
  <si>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</si>
  <si>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</si>
  <si>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</si>
  <si>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</si>
  <si>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</si>
  <si>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</si>
  <si>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</si>
  <si>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</si>
  <si>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</si>
  <si>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</si>
  <si>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</si>
  <si>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</si>
  <si>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</si>
  <si>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</si>
  <si>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</si>
  <si>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</si>
  <si>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</si>
  <si>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</si>
  <si>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</si>
  <si>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</si>
  <si>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</si>
  <si>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</si>
  <si>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</si>
  <si>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</si>
  <si>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</si>
  <si>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</si>
  <si>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</si>
  <si>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</si>
  <si>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</si>
  <si>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</si>
  <si>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</si>
  <si>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</si>
  <si>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</si>
  <si>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</si>
  <si>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</si>
  <si>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</si>
  <si>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</si>
  <si>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</si>
  <si>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</si>
  <si>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</si>
  <si>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</si>
  <si>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</si>
  <si>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</si>
  <si>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</si>
  <si>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</si>
  <si>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</si>
  <si>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</si>
  <si>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</si>
  <si>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</si>
  <si>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</si>
  <si>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</si>
  <si>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</si>
  <si>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</si>
  <si>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</si>
  <si>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</si>
  <si>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</si>
  <si>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</si>
  <si>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</si>
  <si>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</si>
  <si>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</si>
  <si>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</si>
  <si>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</si>
  <si>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</si>
  <si>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</si>
  <si>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</si>
  <si>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</si>
  <si>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</si>
  <si>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</si>
  <si>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</si>
  <si>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</si>
  <si>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</si>
  <si>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</si>
  <si>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</si>
  <si>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</si>
  <si>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</si>
  <si>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</si>
  <si>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</si>
  <si>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</si>
  <si>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</si>
  <si>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</si>
  <si>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</si>
  <si>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</si>
  <si>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</si>
  <si>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</si>
  <si>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</si>
  <si>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</si>
  <si>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</si>
  <si>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</si>
  <si>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</si>
  <si>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</si>
  <si>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</si>
  <si>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</si>
  <si>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</si>
  <si>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</si>
  <si>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</si>
  <si>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</si>
  <si>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</si>
  <si>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</si>
  <si>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</si>
  <si>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</si>
  <si>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</si>
  <si>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</si>
  <si>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</si>
  <si>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</si>
  <si>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</si>
  <si>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</si>
  <si>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</si>
  <si>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</si>
  <si>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</si>
  <si>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</si>
  <si>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</si>
  <si>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</si>
  <si>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</si>
  <si>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</si>
  <si>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</si>
  <si>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</si>
  <si>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</si>
  <si>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</si>
  <si>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</si>
  <si>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</si>
  <si>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</si>
  <si>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</si>
  <si>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</si>
  <si>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</si>
  <si>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</si>
  <si>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</si>
  <si>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</si>
  <si>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</si>
  <si>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</si>
  <si>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</si>
  <si>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</si>
  <si>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</si>
  <si>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</si>
  <si>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</si>
  <si>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</si>
  <si>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</si>
  <si>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</si>
  <si>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</si>
  <si>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</si>
  <si>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</si>
  <si>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</si>
  <si>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</si>
  <si>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</si>
  <si>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</si>
  <si>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</si>
  <si>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</si>
  <si>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</si>
  <si>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</si>
  <si>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</si>
  <si>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</si>
  <si>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</si>
  <si>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</si>
  <si>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</si>
  <si>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</si>
  <si>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</si>
  <si>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</si>
  <si>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</si>
  <si>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</si>
  <si>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</si>
  <si>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</si>
  <si>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</si>
  <si>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</si>
  <si>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</si>
  <si>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</si>
  <si>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</si>
  <si>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</si>
  <si>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</si>
  <si>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</si>
  <si>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</si>
  <si>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</si>
  <si>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</si>
  <si>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</si>
  <si>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</si>
  <si>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</si>
  <si>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</si>
  <si>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</si>
  <si>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</si>
  <si>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</si>
  <si>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</si>
  <si>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</si>
  <si>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</si>
  <si>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</si>
  <si>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</si>
  <si>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</si>
  <si>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</si>
  <si>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</si>
  <si>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</si>
  <si>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</si>
  <si>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</si>
  <si>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</si>
  <si>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</si>
  <si>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</si>
  <si>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</si>
  <si>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</si>
  <si>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</si>
  <si>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</si>
  <si>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</si>
  <si>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</si>
  <si>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</si>
  <si>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</si>
  <si>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</si>
  <si>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</si>
  <si>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</si>
  <si>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</si>
  <si>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</si>
  <si>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</si>
  <si>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</si>
  <si>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</si>
  <si>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</si>
  <si>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</si>
  <si>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</si>
  <si>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</si>
  <si>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</si>
  <si>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</si>
  <si>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</si>
  <si>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</si>
  <si>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</si>
  <si>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</si>
  <si>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</si>
  <si>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</si>
  <si>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</si>
  <si>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</si>
  <si>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</si>
  <si>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</si>
  <si>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</si>
  <si>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</si>
  <si>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</si>
  <si>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</si>
  <si>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</si>
  <si>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</si>
  <si>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</si>
  <si>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</si>
  <si>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</si>
  <si>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</si>
  <si>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</si>
  <si>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</si>
  <si>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</si>
  <si>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</si>
  <si>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</si>
  <si>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</si>
  <si>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</si>
  <si>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</si>
  <si>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</si>
  <si>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</si>
  <si>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</si>
  <si>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</si>
  <si>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</si>
  <si>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</si>
  <si>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</si>
  <si>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</si>
  <si>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</si>
  <si>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</si>
  <si>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</si>
  <si>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</si>
  <si>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</si>
  <si>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</si>
  <si>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</si>
  <si>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</si>
  <si>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</si>
  <si>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</si>
  <si>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</si>
  <si>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</si>
  <si>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</si>
  <si>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</si>
  <si>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</si>
  <si>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</si>
  <si>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</si>
  <si>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</si>
  <si>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</si>
  <si>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</si>
  <si>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</si>
  <si>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</si>
  <si>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</si>
  <si>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</si>
  <si>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</si>
  <si>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</si>
  <si>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</si>
  <si>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</si>
  <si>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</si>
  <si>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</si>
  <si>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</si>
  <si>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</si>
  <si>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</si>
  <si>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</si>
  <si>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</si>
  <si>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</si>
  <si>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</si>
  <si>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</si>
  <si>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</si>
  <si>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</si>
  <si>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</si>
  <si>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</si>
  <si>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</si>
  <si>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</si>
  <si>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</si>
  <si>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</si>
  <si>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</si>
  <si>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</si>
  <si>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</si>
  <si>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</si>
  <si>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</si>
  <si>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</si>
  <si>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</si>
  <si>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</si>
  <si>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</si>
  <si>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</si>
  <si>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</si>
  <si>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</si>
  <si>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</si>
  <si>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</si>
  <si>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</si>
  <si>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</si>
  <si>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</si>
  <si>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</si>
  <si>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</si>
  <si>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</si>
  <si>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</si>
  <si>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</si>
  <si>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</si>
  <si>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</si>
  <si>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</si>
  <si>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</si>
  <si>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</si>
  <si>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</si>
  <si>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</si>
  <si>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</si>
  <si>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</si>
  <si>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</si>
  <si>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</si>
  <si>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</si>
  <si>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</si>
  <si>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</si>
  <si>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</si>
  <si>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</si>
  <si>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</si>
  <si>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</si>
  <si>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</si>
  <si>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</si>
  <si>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</si>
  <si>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</si>
  <si>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</si>
  <si>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</si>
  <si>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</si>
  <si>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</si>
  <si>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</si>
  <si>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</si>
  <si>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</si>
  <si>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</si>
  <si>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</si>
  <si>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</si>
  <si>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</si>
  <si>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</si>
  <si>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</si>
  <si>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</si>
  <si>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</si>
  <si>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</si>
  <si>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</si>
  <si>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</si>
  <si>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</si>
  <si>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</si>
  <si>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</si>
  <si>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</si>
  <si>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</si>
  <si>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</si>
  <si>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</si>
  <si>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</si>
  <si>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</si>
  <si>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</si>
  <si>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</si>
  <si>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</si>
  <si>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</si>
  <si>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</si>
  <si>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</si>
  <si>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</si>
  <si>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</si>
  <si>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</si>
  <si>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</si>
  <si>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</si>
  <si>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</si>
  <si>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</si>
  <si>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</si>
  <si>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</si>
  <si>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</si>
  <si>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</si>
  <si>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</si>
  <si>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</si>
  <si>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</si>
  <si>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</si>
  <si>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</si>
  <si>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</si>
  <si>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</si>
  <si>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</si>
  <si>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</si>
  <si>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</si>
  <si>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</si>
  <si>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</si>
  <si>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</si>
  <si>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</si>
  <si>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</si>
  <si>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</si>
  <si>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</si>
  <si>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</si>
  <si>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</si>
  <si>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</si>
  <si>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</si>
  <si>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</si>
  <si>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</si>
  <si>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</si>
  <si>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</si>
  <si>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</si>
  <si>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</si>
  <si>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</si>
  <si>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</si>
  <si>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</si>
  <si>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</si>
  <si>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</si>
  <si>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</si>
  <si>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</si>
  <si>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</si>
  <si>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</si>
  <si>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</si>
  <si>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</si>
  <si>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</si>
  <si>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</si>
  <si>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</si>
  <si>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</si>
  <si>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</si>
  <si>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</si>
  <si>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</si>
  <si>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</si>
  <si>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</si>
  <si>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</si>
  <si>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</si>
  <si>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</si>
  <si>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</si>
  <si>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</si>
  <si>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</si>
  <si>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</si>
  <si>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</si>
  <si>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</si>
  <si>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</si>
  <si>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</si>
  <si>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</si>
  <si>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</si>
  <si>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</si>
  <si>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</si>
  <si>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</si>
  <si>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</si>
  <si>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</si>
  <si>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</si>
  <si>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</si>
  <si>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</si>
  <si>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</si>
  <si>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</si>
  <si>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</si>
  <si>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</si>
  <si>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</si>
  <si>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</si>
  <si>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</si>
  <si>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</si>
  <si>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</si>
  <si>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</si>
  <si>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</si>
  <si>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</si>
  <si>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</si>
  <si>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</si>
  <si>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</si>
  <si>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</si>
  <si>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</si>
  <si>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</si>
  <si>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</si>
  <si>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</si>
  <si>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</si>
  <si>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</si>
  <si>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</si>
  <si>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</si>
  <si>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</si>
  <si>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</si>
  <si>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</si>
  <si>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</si>
  <si>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</si>
  <si>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</si>
  <si>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</si>
  <si>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</si>
  <si>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</si>
  <si>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</si>
  <si>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</si>
  <si>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</si>
  <si>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</si>
  <si>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</si>
  <si>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</si>
  <si>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</si>
  <si>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</si>
  <si>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</si>
  <si>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</si>
  <si>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</si>
  <si>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</si>
  <si>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</si>
  <si>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</si>
  <si>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</si>
  <si>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</si>
  <si>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</si>
  <si>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</si>
  <si>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</si>
  <si>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</si>
  <si>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</si>
  <si>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</si>
  <si>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</si>
  <si>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</si>
  <si>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</si>
  <si>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</si>
  <si>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</si>
  <si>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</si>
  <si>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</si>
  <si>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</si>
  <si>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</si>
  <si>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</si>
  <si>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</si>
  <si>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</si>
  <si>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</si>
  <si>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</si>
  <si>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</si>
  <si>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</si>
  <si>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</si>
  <si>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</si>
  <si>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</si>
  <si>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</si>
  <si>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</si>
  <si>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</si>
  <si>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</si>
  <si>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</si>
  <si>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</si>
  <si>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</si>
  <si>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</si>
  <si>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</si>
  <si>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</si>
  <si>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</si>
  <si>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</si>
  <si>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</si>
  <si>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</si>
  <si>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</si>
  <si>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</si>
  <si>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</si>
  <si>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</si>
  <si>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</si>
  <si>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</si>
  <si>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</si>
  <si>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</si>
  <si>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</si>
  <si>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</si>
  <si>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</si>
  <si>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</si>
  <si>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</si>
  <si>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</si>
  <si>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</si>
  <si>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</si>
  <si>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</si>
  <si>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</si>
  <si>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</si>
  <si>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</si>
  <si>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</si>
  <si>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</si>
  <si>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</si>
  <si>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</si>
  <si>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</si>
  <si>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</si>
  <si>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</si>
  <si>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</si>
  <si>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</si>
  <si>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</si>
  <si>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</si>
  <si>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</si>
  <si>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</si>
  <si>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</si>
  <si>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</si>
  <si>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</si>
  <si>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</si>
  <si>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</si>
  <si>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</si>
  <si>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</si>
  <si>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</si>
  <si>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</si>
  <si>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</si>
  <si>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</si>
  <si>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</si>
  <si>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</si>
  <si>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</si>
  <si>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</si>
  <si>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</si>
  <si>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</si>
  <si>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</si>
  <si>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</si>
  <si>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</si>
  <si>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</si>
  <si>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</si>
  <si>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</si>
  <si>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</si>
  <si>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</si>
  <si>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</si>
  <si>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</si>
  <si>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</si>
  <si>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</si>
  <si>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</si>
  <si>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</si>
  <si>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</si>
  <si>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</si>
  <si>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</si>
  <si>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</si>
  <si>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</si>
  <si>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</si>
  <si>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</si>
  <si>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</si>
  <si>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</si>
  <si>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</si>
  <si>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</si>
  <si>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</si>
  <si>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</si>
  <si>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</si>
  <si>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</si>
  <si>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</si>
  <si>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</si>
  <si>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</si>
  <si>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</si>
  <si>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</si>
  <si>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</si>
  <si>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</si>
  <si>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</si>
  <si>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</si>
  <si>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</si>
  <si>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</si>
  <si>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</si>
  <si>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</si>
  <si>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</si>
  <si>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</si>
  <si>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</si>
  <si>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</si>
  <si>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</si>
  <si>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</si>
  <si>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</si>
  <si>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</si>
  <si>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</si>
  <si>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</si>
  <si>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</si>
  <si>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</si>
  <si>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</si>
  <si>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</si>
  <si>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</si>
  <si>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</si>
  <si>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</si>
  <si>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</si>
  <si>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</si>
  <si>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</si>
  <si>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</si>
  <si>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</si>
  <si>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</si>
  <si>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</si>
  <si>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</si>
  <si>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</si>
  <si>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</si>
  <si>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</si>
  <si>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</si>
  <si>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</si>
  <si>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</si>
  <si>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</si>
  <si>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</si>
  <si>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</si>
  <si>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</si>
  <si>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</si>
  <si>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</si>
  <si>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</si>
  <si>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</si>
  <si>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</si>
  <si>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</si>
  <si>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</si>
  <si>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</si>
  <si>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</si>
  <si>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</si>
  <si>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</si>
  <si>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</si>
  <si>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</si>
  <si>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</si>
  <si>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</si>
  <si>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</si>
  <si>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</si>
  <si>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</si>
  <si>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</si>
  <si>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</si>
  <si>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</si>
  <si>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</si>
  <si>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</si>
  <si>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</si>
  <si>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</si>
  <si>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</si>
  <si>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</si>
  <si>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</si>
  <si>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</si>
  <si>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</si>
  <si>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</si>
  <si>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</si>
  <si>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</si>
  <si>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</si>
  <si>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</si>
  <si>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</si>
  <si>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</si>
  <si>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</si>
  <si>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</si>
  <si>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</si>
  <si>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</si>
  <si>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</si>
  <si>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</si>
  <si>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</si>
  <si>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</si>
  <si>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</si>
  <si>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</si>
  <si>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</si>
  <si>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</si>
  <si>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</si>
  <si>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</si>
  <si>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</si>
  <si>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</si>
  <si>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</si>
  <si>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</si>
  <si>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</si>
  <si>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</si>
  <si>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</si>
  <si>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</si>
  <si>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</si>
  <si>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</si>
  <si>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</si>
  <si>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</si>
  <si>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</si>
  <si>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</si>
  <si>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</si>
  <si>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</si>
  <si>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</si>
  <si>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</si>
  <si>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</si>
  <si>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</si>
  <si>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</si>
  <si>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</si>
  <si>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</si>
  <si>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</si>
  <si>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</si>
  <si>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</si>
  <si>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</si>
  <si>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</si>
  <si>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</si>
  <si>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</si>
  <si>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</si>
  <si>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</si>
  <si>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</si>
  <si>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</si>
  <si>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</si>
  <si>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</si>
  <si>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</si>
  <si>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</si>
  <si>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</si>
  <si>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</si>
  <si>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</si>
  <si>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</si>
  <si>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</si>
  <si>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</si>
  <si>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</si>
  <si>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</si>
  <si>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</si>
  <si>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</si>
  <si>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</si>
  <si>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</si>
  <si>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</si>
  <si>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</si>
  <si>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</si>
  <si>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</si>
  <si>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</si>
  <si>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</si>
  <si>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</si>
  <si>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</si>
  <si>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</si>
  <si>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</si>
  <si>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</si>
  <si>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</si>
  <si>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</si>
  <si>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</si>
  <si>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</si>
  <si>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</si>
  <si>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</si>
  <si>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</si>
  <si>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</si>
  <si>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</si>
  <si>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</si>
  <si>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</si>
  <si>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</si>
  <si>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</si>
  <si>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</si>
  <si>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</si>
  <si>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</si>
  <si>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</si>
  <si>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</si>
  <si>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</si>
  <si>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</si>
  <si>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</si>
  <si>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</si>
  <si>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</si>
  <si>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</si>
  <si>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</si>
  <si>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</si>
  <si>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</si>
  <si>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</si>
  <si>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</si>
  <si>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</si>
  <si>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</si>
  <si>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</si>
  <si>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</si>
  <si>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</si>
  <si>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</si>
  <si>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</si>
  <si>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</si>
  <si>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</si>
  <si>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</si>
  <si>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</si>
  <si>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</si>
  <si>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</si>
  <si>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</si>
  <si>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</si>
  <si>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</si>
  <si>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</si>
  <si>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</si>
  <si>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</si>
  <si>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</si>
  <si>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</si>
  <si>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</si>
  <si>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</si>
  <si>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</si>
  <si>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</si>
  <si>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</si>
  <si>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</si>
  <si>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</si>
  <si>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</si>
  <si>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</si>
  <si>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</si>
  <si>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</si>
  <si>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</si>
  <si>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</si>
  <si>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</si>
  <si>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</si>
  <si>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</si>
  <si>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</si>
  <si>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</si>
  <si>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</si>
  <si>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</si>
  <si>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</si>
  <si>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</si>
  <si>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</si>
  <si>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</si>
  <si>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</si>
  <si>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</si>
  <si>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</si>
  <si>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</si>
  <si>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</si>
  <si>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</si>
  <si>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</si>
  <si>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</si>
  <si>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</si>
  <si>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</si>
  <si>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</si>
  <si>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</si>
  <si>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</si>
  <si>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</si>
  <si>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</si>
  <si>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</si>
  <si>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</si>
  <si>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</si>
  <si>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</si>
  <si>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</si>
  <si>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</si>
  <si>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</si>
  <si>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</si>
  <si>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</si>
  <si>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</si>
  <si>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</si>
  <si>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</si>
  <si>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</si>
  <si>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</si>
  <si>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</si>
  <si>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</si>
  <si>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</si>
  <si>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</si>
  <si>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</si>
  <si>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</si>
  <si>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</si>
  <si>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</si>
  <si>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</si>
  <si>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</si>
  <si>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</si>
  <si>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</si>
  <si>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</si>
  <si>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</si>
  <si>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</si>
  <si>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</si>
  <si>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</si>
  <si>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</si>
  <si>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</si>
  <si>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</si>
  <si>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</si>
  <si>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</si>
  <si>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</si>
  <si>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</si>
  <si>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</si>
  <si>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</si>
  <si>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</si>
  <si>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</si>
  <si>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</si>
  <si>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</si>
  <si>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</si>
  <si>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</si>
  <si>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</si>
  <si>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</si>
  <si>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</si>
  <si>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</si>
  <si>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</si>
  <si>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</si>
  <si>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</si>
  <si>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</si>
  <si>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</si>
  <si>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</si>
  <si>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</si>
  <si>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</si>
  <si>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</si>
  <si>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</si>
  <si>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</si>
  <si>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</si>
  <si>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</si>
  <si>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</si>
  <si>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</si>
  <si>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</si>
  <si>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</si>
  <si>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</si>
  <si>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</si>
  <si>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</si>
  <si>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</si>
  <si>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</si>
  <si>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</si>
  <si>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</si>
  <si>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</si>
  <si>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</si>
  <si>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</si>
  <si>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</si>
  <si>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</si>
  <si>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</si>
  <si>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</si>
  <si>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</si>
  <si>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</si>
  <si>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</si>
  <si>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</si>
  <si>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</si>
  <si>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</si>
  <si>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</si>
  <si>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</si>
  <si>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</si>
  <si>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</si>
  <si>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</si>
  <si>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</si>
  <si>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</si>
  <si>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</si>
  <si>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</si>
  <si>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</si>
  <si>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</si>
  <si>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</si>
  <si>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</si>
  <si>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</si>
  <si>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</si>
  <si>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</si>
  <si>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</si>
  <si>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</si>
  <si>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</si>
  <si>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</si>
  <si>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</si>
  <si>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</si>
  <si>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</si>
  <si>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</si>
  <si>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</si>
  <si>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</si>
  <si>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</si>
  <si>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</si>
  <si>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</si>
  <si>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</si>
  <si>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</si>
  <si>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</si>
  <si>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</si>
  <si>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</si>
  <si>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</si>
  <si>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</si>
  <si>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</si>
  <si>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</si>
  <si>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</si>
  <si>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</si>
  <si>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</si>
  <si>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</si>
  <si>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</si>
  <si>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</si>
  <si>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</si>
  <si>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</si>
  <si>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</si>
  <si>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</si>
  <si>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</si>
  <si>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</si>
  <si>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</si>
  <si>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</si>
  <si>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</si>
  <si>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</si>
  <si>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</si>
  <si>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</si>
  <si>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</si>
  <si>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</si>
  <si>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</si>
  <si>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</si>
  <si>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</si>
  <si>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</si>
  <si>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</si>
  <si>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</si>
  <si>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</si>
  <si>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</si>
  <si>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</si>
  <si>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</si>
  <si>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</si>
  <si>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</si>
  <si>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</si>
  <si>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</si>
  <si>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</si>
  <si>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</si>
  <si>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</si>
  <si>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</si>
  <si>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</si>
  <si>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</si>
  <si>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</si>
  <si>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</si>
  <si>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</si>
  <si>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</si>
  <si>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</si>
  <si>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</si>
  <si>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</si>
  <si>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</si>
  <si>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</si>
  <si>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</si>
  <si>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</si>
  <si>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</si>
  <si>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</si>
  <si>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</si>
  <si>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</si>
  <si>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</si>
  <si>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</si>
  <si>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</si>
  <si>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</si>
  <si>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</si>
  <si>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</si>
  <si>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</si>
  <si>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</si>
  <si>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</si>
  <si>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</si>
  <si>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</si>
  <si>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</si>
  <si>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</si>
  <si>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</si>
  <si>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</si>
  <si>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</si>
  <si>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</si>
  <si>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</si>
  <si>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</si>
  <si>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</si>
  <si>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</si>
  <si>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</si>
  <si>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</si>
  <si>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</si>
  <si>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</si>
  <si>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</si>
  <si>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</si>
  <si>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</si>
  <si>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</si>
  <si>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</si>
  <si>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</si>
  <si>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</si>
  <si>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</si>
  <si>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</si>
  <si>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</si>
  <si>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</si>
  <si>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</si>
  <si>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</si>
  <si>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</si>
  <si>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</si>
  <si>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</si>
  <si>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</si>
  <si>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</si>
  <si>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</si>
  <si>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</si>
  <si>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</si>
  <si>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</si>
  <si>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</si>
  <si>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</si>
  <si>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</si>
  <si>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</si>
  <si>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</si>
  <si>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</si>
  <si>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</si>
  <si>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</si>
  <si>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</si>
  <si>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</si>
  <si>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</si>
  <si>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</si>
  <si>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</si>
  <si>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</si>
  <si>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</si>
  <si>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</si>
  <si>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</si>
  <si>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</si>
  <si>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</si>
  <si>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</si>
  <si>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</si>
  <si>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</si>
  <si>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</si>
  <si>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</si>
  <si>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</si>
  <si>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</si>
  <si>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</si>
  <si>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</si>
  <si>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</si>
  <si>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</si>
  <si>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</si>
  <si>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</si>
  <si>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</si>
  <si>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</si>
  <si>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</si>
  <si>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</si>
  <si>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</si>
  <si>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</si>
  <si>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</si>
  <si>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</si>
  <si>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</si>
  <si>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</si>
  <si>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</si>
  <si>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</si>
  <si>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</si>
  <si>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</si>
  <si>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</si>
  <si>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</si>
  <si>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</si>
  <si>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</si>
  <si>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</si>
  <si>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</si>
  <si>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</si>
  <si>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</si>
  <si>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</si>
  <si>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</si>
  <si>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</si>
  <si>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</si>
  <si>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</si>
  <si>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</si>
  <si>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</si>
  <si>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</si>
  <si>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</si>
  <si>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</si>
  <si>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</si>
  <si>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</si>
  <si>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</si>
  <si>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</si>
  <si>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</si>
  <si>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</si>
  <si>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</si>
  <si>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</si>
  <si>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</si>
  <si>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</si>
  <si>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</si>
  <si>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</si>
  <si>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</si>
  <si>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</si>
  <si>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</si>
  <si>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</si>
  <si>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</si>
  <si>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</si>
  <si>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</si>
  <si>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</si>
  <si>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</si>
  <si>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</si>
  <si>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</si>
  <si>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</si>
  <si>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</si>
  <si>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</si>
  <si>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</si>
  <si>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</si>
  <si>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</si>
  <si>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</si>
  <si>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</si>
  <si>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</si>
  <si>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</si>
  <si>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</si>
  <si>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</si>
  <si>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</si>
  <si>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</si>
  <si>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</si>
  <si>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</si>
  <si>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</si>
  <si>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</si>
  <si>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</si>
  <si>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</si>
  <si>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</si>
  <si>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</si>
  <si>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</si>
  <si>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</si>
  <si>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</si>
  <si>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</si>
  <si>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</si>
  <si>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</si>
  <si>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</si>
  <si>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</si>
  <si>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</si>
  <si>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</si>
  <si>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</si>
  <si>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</si>
  <si>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</si>
  <si>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</si>
  <si>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</si>
  <si>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</si>
  <si>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</si>
  <si>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</si>
  <si>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</si>
  <si>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</si>
  <si>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</si>
  <si>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</si>
  <si>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</si>
  <si>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</si>
  <si>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</si>
  <si>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</si>
  <si>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</si>
  <si>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</si>
  <si>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</si>
  <si>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</si>
  <si>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</si>
  <si>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</si>
  <si>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</si>
  <si>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</si>
  <si>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</si>
  <si>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</si>
  <si>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</si>
  <si>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</si>
  <si>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</si>
  <si>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</si>
  <si>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</si>
  <si>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</si>
  <si>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</si>
  <si>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</si>
  <si>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</si>
  <si>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</si>
  <si>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</si>
  <si>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</si>
  <si>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</si>
  <si>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</si>
  <si>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</si>
  <si>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</si>
  <si>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</si>
  <si>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</si>
  <si>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</si>
  <si>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</si>
  <si>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</si>
  <si>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</si>
  <si>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</si>
  <si>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</si>
  <si>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</si>
  <si>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</si>
  <si>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</si>
  <si>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</si>
  <si>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</si>
  <si>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</si>
  <si>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</si>
  <si>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</si>
  <si>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</si>
  <si>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</si>
  <si>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</si>
  <si>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</si>
  <si>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</si>
  <si>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</si>
  <si>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</si>
  <si>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</si>
  <si>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</si>
  <si>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</si>
  <si>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</si>
  <si>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</si>
  <si>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</si>
  <si>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</si>
  <si>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</si>
  <si>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</si>
  <si>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</si>
  <si>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</si>
  <si>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</si>
  <si>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</si>
  <si>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</si>
  <si>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</si>
  <si>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</si>
  <si>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</si>
  <si>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</si>
  <si>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</si>
  <si>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</si>
  <si>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</si>
  <si>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</si>
  <si>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</si>
  <si>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</si>
  <si>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</si>
  <si>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</si>
  <si>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</si>
  <si>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</si>
  <si>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</si>
  <si>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</si>
  <si>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</si>
  <si>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</si>
  <si>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</si>
  <si>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</si>
  <si>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</si>
  <si>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</si>
  <si>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</si>
  <si>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</si>
  <si>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</si>
  <si>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</si>
  <si>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</si>
  <si>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</si>
  <si>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</si>
  <si>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</si>
  <si>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</si>
  <si>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</si>
  <si>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</si>
  <si>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</si>
  <si>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</si>
  <si>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</si>
  <si>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</si>
  <si>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</si>
  <si>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</si>
  <si>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</si>
  <si>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</si>
  <si>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</si>
  <si>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</si>
  <si>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</si>
  <si>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</si>
  <si>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</si>
  <si>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</si>
  <si>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</si>
  <si>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</si>
  <si>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</si>
  <si>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</si>
  <si>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</si>
  <si>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</si>
  <si>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</si>
  <si>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</si>
  <si>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</si>
  <si>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</si>
  <si>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</si>
  <si>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</si>
  <si>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</si>
  <si>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</si>
  <si>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</si>
  <si>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</si>
  <si>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</si>
  <si>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</si>
  <si>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</si>
  <si>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</si>
  <si>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</si>
  <si>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</si>
  <si>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</si>
  <si>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</si>
  <si>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</si>
  <si>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</si>
  <si>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</si>
  <si>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</si>
  <si>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</si>
  <si>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</si>
  <si>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</si>
  <si>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</si>
  <si>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</si>
  <si>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</si>
  <si>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</si>
  <si>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</si>
  <si>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</si>
  <si>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</si>
  <si>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</si>
  <si>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</si>
  <si>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</si>
  <si>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</si>
  <si>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</si>
  <si>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</si>
  <si>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</si>
  <si>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</si>
  <si>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</si>
  <si>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</si>
  <si>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</si>
  <si>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</si>
  <si>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</si>
  <si>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</si>
  <si>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</si>
  <si>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</si>
  <si>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</si>
  <si>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</si>
  <si>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</si>
  <si>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</si>
  <si>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</si>
  <si>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</si>
  <si>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</si>
  <si>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</si>
  <si>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</si>
  <si>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</si>
  <si>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</si>
  <si>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</si>
  <si>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</si>
  <si>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</si>
  <si>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</si>
  <si>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</si>
  <si>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</si>
  <si>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</si>
  <si>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</si>
  <si>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</si>
  <si>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</si>
  <si>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</si>
  <si>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</si>
  <si>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</si>
  <si>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</si>
  <si>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</si>
  <si>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</si>
  <si>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</si>
  <si>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</si>
  <si>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</si>
  <si>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</si>
  <si>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</si>
  <si>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</si>
  <si>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</si>
  <si>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</si>
  <si>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</si>
  <si>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</si>
  <si>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</si>
  <si>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</si>
  <si>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</si>
  <si>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</si>
  <si>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</si>
  <si>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</si>
  <si>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</si>
  <si>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</si>
  <si>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</si>
  <si>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</si>
  <si>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</si>
  <si>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</si>
  <si>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</si>
  <si>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</si>
  <si>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</si>
  <si>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</si>
  <si>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</si>
  <si>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</si>
  <si>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</si>
  <si>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</si>
  <si>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</si>
  <si>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</si>
  <si>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</si>
  <si>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</si>
  <si>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</si>
  <si>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</si>
  <si>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</si>
  <si>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</si>
  <si>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</si>
  <si>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</si>
  <si>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</si>
  <si>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</si>
  <si>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</si>
  <si>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</si>
  <si>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</si>
  <si>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</si>
  <si>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</si>
  <si>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</si>
  <si>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</si>
  <si>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</si>
  <si>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</si>
  <si>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</si>
  <si>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</si>
  <si>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</si>
  <si>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</si>
  <si>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</si>
  <si>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</si>
  <si>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</si>
  <si>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</si>
  <si>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</si>
  <si>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</si>
  <si>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</si>
  <si>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</si>
  <si>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</si>
  <si>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</si>
  <si>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</si>
  <si>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</si>
  <si>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</si>
  <si>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</si>
  <si>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</si>
  <si>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</si>
  <si>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</si>
  <si>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</si>
  <si>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</si>
  <si>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</si>
  <si>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</si>
  <si>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</si>
  <si>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</si>
  <si>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</si>
  <si>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</si>
  <si>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</si>
  <si>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</si>
  <si>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</si>
  <si>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</si>
  <si>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</si>
  <si>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</si>
  <si>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</si>
  <si>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</si>
  <si>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</si>
  <si>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</si>
  <si>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</si>
  <si>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</si>
  <si>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</si>
  <si>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</si>
  <si>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</si>
  <si>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</si>
  <si>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</si>
  <si>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</si>
  <si>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</si>
  <si>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</si>
  <si>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</si>
  <si>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</si>
  <si>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</si>
  <si>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</si>
  <si>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</si>
  <si>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</si>
  <si>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</si>
  <si>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</si>
  <si>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</si>
  <si>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</si>
  <si>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</si>
  <si>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</si>
  <si>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</si>
  <si>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</si>
  <si>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</si>
  <si>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</si>
  <si>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</si>
  <si>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</si>
  <si>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</si>
  <si>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</si>
  <si>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</si>
  <si>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</si>
  <si>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</si>
  <si>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</si>
  <si>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</si>
  <si>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</si>
  <si>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</si>
  <si>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</si>
  <si>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</si>
  <si>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</si>
  <si>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</si>
  <si>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</si>
  <si>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</si>
  <si>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</si>
  <si>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</si>
  <si>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</si>
  <si>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</si>
  <si>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</si>
  <si>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</si>
  <si>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</si>
  <si>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</si>
  <si>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</si>
  <si>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</si>
  <si>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</si>
  <si>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</si>
  <si>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</si>
  <si>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</si>
  <si>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</si>
  <si>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</si>
  <si>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</si>
  <si>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</si>
  <si>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</si>
  <si>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</si>
  <si>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</si>
  <si>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</si>
  <si>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</si>
  <si>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</si>
  <si>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</si>
  <si>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</si>
  <si>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</si>
  <si>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</si>
  <si>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</si>
  <si>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</si>
  <si>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</si>
  <si>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</si>
  <si>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</si>
  <si>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</si>
  <si>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</si>
  <si>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</si>
  <si>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</si>
  <si>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</si>
  <si>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</si>
  <si>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</si>
  <si>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</si>
  <si>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</si>
  <si>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</si>
  <si>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</si>
  <si>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</si>
  <si>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</si>
  <si>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</si>
  <si>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</si>
  <si>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</si>
  <si>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</si>
  <si>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</si>
  <si>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</si>
  <si>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</si>
  <si>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</si>
  <si>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</si>
  <si>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</si>
  <si>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</si>
  <si>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</si>
  <si>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</si>
  <si>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</si>
  <si>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</si>
  <si>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</si>
  <si>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</si>
  <si>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</si>
  <si>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</si>
  <si>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</si>
  <si>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</si>
  <si>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</si>
  <si>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</si>
  <si>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</si>
  <si>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</si>
  <si>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</si>
  <si>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</si>
  <si>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</si>
  <si>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</si>
  <si>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</si>
  <si>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</si>
  <si>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</si>
  <si>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</si>
  <si>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</si>
  <si>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</si>
  <si>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</si>
  <si>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</si>
  <si>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</si>
  <si>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</si>
  <si>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</si>
  <si>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</si>
  <si>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</si>
  <si>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</si>
  <si>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</si>
  <si>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</si>
  <si>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</si>
  <si>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</si>
  <si>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</si>
  <si>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</si>
  <si>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</si>
  <si>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</si>
  <si>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</si>
  <si>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</si>
  <si>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</si>
  <si>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</si>
  <si>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</si>
  <si>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</si>
  <si>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</si>
  <si>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</si>
  <si>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</si>
  <si>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</si>
  <si>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</si>
  <si>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</si>
  <si>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</si>
  <si>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</si>
  <si>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</si>
  <si>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</si>
  <si>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</si>
  <si>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</si>
  <si>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</si>
  <si>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</si>
  <si>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</si>
  <si>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</si>
  <si>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</si>
  <si>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</si>
  <si>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</si>
  <si>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</si>
  <si>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</si>
  <si>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</si>
  <si>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</si>
  <si>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</si>
  <si>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</si>
  <si>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</si>
  <si>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</si>
  <si>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</si>
  <si>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</si>
  <si>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</si>
  <si>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</si>
  <si>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</si>
  <si>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</si>
  <si>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</si>
  <si>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</si>
  <si>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</si>
  <si>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</si>
  <si>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</si>
  <si>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</si>
  <si>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</si>
  <si>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</si>
  <si>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</si>
  <si>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</si>
  <si>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</si>
  <si>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</si>
  <si>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</si>
  <si>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</si>
  <si>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</si>
  <si>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</si>
  <si>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</si>
  <si>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</si>
  <si>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</si>
  <si>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</si>
  <si>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</si>
  <si>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</si>
  <si>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</si>
  <si>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</si>
  <si>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</si>
  <si>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</si>
  <si>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</si>
  <si>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</si>
  <si>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</si>
  <si>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</si>
  <si>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</si>
  <si>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</si>
  <si>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</si>
  <si>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</si>
  <si>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</si>
  <si>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</si>
  <si>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</si>
  <si>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</si>
  <si>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</si>
  <si>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</si>
  <si>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</si>
  <si>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</si>
  <si>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</si>
  <si>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</si>
  <si>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</si>
  <si>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</si>
  <si>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</si>
  <si>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</si>
  <si>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</si>
  <si>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</si>
  <si>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</si>
  <si>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</si>
  <si>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</si>
  <si>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</si>
  <si>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</si>
  <si>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</si>
  <si>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</si>
  <si>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</si>
  <si>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</si>
  <si>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</si>
  <si>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</si>
  <si>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</si>
  <si>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</si>
  <si>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</si>
  <si>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</si>
  <si>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</si>
  <si>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</si>
  <si>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</si>
  <si>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</si>
  <si>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</si>
  <si>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</si>
  <si>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</si>
  <si>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</si>
  <si>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</si>
  <si>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</si>
  <si>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</si>
  <si>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</si>
  <si>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</si>
  <si>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</si>
  <si>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</si>
  <si>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</si>
  <si>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</si>
  <si>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</si>
  <si>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</si>
  <si>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</si>
  <si>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</si>
  <si>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</si>
  <si>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</si>
  <si>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</si>
  <si>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</si>
  <si>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</si>
  <si>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</si>
  <si>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</si>
  <si>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</si>
  <si>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</si>
  <si>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</si>
  <si>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</si>
  <si>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</si>
  <si>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</si>
  <si>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</si>
  <si>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</si>
  <si>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</si>
  <si>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</si>
  <si>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</si>
  <si>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</si>
  <si>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</si>
  <si>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</si>
  <si>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</si>
  <si>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</si>
  <si>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</si>
  <si>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</si>
  <si>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</si>
  <si>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</si>
  <si>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</si>
  <si>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</si>
  <si>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</si>
  <si>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</si>
  <si>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</si>
  <si>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</si>
  <si>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</si>
  <si>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</si>
  <si>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</si>
  <si>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</si>
  <si>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</si>
  <si>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</si>
  <si>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</si>
  <si>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</si>
  <si>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</si>
  <si>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</si>
  <si>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</si>
  <si>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</si>
  <si>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</si>
  <si>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</si>
  <si>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</si>
  <si>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</si>
  <si>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</si>
  <si>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</si>
  <si>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</si>
  <si>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</si>
  <si>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</si>
  <si>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</si>
  <si>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</si>
  <si>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</si>
  <si>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</si>
  <si>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</si>
  <si>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</si>
  <si>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</si>
  <si>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</si>
  <si>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</si>
  <si>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</si>
  <si>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</si>
  <si>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</si>
  <si>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</si>
  <si>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</si>
  <si>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</si>
  <si>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</si>
  <si>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</si>
  <si>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</si>
  <si>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</si>
  <si>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</si>
  <si>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</si>
  <si>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</si>
  <si>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</si>
  <si>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</si>
  <si>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</si>
  <si>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</si>
  <si>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</si>
  <si>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</si>
  <si>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</si>
  <si>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</si>
  <si>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</si>
  <si>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</si>
  <si>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</si>
  <si>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</si>
  <si>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</si>
  <si>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</si>
  <si>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</si>
  <si>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</si>
  <si>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</si>
  <si>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</si>
  <si>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</si>
  <si>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</si>
  <si>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</si>
  <si>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</si>
  <si>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</si>
  <si>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</si>
  <si>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</si>
  <si>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</si>
  <si>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</si>
  <si>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</si>
  <si>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</si>
  <si>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</si>
  <si>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</si>
  <si>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</si>
  <si>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</si>
  <si>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</si>
  <si>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</si>
  <si>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</si>
  <si>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</si>
  <si>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</si>
  <si>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</si>
  <si>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</si>
  <si>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</si>
  <si>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</si>
  <si>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</si>
  <si>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</si>
  <si>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</si>
  <si>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</si>
  <si>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</si>
  <si>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</si>
  <si>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</si>
  <si>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</si>
  <si>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</si>
  <si>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</si>
  <si>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</si>
  <si>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</si>
  <si>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</si>
  <si>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</si>
  <si>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</si>
  <si>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</si>
  <si>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</si>
  <si>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</si>
  <si>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</si>
  <si>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</si>
  <si>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</si>
  <si>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</si>
  <si>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</si>
  <si>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</si>
  <si>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</si>
  <si>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</si>
  <si>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</si>
  <si>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</si>
  <si>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</si>
  <si>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</si>
  <si>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</si>
  <si>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</si>
  <si>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</si>
  <si>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</si>
  <si>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</si>
  <si>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</si>
  <si>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</si>
  <si>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</si>
  <si>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</si>
  <si>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</si>
  <si>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</si>
  <si>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</si>
  <si>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</si>
  <si>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</si>
  <si>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</si>
  <si>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</si>
  <si>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</si>
  <si>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</si>
  <si>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</si>
  <si>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</si>
  <si>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</si>
  <si>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</si>
  <si>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</si>
  <si>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</si>
  <si>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</si>
  <si>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</si>
  <si>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</si>
  <si>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</si>
  <si>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</si>
  <si>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</si>
  <si>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</si>
  <si>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</si>
  <si>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</si>
  <si>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</si>
  <si>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</si>
  <si>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</si>
  <si>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</si>
  <si>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</si>
  <si>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</si>
  <si>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</si>
  <si>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</si>
  <si>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</si>
  <si>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</si>
  <si>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</si>
  <si>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</si>
  <si>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</si>
  <si>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</si>
  <si>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</si>
  <si>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</si>
  <si>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</si>
  <si>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</si>
  <si>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</si>
  <si>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</si>
  <si>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</si>
  <si>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</si>
  <si>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</si>
  <si>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</si>
  <si>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</si>
  <si>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</si>
  <si>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</si>
  <si>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</si>
  <si>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</si>
  <si>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</si>
  <si>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</si>
  <si>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</si>
  <si>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</si>
  <si>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</si>
  <si>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</si>
  <si>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</si>
  <si>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</si>
  <si>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</si>
  <si>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</si>
  <si>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</si>
  <si>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</si>
  <si>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</si>
  <si>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</si>
  <si>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</si>
  <si>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</si>
  <si>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</si>
  <si>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</si>
  <si>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</si>
  <si>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</si>
  <si>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</si>
  <si>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</si>
  <si>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</si>
  <si>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</si>
  <si>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</si>
  <si>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</si>
  <si>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</si>
  <si>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</si>
  <si>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</si>
  <si>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</si>
  <si>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</si>
  <si>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</si>
  <si>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</si>
  <si>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</si>
  <si>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</si>
  <si>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</si>
  <si>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</si>
  <si>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</si>
  <si>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</si>
  <si>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</si>
  <si>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</si>
  <si>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</si>
  <si>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</si>
  <si>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</si>
  <si>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</si>
  <si>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</si>
  <si>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</si>
  <si>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</si>
  <si>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</si>
  <si>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</si>
  <si>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</si>
  <si>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</si>
  <si>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</si>
  <si>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</si>
  <si>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</si>
  <si>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</si>
  <si>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</si>
  <si>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</si>
  <si>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</si>
  <si>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</si>
  <si>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</si>
  <si>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</si>
  <si>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</si>
  <si>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</si>
  <si>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</si>
  <si>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</si>
  <si>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</si>
  <si>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</si>
  <si>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</si>
  <si>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</si>
  <si>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</si>
  <si>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</si>
  <si>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</si>
  <si>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</si>
  <si>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</si>
  <si>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</si>
  <si>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</si>
  <si>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</si>
  <si>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</si>
  <si>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</si>
  <si>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</si>
  <si>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</si>
  <si>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</si>
  <si>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</si>
  <si>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</si>
  <si>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</si>
  <si>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</si>
  <si>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</si>
  <si>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</si>
  <si>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</si>
  <si>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</si>
  <si>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</si>
  <si>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</si>
  <si>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</si>
  <si>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</si>
  <si>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</si>
  <si>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</si>
  <si>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</si>
  <si>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</si>
  <si>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</si>
  <si>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</si>
  <si>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</si>
  <si>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</si>
  <si>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</si>
  <si>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</si>
  <si>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</si>
  <si>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</si>
  <si>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</si>
  <si>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</si>
  <si>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</si>
  <si>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</si>
  <si>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</si>
  <si>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</si>
  <si>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</si>
  <si>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</si>
  <si>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</si>
  <si>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</si>
  <si>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</si>
  <si>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</si>
  <si>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</si>
  <si>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</si>
  <si>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</si>
  <si>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</si>
  <si>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</si>
  <si>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</si>
  <si>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</si>
  <si>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</si>
  <si>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</si>
  <si>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</si>
  <si>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</si>
  <si>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</si>
  <si>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</si>
  <si>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</si>
  <si>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</si>
  <si>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</si>
  <si>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</si>
  <si>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</si>
  <si>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</si>
  <si>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</si>
  <si>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</si>
  <si>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</si>
  <si>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</si>
  <si>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</si>
  <si>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</si>
  <si>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</si>
  <si>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</si>
  <si>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</si>
  <si>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</si>
  <si>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</si>
  <si>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</si>
  <si>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</si>
  <si>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</si>
  <si>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</si>
  <si>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</si>
  <si>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</si>
  <si>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</si>
  <si>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</si>
  <si>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</si>
  <si>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</si>
  <si>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</si>
  <si>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</si>
  <si>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</si>
  <si>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</si>
  <si>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</si>
  <si>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</si>
  <si>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</si>
  <si>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</si>
  <si>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</si>
  <si>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</si>
  <si>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</si>
  <si>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</si>
  <si>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</si>
  <si>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</si>
  <si>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</si>
  <si>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</si>
  <si>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</si>
  <si>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</si>
  <si>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</si>
  <si>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</si>
  <si>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</si>
  <si>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</si>
  <si>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</si>
  <si>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</si>
  <si>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</si>
  <si>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</si>
  <si>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</si>
  <si>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</si>
  <si>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</si>
  <si>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</si>
  <si>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</si>
  <si>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</si>
  <si>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</si>
  <si>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</si>
  <si>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</si>
  <si>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</si>
  <si>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</si>
  <si>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</si>
  <si>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</si>
  <si>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</si>
  <si>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</si>
  <si>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</si>
  <si>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</si>
  <si>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</si>
  <si>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</si>
  <si>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</si>
  <si>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</si>
  <si>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</si>
  <si>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</si>
  <si>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</si>
  <si>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</si>
  <si>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</si>
  <si>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</si>
  <si>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</si>
  <si>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</si>
  <si>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</si>
  <si>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</si>
  <si>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</si>
  <si>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</si>
  <si>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</si>
  <si>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</si>
  <si>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</si>
  <si>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</si>
  <si>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</si>
  <si>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</si>
  <si>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</si>
  <si>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</si>
  <si>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</si>
  <si>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</si>
  <si>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</si>
  <si>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</si>
  <si>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</si>
  <si>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</si>
  <si>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</si>
  <si>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</si>
  <si>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</si>
  <si>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</si>
  <si>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</si>
  <si>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</si>
  <si>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</si>
  <si>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</si>
  <si>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</si>
  <si>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</si>
  <si>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</si>
  <si>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</si>
  <si>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</si>
  <si>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</si>
  <si>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</si>
  <si>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</si>
  <si>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</si>
  <si>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</si>
  <si>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</si>
  <si>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</si>
  <si>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</si>
  <si>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</si>
  <si>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</si>
  <si>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</si>
  <si>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</si>
  <si>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</si>
  <si>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</si>
  <si>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</si>
  <si>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</si>
  <si>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</si>
  <si>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</si>
  <si>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</si>
  <si>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</si>
  <si>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</si>
  <si>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</si>
  <si>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</si>
  <si>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</si>
  <si>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</si>
  <si>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</si>
  <si>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</si>
  <si>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</si>
  <si>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</si>
  <si>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</si>
  <si>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</si>
  <si>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</si>
  <si>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</si>
  <si>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</si>
  <si>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</si>
  <si>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</si>
  <si>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</si>
  <si>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</si>
  <si>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</si>
  <si>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</si>
  <si>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</si>
  <si>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</si>
  <si>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</si>
  <si>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</si>
  <si>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</si>
  <si>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</si>
  <si>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</si>
  <si>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</si>
  <si>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</si>
  <si>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</si>
  <si>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</si>
  <si>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</si>
  <si>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</si>
  <si>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</si>
  <si>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</si>
  <si>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</si>
  <si>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</si>
  <si>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</si>
  <si>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</si>
  <si>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</si>
  <si>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</si>
  <si>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</si>
  <si>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</si>
  <si>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</si>
  <si>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</si>
  <si>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</si>
  <si>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</si>
  <si>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</si>
  <si>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</si>
  <si>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</si>
  <si>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</si>
  <si>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</si>
  <si>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</si>
  <si>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</si>
  <si>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</si>
  <si>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</si>
  <si>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</si>
  <si>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</si>
  <si>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</si>
  <si>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</si>
  <si>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</si>
  <si>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</si>
  <si>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</si>
  <si>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</si>
  <si>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</si>
  <si>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</si>
  <si>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</si>
  <si>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</si>
  <si>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</si>
  <si>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</si>
  <si>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</si>
  <si>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</si>
  <si>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</si>
  <si>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</si>
  <si>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</si>
  <si>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</si>
  <si>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</si>
  <si>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</si>
  <si>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</si>
  <si>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</si>
  <si>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</si>
  <si>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</si>
  <si>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</si>
  <si>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</si>
  <si>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</si>
  <si>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</si>
  <si>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</si>
  <si>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</si>
  <si>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</si>
  <si>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</si>
  <si>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</si>
  <si>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</si>
  <si>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</si>
  <si>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</si>
  <si>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</si>
  <si>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</si>
  <si>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</si>
  <si>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</si>
  <si>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</si>
  <si>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</si>
  <si>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</si>
  <si>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</si>
  <si>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</si>
  <si>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</si>
  <si>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</si>
  <si>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</si>
  <si>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</si>
  <si>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</si>
  <si>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</si>
  <si>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</si>
  <si>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</si>
  <si>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</si>
  <si>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</si>
  <si>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</si>
  <si>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</si>
  <si>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</si>
  <si>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</si>
  <si>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</si>
  <si>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</si>
  <si>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</si>
  <si>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</si>
  <si>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</si>
  <si>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</si>
  <si>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</si>
  <si>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</si>
  <si>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</si>
  <si>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</si>
  <si>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</si>
  <si>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</si>
  <si>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</si>
  <si>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</si>
  <si>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</si>
  <si>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</si>
  <si>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</si>
  <si>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</si>
  <si>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</si>
  <si>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</si>
  <si>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</si>
  <si>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</si>
  <si>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</si>
  <si>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</si>
  <si>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</si>
  <si>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</si>
  <si>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</si>
  <si>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</si>
  <si>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</si>
  <si>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</si>
  <si>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</si>
  <si>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</si>
  <si>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</si>
  <si>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</si>
  <si>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</si>
  <si>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</si>
  <si>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</si>
  <si>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</si>
  <si>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</si>
  <si>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</si>
  <si>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</si>
  <si>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</si>
  <si>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</si>
  <si>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</si>
  <si>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</si>
  <si>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</si>
  <si>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</si>
  <si>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</si>
  <si>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</si>
  <si>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</si>
  <si>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</si>
  <si>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</si>
  <si>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</si>
  <si>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</si>
  <si>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</si>
  <si>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</si>
  <si>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</si>
  <si>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</si>
  <si>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</si>
  <si>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</si>
  <si>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</si>
  <si>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</si>
  <si>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</si>
  <si>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</si>
  <si>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</si>
  <si>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</si>
  <si>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</si>
  <si>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</si>
  <si>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</si>
  <si>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</si>
  <si>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</si>
  <si>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</si>
  <si>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</si>
  <si>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</si>
  <si>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</si>
  <si>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</si>
  <si>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</si>
  <si>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</si>
  <si>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</si>
  <si>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</si>
  <si>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</si>
  <si>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</si>
  <si>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</si>
  <si>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</si>
  <si>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</si>
  <si>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</si>
  <si>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</si>
  <si>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</si>
  <si>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</si>
  <si>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</si>
  <si>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</si>
  <si>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</si>
  <si>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</si>
  <si>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</si>
  <si>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</si>
  <si>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</si>
  <si>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</si>
  <si>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</si>
  <si>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</si>
  <si>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</si>
  <si>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</si>
  <si>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</si>
  <si>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</si>
  <si>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</si>
  <si>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</si>
  <si>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</si>
  <si>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</si>
  <si>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</si>
  <si>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</si>
  <si>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</si>
  <si>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</si>
  <si>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</si>
  <si>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</si>
  <si>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</si>
  <si>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</si>
  <si>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</si>
  <si>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</si>
  <si>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</si>
  <si>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</si>
  <si>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</si>
  <si>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</si>
  <si>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</si>
  <si>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</si>
  <si>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</si>
  <si>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</si>
  <si>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</si>
  <si>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</si>
  <si>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</si>
  <si>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</si>
  <si>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</si>
  <si>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</si>
  <si>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</si>
  <si>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</si>
  <si>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</si>
  <si>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</si>
  <si>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</si>
  <si>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</si>
  <si>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</si>
  <si>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</si>
  <si>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</si>
  <si>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</si>
  <si>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</si>
  <si>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</si>
  <si>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</si>
  <si>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</si>
  <si>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</si>
  <si>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</si>
  <si>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</si>
  <si>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</si>
  <si>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</si>
  <si>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</si>
  <si>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</si>
  <si>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</si>
  <si>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</si>
  <si>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</si>
  <si>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</si>
  <si>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</si>
  <si>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</si>
  <si>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</si>
  <si>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</si>
  <si>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</si>
  <si>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</si>
  <si>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</si>
  <si>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</si>
  <si>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</si>
  <si>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</si>
  <si>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</si>
  <si>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</si>
  <si>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</si>
  <si>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</si>
  <si>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</si>
  <si>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</si>
  <si>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</si>
  <si>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</si>
  <si>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</si>
  <si>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</si>
  <si>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</si>
  <si>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</si>
  <si>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</si>
  <si>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</si>
  <si>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</si>
  <si>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</si>
  <si>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</si>
  <si>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</si>
  <si>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</si>
  <si>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</si>
  <si>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</si>
  <si>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</si>
  <si>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</si>
  <si>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</si>
  <si>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</si>
  <si>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</si>
  <si>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</si>
  <si>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</si>
  <si>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</si>
  <si>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</si>
  <si>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</si>
  <si>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</si>
  <si>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</si>
  <si>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</si>
  <si>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</si>
  <si>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</si>
  <si>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</si>
  <si>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</si>
  <si>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</si>
  <si>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</si>
  <si>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</si>
  <si>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</si>
  <si>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</si>
  <si>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</si>
  <si>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</si>
  <si>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</si>
  <si>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</si>
  <si>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</si>
  <si>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</si>
  <si>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</si>
  <si>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</si>
  <si>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</si>
  <si>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</si>
  <si>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</si>
  <si>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</si>
  <si>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</si>
  <si>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</si>
  <si>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</si>
  <si>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</si>
  <si>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</si>
  <si>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</si>
  <si>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</si>
  <si>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</si>
  <si>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</si>
  <si>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</si>
  <si>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</si>
  <si>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</si>
  <si>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</si>
  <si>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</si>
  <si>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</si>
  <si>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</si>
  <si>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</si>
  <si>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</si>
  <si>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</si>
  <si>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</si>
  <si>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</si>
  <si>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</si>
  <si>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</si>
  <si>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</si>
  <si>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</si>
  <si>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</si>
  <si>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</si>
  <si>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</si>
  <si>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</si>
  <si>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</si>
  <si>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</si>
  <si>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</si>
  <si>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</si>
  <si>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</si>
  <si>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</si>
  <si>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</si>
  <si>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</si>
  <si>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</si>
  <si>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</si>
  <si>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</si>
  <si>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</si>
  <si>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</si>
  <si>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</si>
  <si>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</si>
  <si>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</si>
  <si>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</si>
  <si>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</si>
  <si>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</si>
  <si>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</si>
  <si>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</si>
  <si>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</si>
  <si>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</si>
  <si>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</si>
  <si>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</si>
  <si>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</si>
  <si>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</si>
  <si>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</si>
  <si>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</si>
  <si>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</si>
  <si>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</si>
  <si>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</si>
  <si>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</si>
  <si>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</si>
  <si>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</si>
  <si>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</si>
  <si>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</si>
  <si>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</si>
  <si>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</si>
  <si>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</si>
  <si>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</si>
  <si>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</si>
  <si>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</si>
  <si>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</si>
  <si>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</si>
  <si>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</si>
  <si>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</si>
  <si>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</si>
  <si>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</si>
  <si>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</si>
  <si>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</si>
  <si>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</si>
  <si>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</si>
  <si>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</si>
  <si>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</si>
  <si>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</si>
  <si>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</si>
  <si>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</si>
  <si>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</si>
  <si>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</si>
  <si>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</si>
  <si>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</si>
  <si>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</si>
  <si>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</si>
  <si>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</si>
  <si>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</si>
  <si>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</si>
  <si>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</si>
  <si>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</si>
  <si>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</si>
  <si>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</si>
  <si>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</si>
  <si>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</si>
  <si>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</si>
  <si>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</si>
  <si>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</si>
  <si>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</si>
  <si>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</si>
  <si>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</si>
  <si>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</si>
  <si>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</si>
  <si>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</si>
  <si>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</si>
  <si>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</si>
  <si>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</si>
  <si>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</si>
  <si>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</si>
  <si>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</si>
  <si>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</si>
  <si>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</si>
  <si>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</si>
  <si>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</si>
  <si>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</si>
  <si>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</si>
  <si>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</si>
  <si>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</si>
  <si>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</si>
  <si>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</si>
  <si>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</si>
  <si>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</si>
  <si>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</si>
  <si>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</si>
  <si>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</si>
  <si>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</si>
  <si>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</si>
  <si>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</si>
  <si>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</si>
  <si>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</si>
  <si>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</si>
  <si>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</si>
  <si>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</si>
  <si>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</si>
  <si>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</si>
  <si>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</si>
  <si>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</si>
  <si>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</si>
  <si>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</si>
  <si>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</si>
  <si>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</si>
  <si>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</si>
  <si>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</si>
  <si>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</si>
  <si>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</si>
  <si>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</si>
  <si>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</si>
  <si>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</si>
  <si>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</si>
  <si>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</si>
  <si>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</si>
  <si>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</si>
  <si>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</si>
  <si>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</si>
  <si>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</si>
  <si>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</si>
  <si>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</si>
  <si>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</si>
  <si>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</si>
  <si>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</si>
  <si>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</si>
  <si>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</si>
  <si>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</si>
  <si>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</si>
  <si>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</si>
  <si>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</si>
  <si>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</si>
  <si>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</si>
  <si>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</si>
  <si>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</si>
  <si>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</si>
  <si>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</si>
  <si>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</si>
  <si>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</si>
  <si>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</si>
  <si>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</si>
  <si>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</si>
  <si>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</si>
  <si>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</si>
  <si>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</si>
  <si>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</si>
  <si>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</si>
  <si>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</si>
  <si>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</si>
  <si>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</si>
  <si>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</si>
  <si>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</si>
  <si>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</si>
  <si>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</si>
  <si>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</si>
  <si>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</si>
  <si>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</si>
  <si>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</si>
  <si>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</si>
  <si>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</si>
  <si>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</si>
  <si>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</si>
  <si>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</si>
  <si>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</si>
  <si>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</si>
  <si>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</si>
  <si>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</si>
  <si>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</si>
  <si>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</si>
  <si>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</si>
  <si>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</si>
  <si>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</si>
  <si>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</si>
  <si>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</si>
  <si>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</si>
  <si>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</si>
  <si>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</si>
  <si>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</si>
  <si>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</si>
  <si>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</si>
  <si>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</si>
  <si>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</si>
  <si>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</si>
  <si>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</si>
  <si>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</si>
  <si>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</si>
  <si>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</si>
  <si>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</si>
  <si>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</si>
  <si>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</si>
  <si>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</si>
  <si>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</si>
  <si>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</si>
  <si>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</si>
  <si>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</si>
  <si>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</si>
  <si>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</si>
  <si>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</si>
  <si>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</si>
  <si>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</si>
  <si>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</si>
  <si>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</si>
  <si>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</si>
  <si>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</si>
  <si>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</si>
  <si>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</si>
  <si>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</si>
  <si>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</si>
  <si>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</si>
  <si>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</si>
  <si>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</si>
  <si>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</si>
  <si>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</si>
  <si>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</si>
  <si>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</si>
  <si>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</si>
  <si>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</si>
  <si>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</si>
  <si>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</si>
  <si>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</si>
  <si>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</si>
  <si>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</si>
  <si>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</si>
  <si>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</si>
  <si>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</si>
  <si>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</si>
  <si>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</si>
  <si>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</si>
  <si>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</si>
  <si>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</si>
  <si>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</si>
  <si>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</si>
  <si>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</si>
  <si>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</si>
  <si>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</si>
  <si>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</si>
  <si>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</si>
  <si>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</si>
  <si>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</si>
  <si>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</si>
  <si>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</si>
  <si>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</si>
  <si>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</si>
  <si>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</si>
  <si>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</si>
  <si>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</si>
  <si>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</si>
  <si>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</si>
  <si>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</si>
  <si>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</si>
  <si>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</si>
  <si>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</si>
  <si>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</si>
  <si>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</si>
  <si>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</si>
  <si>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</si>
  <si>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</si>
  <si>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</si>
  <si>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</si>
  <si>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</si>
  <si>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</si>
  <si>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</si>
  <si>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</si>
  <si>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</si>
  <si>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</si>
  <si>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</si>
  <si>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</si>
  <si>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</si>
  <si>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</si>
  <si>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</si>
  <si>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</si>
  <si>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</si>
  <si>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</si>
  <si>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</si>
  <si>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</si>
  <si>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</si>
  <si>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</si>
  <si>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</si>
  <si>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</si>
  <si>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</si>
  <si>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</si>
  <si>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</si>
  <si>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</si>
  <si>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</si>
  <si>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</si>
  <si>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</si>
  <si>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</si>
  <si>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</si>
  <si>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</si>
  <si>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</si>
  <si>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</si>
  <si>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</si>
  <si>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</si>
  <si>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</si>
  <si>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</si>
  <si>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</si>
  <si>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</si>
  <si>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</si>
  <si>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</si>
  <si>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</si>
  <si>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</si>
  <si>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</si>
  <si>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</si>
  <si>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</si>
  <si>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</si>
  <si>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</si>
  <si>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</si>
  <si>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</si>
  <si>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</si>
  <si>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</si>
  <si>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</si>
  <si>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</si>
  <si>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</si>
  <si>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</si>
  <si>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</si>
  <si>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</si>
  <si>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</si>
  <si>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</si>
  <si>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</si>
  <si>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</si>
  <si>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</si>
  <si>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</si>
  <si>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</si>
  <si>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</si>
  <si>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</si>
  <si>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</si>
  <si>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</si>
  <si>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</si>
  <si>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</si>
  <si>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</si>
  <si>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</si>
  <si>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</si>
  <si>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</si>
  <si>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</si>
  <si>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</si>
  <si>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</si>
  <si>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</si>
  <si>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</si>
  <si>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</si>
  <si>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</si>
  <si>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</si>
  <si>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</si>
  <si>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</si>
  <si>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</si>
  <si>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</si>
  <si>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</si>
  <si>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</si>
  <si>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</si>
  <si>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</si>
  <si>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</si>
  <si>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</si>
  <si>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</si>
  <si>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</si>
  <si>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</si>
  <si>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</si>
  <si>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</si>
  <si>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</si>
  <si>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</si>
  <si>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</si>
  <si>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</si>
  <si>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</si>
  <si>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</si>
  <si>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</si>
  <si>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</si>
  <si>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</si>
  <si>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</si>
  <si>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</si>
  <si>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</si>
  <si>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</si>
  <si>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</si>
  <si>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</si>
  <si>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</si>
  <si>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</si>
  <si>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</si>
  <si>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</si>
  <si>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</si>
  <si>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</si>
  <si>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</si>
  <si>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</si>
  <si>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</si>
  <si>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</si>
  <si>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</si>
  <si>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</si>
  <si>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</si>
  <si>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</si>
  <si>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</si>
  <si>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</si>
  <si>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</si>
  <si>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</si>
  <si>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</si>
  <si>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</si>
  <si>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</si>
  <si>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</si>
  <si>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</si>
  <si>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</si>
  <si>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</si>
  <si>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</si>
  <si>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</si>
  <si>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</si>
  <si>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</si>
  <si>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</si>
  <si>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</si>
  <si>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</si>
  <si>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</si>
  <si>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</si>
  <si>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</si>
  <si>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</si>
  <si>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</si>
  <si>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</si>
  <si>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</si>
  <si>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</si>
  <si>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</si>
  <si>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</si>
  <si>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</si>
  <si>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</si>
  <si>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</si>
  <si>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</si>
  <si>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</si>
  <si>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</si>
  <si>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</si>
  <si>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</si>
  <si>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</si>
  <si>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</si>
  <si>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</si>
  <si>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</si>
  <si>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</si>
  <si>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</si>
  <si>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</si>
  <si>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</si>
  <si>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</si>
  <si>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</si>
  <si>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</si>
  <si>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</si>
  <si>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</si>
  <si>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</si>
  <si>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</si>
  <si>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</si>
  <si>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</si>
  <si>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</si>
  <si>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</si>
  <si>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</si>
  <si>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</si>
  <si>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</si>
  <si>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</si>
  <si>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</si>
  <si>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</si>
  <si>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</si>
  <si>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</si>
  <si>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</si>
  <si>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</si>
  <si>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</si>
  <si>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</si>
  <si>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</si>
  <si>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</si>
  <si>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</si>
  <si>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</si>
  <si>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</si>
  <si>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</si>
  <si>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</si>
  <si>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</si>
  <si>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</si>
  <si>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</si>
  <si>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</si>
  <si>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</si>
  <si>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</si>
  <si>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</si>
  <si>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</si>
  <si>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</si>
  <si>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</si>
  <si>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</si>
  <si>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</si>
  <si>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</si>
  <si>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</si>
  <si>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</si>
  <si>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</si>
  <si>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</si>
  <si>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</si>
  <si>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</si>
  <si>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</si>
  <si>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</si>
  <si>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</si>
  <si>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</si>
  <si>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</si>
  <si>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</si>
  <si>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</si>
  <si>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</si>
  <si>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</si>
  <si>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</si>
  <si>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</si>
  <si>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</si>
  <si>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</si>
  <si>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</si>
  <si>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</si>
  <si>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</si>
  <si>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</si>
  <si>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</si>
  <si>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</si>
  <si>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</si>
  <si>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</si>
  <si>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</si>
  <si>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</si>
  <si>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</si>
  <si>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</si>
  <si>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</si>
  <si>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</si>
  <si>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</si>
  <si>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</si>
  <si>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</si>
  <si>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</si>
  <si>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</si>
  <si>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</si>
  <si>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</si>
  <si>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</si>
  <si>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</si>
  <si>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</si>
  <si>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</si>
  <si>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</si>
  <si>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</si>
  <si>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</si>
  <si>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</si>
  <si>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</si>
  <si>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</si>
  <si>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</si>
  <si>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</si>
  <si>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</si>
  <si>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</si>
  <si>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</si>
  <si>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</si>
  <si>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</si>
  <si>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</si>
  <si>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</si>
  <si>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</si>
  <si>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</si>
  <si>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</si>
  <si>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</si>
  <si>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</si>
  <si>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</si>
  <si>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</si>
  <si>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</si>
  <si>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</si>
  <si>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</si>
  <si>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</si>
  <si>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</si>
  <si>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</si>
  <si>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</si>
  <si>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</si>
  <si>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</si>
  <si>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</si>
  <si>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</si>
  <si>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</si>
  <si>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</si>
  <si>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</si>
  <si>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</si>
  <si>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</si>
  <si>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</si>
  <si>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</si>
  <si>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</si>
  <si>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</si>
  <si>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</si>
  <si>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</si>
  <si>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</si>
  <si>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</si>
  <si>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</si>
  <si>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</si>
  <si>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</si>
  <si>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</si>
  <si>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</si>
  <si>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</si>
  <si>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</si>
  <si>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</si>
  <si>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</si>
  <si>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</si>
  <si>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</si>
  <si>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</si>
  <si>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</si>
  <si>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</si>
  <si>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</si>
  <si>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</si>
  <si>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</si>
  <si>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</si>
  <si>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</si>
  <si>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</si>
  <si>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</si>
  <si>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</si>
  <si>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</si>
  <si>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</si>
  <si>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</si>
  <si>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</si>
  <si>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</si>
  <si>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</si>
  <si>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</si>
  <si>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</si>
  <si>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</si>
  <si>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</si>
  <si>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</si>
  <si>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</si>
  <si>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</si>
  <si>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</si>
  <si>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</si>
  <si>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</si>
  <si>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</si>
  <si>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</si>
  <si>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</si>
  <si>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</si>
  <si>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</si>
  <si>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</si>
  <si>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</si>
  <si>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</si>
  <si>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</si>
  <si>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</si>
  <si>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</si>
  <si>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</si>
  <si>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</si>
  <si>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</si>
  <si>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</si>
  <si>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</si>
  <si>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</si>
  <si>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</si>
  <si>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</si>
  <si>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</si>
  <si>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</si>
  <si>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</si>
  <si>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</si>
  <si>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</si>
  <si>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</si>
  <si>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</si>
  <si>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</si>
  <si>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</si>
  <si>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</si>
  <si>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</si>
  <si>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</si>
  <si>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</si>
  <si>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</si>
  <si>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</si>
  <si>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</si>
  <si>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</si>
  <si>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</si>
  <si>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</si>
  <si>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</si>
  <si>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</si>
  <si>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</si>
  <si>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</si>
  <si>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</si>
  <si>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</si>
  <si>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</si>
  <si>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</si>
  <si>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</si>
  <si>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</si>
  <si>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</si>
  <si>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</si>
  <si>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</si>
  <si>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</si>
  <si>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</si>
  <si>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</si>
  <si>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</si>
  <si>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</si>
  <si>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</si>
  <si>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</si>
  <si>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</si>
  <si>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</si>
  <si>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</si>
  <si>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</si>
  <si>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</si>
  <si>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</si>
  <si>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</si>
  <si>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</si>
  <si>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</si>
  <si>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</si>
  <si>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</si>
  <si>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</si>
  <si>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</si>
  <si>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</si>
  <si>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</si>
  <si>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</si>
  <si>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</si>
  <si>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</si>
  <si>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</si>
  <si>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</si>
  <si>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</si>
  <si>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</si>
  <si>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</si>
  <si>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</si>
  <si>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</si>
  <si>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</si>
  <si>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</si>
  <si>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</si>
  <si>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</si>
  <si>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</si>
  <si>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</si>
  <si>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</si>
  <si>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</si>
  <si>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</si>
  <si>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</si>
  <si>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</si>
  <si>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</si>
  <si>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</si>
  <si>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</si>
  <si>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</si>
  <si>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</si>
  <si>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</si>
  <si>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</si>
  <si>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</si>
  <si>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</si>
  <si>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</si>
  <si>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</si>
  <si>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</si>
  <si>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</si>
  <si>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</si>
  <si>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</si>
  <si>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</si>
  <si>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</si>
  <si>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</si>
  <si>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</si>
  <si>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</si>
  <si>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</si>
  <si>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</si>
  <si>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</si>
  <si>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</si>
  <si>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</si>
  <si>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</si>
  <si>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</si>
  <si>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</si>
  <si>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</si>
  <si>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</si>
  <si>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</si>
  <si>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</si>
  <si>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</si>
  <si>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</si>
  <si>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</si>
  <si>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</si>
  <si>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</si>
  <si>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</si>
  <si>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</si>
  <si>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</si>
  <si>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</si>
  <si>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</si>
  <si>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</si>
  <si>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</si>
  <si>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</si>
  <si>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</si>
  <si>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</si>
  <si>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</si>
  <si>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</si>
  <si>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</si>
  <si>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</si>
  <si>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</si>
  <si>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</si>
  <si>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</si>
  <si>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</si>
  <si>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</si>
  <si>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</si>
  <si>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</si>
  <si>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</si>
  <si>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</si>
  <si>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</si>
  <si>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</si>
  <si>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</si>
  <si>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</si>
  <si>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</si>
  <si>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</si>
  <si>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</si>
  <si>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</si>
  <si>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</si>
  <si>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</si>
  <si>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</si>
  <si>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</si>
  <si>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</si>
  <si>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</si>
  <si>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</si>
  <si>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</si>
  <si>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</si>
  <si>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</si>
  <si>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</si>
  <si>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</si>
  <si>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</si>
  <si>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</si>
  <si>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</si>
  <si>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</si>
  <si>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</si>
  <si>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</si>
  <si>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</si>
  <si>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</si>
  <si>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</si>
  <si>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</si>
  <si>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</si>
  <si>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</si>
  <si>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</si>
  <si>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</si>
  <si>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</si>
  <si>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</si>
  <si>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</si>
  <si>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</si>
  <si>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</si>
  <si>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</si>
  <si>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</si>
  <si>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</si>
  <si>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</si>
  <si>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</si>
  <si>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</si>
  <si>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</si>
  <si>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</si>
  <si>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</si>
  <si>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</si>
  <si>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</si>
  <si>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</si>
  <si>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</si>
  <si>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</si>
  <si>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</si>
  <si>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</si>
  <si>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</si>
  <si>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</si>
  <si>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</si>
  <si>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</si>
  <si>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</si>
  <si>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</si>
  <si>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</si>
  <si>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</si>
  <si>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</si>
  <si>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</si>
  <si>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</si>
  <si>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</si>
  <si>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</si>
  <si>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</si>
  <si>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</si>
  <si>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</si>
  <si>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</si>
  <si>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</si>
  <si>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</si>
  <si>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</si>
  <si>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</si>
  <si>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</si>
  <si>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</si>
  <si>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</si>
  <si>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</si>
  <si>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</si>
  <si>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</si>
  <si>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</si>
  <si>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</si>
  <si>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</si>
  <si>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</si>
  <si>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</si>
  <si>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</si>
  <si>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</si>
  <si>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</si>
  <si>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</si>
  <si>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</si>
  <si>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</si>
  <si>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</si>
  <si>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</si>
  <si>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</si>
  <si>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</si>
  <si>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</si>
  <si>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</si>
  <si>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</si>
  <si>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</si>
  <si>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</si>
  <si>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</si>
  <si>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</si>
  <si>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</si>
  <si>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</si>
  <si>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</si>
  <si>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</si>
  <si>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</si>
  <si>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</si>
  <si>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</si>
  <si>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</si>
  <si>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</si>
  <si>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</si>
  <si>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</si>
  <si>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</si>
  <si>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</si>
  <si>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</si>
  <si>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</si>
  <si>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</si>
  <si>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</si>
  <si>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</si>
  <si>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</si>
  <si>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</si>
  <si>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</si>
  <si>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</si>
  <si>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</si>
  <si>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</si>
  <si>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</si>
  <si>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</si>
  <si>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</si>
  <si>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</si>
  <si>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</si>
  <si>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</si>
  <si>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</si>
  <si>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</si>
  <si>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</si>
  <si>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</si>
  <si>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</si>
  <si>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</si>
  <si>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</si>
  <si>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</si>
  <si>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</si>
  <si>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</si>
  <si>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</si>
  <si>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</si>
  <si>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</si>
  <si>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</si>
  <si>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</si>
  <si>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</si>
  <si>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</si>
  <si>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</si>
  <si>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</si>
  <si>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</si>
  <si>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</si>
  <si>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</si>
  <si>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</si>
  <si>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</si>
  <si>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</si>
  <si>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</si>
  <si>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</si>
  <si>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</si>
  <si>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</si>
  <si>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</si>
  <si>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</si>
  <si>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</si>
  <si>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</si>
  <si>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</si>
  <si>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</si>
  <si>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</si>
  <si>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</si>
  <si>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</si>
  <si>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</si>
  <si>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</si>
  <si>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</si>
  <si>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</si>
  <si>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</si>
  <si>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</si>
  <si>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</si>
  <si>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</si>
  <si>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</si>
  <si>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</si>
  <si>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</si>
  <si>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</si>
  <si>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</si>
  <si>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</si>
  <si>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</si>
  <si>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</si>
  <si>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</si>
  <si>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</si>
  <si>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</si>
  <si>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</si>
  <si>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</si>
  <si>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</si>
  <si>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</si>
  <si>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</si>
  <si>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</si>
  <si>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</si>
  <si>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</si>
  <si>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</si>
  <si>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</si>
  <si>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</si>
  <si>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</si>
  <si>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</si>
  <si>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</si>
  <si>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</si>
  <si>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</si>
  <si>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</si>
  <si>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</si>
  <si>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</si>
  <si>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</si>
  <si>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</si>
  <si>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</si>
  <si>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</si>
  <si>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</si>
  <si>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</si>
  <si>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</si>
  <si>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</si>
  <si>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</si>
  <si>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</si>
  <si>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</si>
  <si>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</si>
  <si>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</si>
  <si>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</si>
  <si>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</si>
  <si>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</si>
  <si>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</si>
  <si>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</si>
  <si>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</si>
  <si>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</si>
  <si>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</si>
  <si>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</si>
  <si>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</si>
  <si>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</si>
  <si>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</si>
  <si>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</si>
  <si>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</si>
  <si>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</si>
  <si>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</si>
  <si>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</si>
  <si>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</si>
  <si>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</si>
  <si>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</si>
  <si>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</si>
  <si>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</si>
  <si>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</si>
  <si>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</si>
  <si>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</si>
  <si>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</si>
  <si>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</si>
  <si>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</si>
  <si>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</si>
  <si>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</si>
  <si>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</si>
  <si>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</si>
  <si>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</si>
  <si>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</si>
  <si>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</si>
  <si>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</si>
  <si>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</si>
  <si>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</si>
  <si>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</si>
  <si>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</si>
  <si>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</si>
  <si>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</si>
  <si>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</si>
  <si>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</si>
  <si>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</si>
  <si>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</si>
  <si>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</si>
  <si>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</si>
  <si>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</si>
  <si>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</si>
  <si>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</si>
  <si>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</si>
  <si>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</si>
  <si>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</si>
  <si>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</si>
  <si>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</si>
  <si>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</si>
  <si>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</si>
  <si>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</si>
  <si>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</si>
  <si>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</si>
  <si>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</si>
  <si>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</si>
  <si>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</si>
  <si>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</si>
  <si>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</si>
  <si>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</si>
  <si>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</si>
  <si>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</si>
  <si>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</si>
  <si>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</si>
  <si>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</si>
  <si>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</si>
  <si>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</si>
  <si>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</si>
  <si>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</si>
  <si>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</si>
  <si>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</si>
  <si>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</si>
  <si>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</si>
  <si>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</si>
  <si>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</si>
  <si>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</si>
  <si>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</si>
  <si>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</si>
  <si>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</si>
  <si>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</si>
  <si>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</si>
  <si>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</si>
  <si>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</si>
  <si>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</si>
  <si>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</si>
  <si>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</si>
  <si>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</si>
  <si>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</si>
  <si>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</si>
  <si>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</si>
  <si>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</si>
  <si>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</si>
  <si>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</si>
  <si>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</si>
  <si>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</si>
  <si>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</si>
  <si>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</si>
  <si>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</si>
  <si>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</si>
  <si>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</si>
  <si>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</si>
  <si>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</si>
  <si>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</si>
  <si>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</si>
  <si>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</si>
  <si>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</si>
  <si>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</si>
  <si>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</si>
  <si>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</si>
  <si>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</si>
  <si>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</si>
  <si>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</si>
  <si>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</si>
  <si>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</si>
  <si>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</si>
  <si>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</si>
  <si>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</si>
  <si>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</si>
  <si>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</si>
  <si>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</si>
  <si>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</si>
  <si>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</si>
  <si>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</si>
  <si>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</si>
  <si>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</si>
  <si>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</si>
  <si>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</si>
  <si>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</si>
  <si>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</si>
  <si>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</si>
  <si>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</si>
  <si>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</si>
  <si>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</si>
  <si>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</si>
  <si>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</si>
  <si>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</si>
  <si>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</si>
  <si>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</si>
  <si>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</si>
  <si>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</si>
  <si>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</si>
  <si>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</si>
  <si>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</si>
  <si>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</si>
  <si>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</si>
  <si>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</si>
  <si>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</si>
  <si>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</si>
  <si>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</si>
  <si>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</si>
  <si>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</si>
  <si>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</si>
  <si>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</si>
  <si>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</si>
  <si>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</si>
  <si>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</si>
  <si>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</si>
  <si>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</si>
  <si>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</si>
  <si>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</si>
  <si>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</si>
  <si>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</si>
  <si>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</si>
  <si>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</si>
  <si>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</si>
  <si>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</si>
  <si>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</si>
  <si>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</si>
  <si>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</si>
  <si>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</si>
  <si>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</si>
  <si>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</si>
  <si>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</si>
  <si>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</si>
  <si>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</si>
  <si>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</si>
  <si>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</si>
  <si>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</si>
  <si>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</si>
  <si>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</si>
  <si>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</si>
  <si>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</si>
  <si>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</si>
  <si>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</si>
  <si>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</si>
  <si>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</si>
  <si>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</si>
  <si>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</si>
  <si>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</si>
  <si>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</si>
  <si>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</si>
  <si>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</si>
  <si>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</si>
  <si>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</si>
  <si>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</si>
  <si>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</si>
  <si>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</si>
  <si>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</si>
  <si>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</si>
  <si>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</si>
  <si>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</si>
  <si>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</si>
  <si>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</si>
  <si>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</si>
  <si>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</si>
  <si>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</si>
  <si>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</si>
  <si>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</si>
  <si>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</si>
  <si>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</si>
  <si>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</si>
  <si>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</si>
  <si>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</si>
  <si>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</si>
  <si>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</si>
  <si>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</si>
  <si>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</si>
  <si>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</si>
  <si>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</si>
  <si>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</si>
  <si>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</si>
  <si>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</si>
  <si>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</si>
  <si>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</si>
  <si>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</si>
  <si>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</si>
  <si>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</si>
  <si>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</si>
  <si>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</si>
  <si>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</si>
  <si>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</si>
  <si>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</si>
  <si>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</si>
  <si>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</si>
  <si>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</si>
  <si>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</si>
  <si>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</si>
  <si>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</si>
  <si>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</si>
  <si>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</si>
  <si>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</si>
  <si>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</si>
  <si>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</si>
  <si>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</si>
  <si>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</si>
  <si>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</si>
  <si>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</si>
  <si>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</si>
  <si>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</si>
  <si>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</si>
  <si>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</si>
  <si>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</si>
  <si>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</si>
  <si>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</si>
  <si>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</si>
  <si>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</si>
  <si>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</si>
  <si>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</si>
  <si>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</si>
  <si>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</si>
  <si>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</si>
  <si>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</si>
  <si>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</si>
  <si>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</si>
  <si>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</si>
  <si>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</si>
  <si>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</si>
  <si>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</si>
  <si>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</si>
  <si>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</si>
  <si>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</si>
  <si>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</si>
  <si>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</si>
  <si>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</si>
  <si>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</si>
  <si>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</si>
  <si>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</si>
  <si>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</si>
  <si>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</si>
  <si>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</si>
  <si>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</si>
  <si>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</si>
  <si>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</si>
  <si>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</si>
  <si>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</si>
  <si>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</si>
  <si>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</si>
  <si>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</si>
  <si>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</si>
  <si>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</si>
  <si>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</si>
  <si>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</si>
  <si>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</si>
  <si>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</si>
  <si>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</si>
  <si>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</si>
  <si>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</si>
  <si>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</si>
  <si>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</si>
  <si>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</si>
  <si>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</si>
  <si>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</si>
  <si>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</si>
  <si>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</si>
  <si>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</si>
  <si>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</si>
  <si>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</si>
  <si>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</si>
  <si>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</si>
  <si>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</si>
  <si>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</si>
  <si>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</si>
  <si>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</si>
  <si>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</si>
  <si>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</si>
  <si>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</si>
  <si>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</si>
  <si>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</si>
  <si>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</si>
  <si>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</si>
  <si>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</si>
  <si>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</si>
  <si>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</si>
  <si>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</si>
  <si>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</si>
  <si>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</si>
  <si>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</si>
  <si>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</si>
  <si>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</si>
  <si>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</si>
  <si>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</si>
  <si>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</si>
  <si>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</si>
  <si>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</si>
  <si>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</si>
  <si>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</si>
  <si>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</si>
  <si>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</si>
  <si>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</si>
  <si>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</si>
  <si>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</si>
  <si>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</si>
  <si>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</si>
  <si>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</si>
  <si>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</si>
  <si>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</si>
  <si>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</si>
  <si>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</si>
  <si>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</si>
  <si>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</si>
  <si>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</si>
  <si>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</si>
  <si>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</si>
  <si>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</si>
  <si>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</si>
  <si>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</si>
  <si>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</si>
  <si>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</si>
  <si>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</si>
  <si>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</si>
  <si>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</si>
  <si>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</si>
  <si>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</si>
  <si>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</si>
  <si>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</si>
  <si>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</si>
  <si>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</si>
  <si>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</si>
  <si>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</si>
  <si>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</si>
  <si>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</si>
  <si>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</si>
  <si>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</si>
  <si>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</si>
  <si>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</si>
  <si>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</si>
  <si>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</si>
  <si>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</si>
  <si>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</si>
  <si>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</si>
  <si>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</si>
  <si>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</si>
  <si>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</si>
  <si>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</si>
  <si>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</si>
  <si>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</si>
  <si>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</si>
  <si>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</si>
  <si>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</si>
  <si>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</si>
  <si>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</si>
  <si>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</si>
  <si>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</si>
  <si>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</si>
  <si>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</si>
  <si>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</si>
  <si>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</si>
  <si>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</si>
  <si>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</si>
  <si>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</si>
  <si>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</si>
  <si>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</si>
  <si>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</si>
  <si>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</si>
  <si>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</si>
  <si>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</si>
  <si>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</si>
  <si>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</si>
  <si>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</si>
  <si>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</si>
  <si>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</si>
  <si>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</si>
  <si>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</si>
  <si>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</si>
  <si>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</si>
  <si>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</si>
  <si>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</si>
  <si>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</si>
  <si>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</si>
  <si>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</si>
  <si>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</si>
  <si>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</si>
  <si>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</si>
  <si>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</si>
  <si>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</si>
  <si>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</si>
  <si>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</si>
  <si>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</si>
  <si>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</si>
  <si>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</si>
  <si>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</si>
  <si>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</si>
  <si>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</si>
  <si>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</si>
  <si>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</si>
  <si>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</si>
  <si>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</si>
  <si>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</si>
  <si>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</si>
  <si>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</si>
  <si>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</si>
  <si>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</si>
  <si>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</si>
  <si>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</si>
  <si>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</si>
  <si>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</si>
  <si>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</si>
  <si>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</si>
  <si>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</si>
  <si>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</si>
  <si>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</si>
  <si>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</si>
  <si>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</si>
  <si>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</si>
  <si>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</si>
  <si>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</si>
  <si>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</si>
  <si>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</si>
  <si>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</si>
  <si>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</si>
  <si>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</si>
  <si>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</si>
  <si>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</si>
  <si>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</si>
  <si>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</si>
  <si>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</si>
  <si>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</si>
  <si>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</si>
  <si>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</si>
  <si>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</si>
  <si>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</si>
  <si>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</si>
  <si>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</si>
  <si>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</si>
  <si>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</si>
  <si>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</si>
  <si>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</si>
  <si>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</si>
  <si>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</si>
  <si>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</si>
  <si>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</si>
  <si>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</si>
  <si>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</si>
  <si>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</si>
  <si>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</si>
  <si>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</si>
  <si>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</si>
  <si>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</si>
  <si>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</si>
  <si>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</si>
  <si>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</si>
  <si>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</si>
  <si>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</si>
  <si>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</si>
  <si>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</si>
  <si>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</si>
  <si>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</si>
  <si>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</si>
  <si>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</si>
  <si>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</si>
  <si>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</si>
  <si>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</si>
  <si>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</si>
  <si>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</si>
  <si>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</si>
  <si>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</si>
  <si>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</si>
  <si>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</si>
  <si>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</si>
  <si>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</si>
  <si>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</si>
  <si>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</si>
  <si>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</si>
  <si>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</si>
  <si>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</si>
  <si>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</si>
  <si>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</si>
  <si>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</si>
  <si>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</si>
  <si>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</si>
  <si>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</si>
  <si>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</si>
  <si>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</si>
  <si>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</si>
  <si>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</si>
  <si>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</si>
  <si>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</si>
  <si>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</si>
  <si>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</si>
  <si>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</si>
  <si>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</si>
  <si>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</si>
  <si>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</si>
  <si>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</si>
  <si>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</si>
  <si>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</si>
  <si>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</si>
  <si>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</si>
  <si>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</si>
  <si>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</si>
  <si>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</si>
  <si>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</si>
  <si>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</si>
  <si>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</si>
  <si>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</si>
  <si>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</si>
  <si>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</si>
  <si>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</si>
  <si>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</si>
  <si>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</si>
  <si>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</si>
  <si>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</si>
  <si>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</si>
  <si>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</si>
  <si>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</si>
  <si>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</si>
  <si>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</si>
  <si>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</si>
  <si>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</si>
  <si>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</si>
  <si>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</si>
  <si>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</si>
  <si>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</si>
  <si>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</si>
  <si>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</si>
  <si>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</si>
  <si>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</si>
  <si>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</si>
  <si>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</si>
  <si>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</si>
  <si>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</si>
  <si>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</si>
  <si>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</si>
  <si>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</si>
  <si>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</si>
  <si>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</si>
  <si>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</si>
  <si>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</si>
  <si>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</si>
  <si>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</si>
  <si>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</si>
  <si>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</si>
  <si>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</si>
  <si>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</si>
  <si>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</si>
  <si>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</si>
  <si>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</si>
  <si>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</si>
  <si>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</si>
  <si>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</si>
  <si>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</si>
  <si>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</si>
  <si>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</si>
  <si>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</si>
  <si>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</si>
  <si>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</si>
  <si>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</si>
  <si>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</si>
  <si>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</si>
  <si>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</si>
  <si>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</si>
  <si>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</si>
  <si>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</si>
  <si>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</si>
  <si>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</si>
  <si>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</si>
  <si>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</si>
  <si>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</si>
  <si>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</si>
  <si>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</si>
  <si>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</si>
  <si>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</si>
  <si>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</si>
  <si>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</si>
  <si>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</si>
  <si>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</si>
  <si>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</si>
  <si>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</si>
  <si>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</si>
  <si>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</si>
  <si>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</si>
  <si>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</si>
  <si>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</si>
  <si>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</si>
  <si>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</si>
  <si>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</si>
  <si>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</si>
  <si>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</si>
  <si>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</si>
  <si>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</si>
  <si>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</si>
  <si>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</si>
  <si>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</si>
  <si>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</si>
  <si>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</si>
  <si>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</si>
  <si>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</si>
  <si>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</si>
  <si>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</si>
  <si>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</si>
  <si>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</si>
  <si>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</si>
  <si>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</si>
  <si>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</si>
  <si>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</si>
  <si>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</si>
  <si>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</si>
  <si>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</si>
  <si>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</si>
  <si>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</si>
  <si>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</si>
  <si>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</si>
  <si>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</si>
  <si>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</si>
  <si>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</si>
  <si>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</si>
  <si>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</si>
  <si>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</si>
  <si>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</si>
  <si>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</si>
  <si>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</si>
  <si>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</si>
  <si>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</si>
  <si>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</si>
  <si>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</si>
  <si>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</si>
  <si>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</si>
  <si>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</si>
  <si>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</si>
  <si>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</si>
  <si>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</si>
  <si>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</si>
  <si>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</si>
  <si>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</si>
  <si>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</si>
  <si>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</si>
  <si>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</si>
  <si>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</si>
  <si>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</si>
  <si>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</si>
  <si>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</si>
  <si>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</si>
  <si>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</si>
  <si>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</si>
  <si>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</si>
  <si>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</si>
  <si>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</si>
  <si>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</si>
  <si>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</si>
  <si>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</si>
  <si>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</si>
  <si>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</si>
  <si>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</si>
  <si>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</si>
  <si>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</si>
  <si>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</si>
  <si>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</si>
  <si>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</si>
  <si>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</si>
  <si>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</si>
  <si>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</si>
  <si>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</si>
  <si>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</si>
  <si>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</si>
  <si>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</si>
  <si>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</si>
  <si>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</si>
  <si>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</si>
  <si>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</si>
  <si>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</si>
  <si>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</si>
  <si>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</si>
  <si>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</si>
  <si>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</si>
  <si>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</si>
  <si>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</si>
  <si>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</si>
  <si>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</si>
  <si>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</si>
  <si>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</si>
  <si>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</si>
  <si>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</si>
  <si>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</si>
  <si>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</si>
  <si>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</si>
  <si>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</si>
  <si>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</si>
  <si>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</si>
  <si>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</si>
  <si>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</si>
  <si>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</si>
  <si>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</si>
  <si>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</si>
  <si>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</si>
  <si>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</si>
  <si>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</si>
  <si>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</si>
  <si>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</si>
  <si>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</si>
  <si>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</si>
  <si>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</si>
  <si>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</si>
  <si>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</si>
  <si>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</si>
  <si>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</si>
  <si>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</si>
  <si>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</si>
  <si>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</si>
  <si>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</si>
  <si>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</si>
  <si>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</si>
  <si>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</si>
  <si>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</si>
  <si>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</si>
  <si>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</si>
  <si>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</si>
  <si>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</si>
  <si>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</si>
  <si>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</si>
  <si>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</si>
  <si>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</si>
  <si>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</si>
  <si>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</si>
  <si>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</si>
  <si>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</si>
  <si>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</si>
  <si>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</si>
  <si>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</si>
  <si>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</si>
  <si>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</si>
  <si>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</si>
  <si>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</si>
  <si>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</si>
  <si>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</si>
  <si>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</si>
  <si>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</si>
  <si>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</si>
  <si>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</si>
  <si>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</si>
  <si>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</si>
  <si>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</si>
  <si>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</si>
  <si>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</si>
  <si>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</si>
  <si>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</si>
  <si>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</si>
  <si>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</si>
  <si>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</si>
  <si>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</si>
  <si>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</si>
  <si>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</si>
  <si>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</si>
  <si>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</si>
  <si>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</si>
  <si>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</si>
  <si>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</si>
  <si>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</si>
  <si>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</si>
  <si>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</si>
  <si>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</si>
  <si>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</si>
  <si>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</si>
  <si>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</si>
  <si>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</si>
  <si>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</si>
  <si>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</si>
  <si>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</si>
  <si>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</si>
  <si>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</si>
  <si>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</si>
  <si>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</si>
  <si>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</si>
  <si>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</si>
  <si>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</si>
  <si>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</si>
  <si>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</si>
  <si>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</si>
  <si>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</si>
  <si>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</si>
  <si>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</si>
  <si>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</si>
  <si>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</si>
  <si>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</si>
  <si>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</si>
  <si>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</si>
  <si>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</si>
  <si>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</si>
  <si>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</si>
  <si>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</si>
  <si>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</si>
  <si>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</si>
  <si>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</si>
  <si>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</si>
  <si>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</si>
  <si>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</si>
  <si>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</si>
  <si>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</si>
  <si>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</si>
  <si>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</si>
  <si>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</si>
  <si>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</si>
  <si>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</si>
  <si>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</si>
  <si>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</si>
  <si>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</si>
  <si>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</si>
  <si>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</si>
  <si>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</si>
  <si>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</si>
  <si>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</si>
  <si>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</si>
  <si>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</si>
  <si>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</si>
  <si>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</si>
  <si>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</si>
  <si>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</si>
  <si>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</si>
  <si>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</si>
  <si>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</si>
  <si>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</si>
  <si>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</si>
  <si>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</si>
  <si>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</si>
  <si>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</si>
  <si>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</si>
  <si>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</si>
  <si>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</si>
  <si>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</si>
  <si>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</si>
  <si>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</si>
  <si>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</si>
  <si>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</si>
  <si>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</si>
  <si>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</si>
  <si>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</si>
  <si>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</si>
  <si>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</si>
  <si>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</si>
  <si>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</si>
  <si>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</si>
  <si>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</si>
  <si>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</si>
  <si>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</si>
  <si>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</si>
  <si>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</si>
  <si>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</si>
  <si>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</si>
  <si>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</si>
  <si>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</si>
  <si>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</si>
  <si>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</si>
  <si>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</si>
  <si>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</si>
  <si>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</si>
  <si>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</si>
  <si>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</si>
  <si>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</si>
  <si>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</si>
  <si>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</si>
  <si>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</si>
  <si>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</si>
  <si>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</si>
  <si>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</si>
  <si>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</si>
  <si>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</si>
  <si>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</si>
  <si>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</si>
  <si>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</si>
  <si>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</si>
  <si>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</si>
  <si>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</si>
  <si>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</si>
  <si>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</si>
  <si>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</si>
  <si>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</si>
  <si>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</si>
  <si>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</si>
  <si>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</si>
  <si>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</si>
  <si>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</si>
  <si>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</si>
  <si>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</si>
  <si>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</si>
  <si>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</si>
  <si>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</si>
  <si>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</si>
  <si>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</si>
  <si>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</si>
  <si>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</si>
  <si>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</si>
  <si>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</si>
  <si>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</si>
  <si>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</si>
  <si>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</si>
  <si>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</si>
  <si>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</si>
  <si>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</si>
  <si>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</si>
  <si>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</si>
  <si>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</si>
  <si>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</si>
  <si>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</si>
  <si>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</si>
  <si>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</si>
  <si>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</si>
  <si>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</si>
  <si>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</si>
  <si>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</si>
  <si>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</si>
  <si>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</si>
  <si>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</si>
  <si>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hardware</t>
  </si>
  <si>
    <t>photobooks</t>
  </si>
  <si>
    <t>plays</t>
  </si>
  <si>
    <t>pop</t>
  </si>
  <si>
    <t>small batch</t>
  </si>
  <si>
    <t>wearables</t>
  </si>
  <si>
    <t>animation</t>
  </si>
  <si>
    <t>children's books</t>
  </si>
  <si>
    <t>classical music</t>
  </si>
  <si>
    <t>documentary</t>
  </si>
  <si>
    <t>drama</t>
  </si>
  <si>
    <t>fiction</t>
  </si>
  <si>
    <t>food trucks</t>
  </si>
  <si>
    <t>makerspaces</t>
  </si>
  <si>
    <t>mobile games</t>
  </si>
  <si>
    <t>musical</t>
  </si>
  <si>
    <t>nature</t>
  </si>
  <si>
    <t>nonfiction</t>
  </si>
  <si>
    <t>science fiction</t>
  </si>
  <si>
    <t>shorts</t>
  </si>
  <si>
    <t>space exploration</t>
  </si>
  <si>
    <t>spaces</t>
  </si>
  <si>
    <t>tabletop games</t>
  </si>
  <si>
    <t>television</t>
  </si>
  <si>
    <t>translations</t>
  </si>
  <si>
    <t>video games</t>
  </si>
  <si>
    <t>web</t>
  </si>
  <si>
    <t>art books</t>
  </si>
  <si>
    <t>electronic music</t>
  </si>
  <si>
    <t>faith</t>
  </si>
  <si>
    <t>indie rock</t>
  </si>
  <si>
    <t>jazz</t>
  </si>
  <si>
    <t>metal</t>
  </si>
  <si>
    <t>people</t>
  </si>
  <si>
    <t>places</t>
  </si>
  <si>
    <t>restaurants</t>
  </si>
  <si>
    <t>rock</t>
  </si>
  <si>
    <t>audio</t>
  </si>
  <si>
    <t>gadgets</t>
  </si>
  <si>
    <t>world music</t>
  </si>
  <si>
    <t>radio &amp; podcasts</t>
  </si>
  <si>
    <t>Parent Category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</si>
  <si>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</si>
  <si>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</si>
  <si>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</si>
  <si>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</si>
  <si>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</si>
  <si>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</si>
  <si>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</si>
  <si>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</si>
  <si>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</si>
  <si>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</si>
  <si>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</si>
  <si>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</si>
  <si>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</si>
  <si>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</si>
  <si>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</si>
  <si>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Year</t>
  </si>
  <si>
    <t>Goal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</si>
  <si>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</si>
  <si>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</si>
  <si>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</si>
  <si>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</si>
  <si>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</si>
  <si>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</si>
  <si>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</si>
  <si>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</si>
  <si>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</si>
  <si>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</si>
  <si>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Less than 1000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</si>
  <si>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</si>
  <si>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</si>
  <si>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</si>
  <si>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</si>
  <si>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</si>
  <si>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</si>
  <si>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Number Successful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</si>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</sst>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[$-F800]dddd\,\ mmmm\ dd\,\ yyyy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0" fontId="1" fillId="0" borderId="0" xfId="2" applyNumberFormat="1" applyFont="1" applyAlignment="1">
      <alignment horizontal="center"/>
    </xf>
    <xf numFmtId="10" fontId="0" fillId="0" borderId="0" xfId="2" applyNumberFormat="1" applyFont="1"/>
    <xf numFmtId="165" fontId="1" fillId="0" borderId="0" xfId="1" applyNumberFormat="1" applyFont="1" applyAlignment="1">
      <alignment horizontal="center"/>
    </xf>
    <xf numFmtId="165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0" fontId="0" fillId="0" borderId="1" xfId="0" applyBorder="1" applyAlignment="1">
      <alignment horizontal="center"/>
    </xf>
    <xf numFmtId="9" fontId="0" fillId="0" borderId="1" xfId="2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9" fontId="0" fillId="0" borderId="1" xfId="2" applyNumberFormat="1" applyFont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[Excel_Homework_StarterBook_JSC.xlsx]Pivot Table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19-4C84-B3AA-90148D83E7D2}"/>
            </c:ext>
          </c:extLst>
        </c:ser>
        <c:ser>
          <c:idx val="1"/>
          <c:order val="1"/>
          <c:tx>
            <c:strRef>
              <c:f>'Pivot Table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19-4C84-B3AA-90148D83E7D2}"/>
            </c:ext>
          </c:extLst>
        </c:ser>
        <c:ser>
          <c:idx val="2"/>
          <c:order val="2"/>
          <c:tx>
            <c:strRef>
              <c:f>'Pivot Table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19-4C84-B3AA-90148D83E7D2}"/>
            </c:ext>
          </c:extLst>
        </c:ser>
        <c:ser>
          <c:idx val="3"/>
          <c:order val="3"/>
          <c:tx>
            <c:strRef>
              <c:f>'Pivot Table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19-4C84-B3AA-90148D83E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8471016"/>
        <c:axId val="328474624"/>
      </c:barChart>
      <c:catAx>
        <c:axId val="328471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474624"/>
        <c:crosses val="autoZero"/>
        <c:auto val="1"/>
        <c:lblAlgn val="ctr"/>
        <c:lblOffset val="100"/>
        <c:noMultiLvlLbl val="0"/>
      </c:catAx>
      <c:valAx>
        <c:axId val="32847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471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[Excel_Homework_StarterBook_JSC.xlsx]Pivot Table by Country!PivotTable1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Country'!$B$4:$B$5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Table by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Country'!$B$6:$B$47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4E-4788-A277-BED078E8BB34}"/>
            </c:ext>
          </c:extLst>
        </c:ser>
        <c:ser>
          <c:idx val="1"/>
          <c:order val="1"/>
          <c:tx>
            <c:strRef>
              <c:f>'Pivot Table by 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Country'!$C$6:$C$47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4E-4788-A277-BED078E8BB34}"/>
            </c:ext>
          </c:extLst>
        </c:ser>
        <c:ser>
          <c:idx val="2"/>
          <c:order val="2"/>
          <c:tx>
            <c:strRef>
              <c:f>'Pivot Table by Country'!$D$4:$D$5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Country'!$D$6:$D$47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4E-4788-A277-BED078E8BB34}"/>
            </c:ext>
          </c:extLst>
        </c:ser>
        <c:ser>
          <c:idx val="3"/>
          <c:order val="3"/>
          <c:tx>
            <c:strRef>
              <c:f>'Pivot Table by Country'!$E$4:$E$5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Table by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Country'!$E$6:$E$47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4E-4788-A277-BED078E8B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8471016"/>
        <c:axId val="328474624"/>
      </c:barChart>
      <c:catAx>
        <c:axId val="328471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474624"/>
        <c:crosses val="autoZero"/>
        <c:auto val="1"/>
        <c:lblAlgn val="ctr"/>
        <c:lblOffset val="100"/>
        <c:noMultiLvlLbl val="0"/>
      </c:catAx>
      <c:valAx>
        <c:axId val="32847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471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[Excel_Homework_StarterBook_JSC.xlsx]Pivot Table by Date Created!PivotTable2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by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'Pivot Table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 Created'!$B$6:$B$18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212</c:v>
                </c:pt>
                <c:pt idx="6">
                  <c:v>193</c:v>
                </c:pt>
                <c:pt idx="7">
                  <c:v>167</c:v>
                </c:pt>
                <c:pt idx="8">
                  <c:v>148</c:v>
                </c:pt>
                <c:pt idx="9">
                  <c:v>182</c:v>
                </c:pt>
                <c:pt idx="10">
                  <c:v>182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AE-4B7F-8FC4-197FFB8C7717}"/>
            </c:ext>
          </c:extLst>
        </c:ser>
        <c:ser>
          <c:idx val="1"/>
          <c:order val="1"/>
          <c:tx>
            <c:strRef>
              <c:f>'Pivot Table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'Pivot Table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AE-4B7F-8FC4-197FFB8C7717}"/>
            </c:ext>
          </c:extLst>
        </c:ser>
        <c:ser>
          <c:idx val="2"/>
          <c:order val="2"/>
          <c:tx>
            <c:strRef>
              <c:f>'Pivot Table by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'Pivot Table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AE-4B7F-8FC4-197FFB8C7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785056"/>
        <c:axId val="328786368"/>
      </c:lineChart>
      <c:catAx>
        <c:axId val="32878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786368"/>
        <c:crosses val="autoZero"/>
        <c:auto val="1"/>
        <c:lblAlgn val="ctr"/>
        <c:lblOffset val="100"/>
        <c:noMultiLvlLbl val="0"/>
      </c:catAx>
      <c:valAx>
        <c:axId val="32878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78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'Summary of State'!$A$2:$A$13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'Summary of State'!$F$2:$F$13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EE-43C3-86D2-6A09BEA99B93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'Summary of State'!$A$2:$A$13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'Summary of State'!$G$2:$G$13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EE-43C3-86D2-6A09BEA99B93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'Summary of State'!$A$2:$A$13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'Summary of State'!$H$2:$H$13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EE-43C3-86D2-6A09BEA99B9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086688"/>
        <c:axId val="419083080"/>
      </c:lineChart>
      <c:catAx>
        <c:axId val="41908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083080"/>
        <c:crosses val="autoZero"/>
        <c:auto val="1"/>
        <c:lblAlgn val="ctr"/>
        <c:lblOffset val="100"/>
        <c:noMultiLvlLbl val="0"/>
      </c:catAx>
      <c:valAx>
        <c:axId val="419083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Goal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08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1</xdr:row>
      <xdr:rowOff>133349</xdr:rowOff>
    </xdr:from>
    <xdr:to>
      <xdr:col>16</xdr:col>
      <xdr:colOff>380999</xdr:colOff>
      <xdr:row>19</xdr:row>
      <xdr:rowOff>161924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1</xdr:row>
      <xdr:rowOff>133349</xdr:rowOff>
    </xdr:from>
    <xdr:to>
      <xdr:col>16</xdr:col>
      <xdr:colOff>380999</xdr:colOff>
      <xdr:row>19</xdr:row>
      <xdr:rowOff>161924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380999</xdr:colOff>
      <xdr:row>0</xdr:row>
      <xdr:rowOff>142875</xdr:rowOff>
    </xdr:from>
    <xdr:to>
      <xdr:col>15</xdr:col>
      <xdr:colOff>285749</xdr:colOff>
      <xdr:row>23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447674</xdr:colOff>
      <xdr:row>13</xdr:row>
      <xdr:rowOff>142875</xdr:rowOff>
    </xdr:from>
    <xdr:to>
      <xdr:col>9</xdr:col>
      <xdr:colOff>581025</xdr:colOff>
      <xdr:row>34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red.Case" refreshedDate="43321.714120949073" createdVersion="6" refreshedVersion="6" minRefreshableVersion="3" recordCount="4114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5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ared.Case" refreshedDate="43321.913611342592" createdVersion="6" refreshedVersion="6" minRefreshableVersion="3" recordCount="4114">
  <cacheSource type="worksheet">
    <worksheetSource ref="A1:U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5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  <cacheField name="Date Created" numFmtId="164">
      <sharedItems containsSemiMixedTypes="0" containsNonDate="0" containsDate="1" containsString="0" minDate="2009-05-16T23:55:13" maxDate="2017-03-15T11:30:07" count="4114">
        <d v="2016-08-11T06:21:47"/>
        <d v="2015-04-20T18:17:22"/>
        <d v="2014-08-31T18:29:43"/>
        <d v="2014-05-19T17:58:12"/>
        <d v="2016-06-20T16:06:01"/>
        <d v="2016-05-01T15:23:04"/>
        <d v="2015-08-05T17:50:18"/>
        <d v="2015-04-02T05:50:34"/>
        <d v="2015-08-23T09:46:33"/>
        <d v="2015-02-18T00:45:32"/>
        <d v="2016-07-07T21:32:22"/>
        <d v="2014-11-26T14:25:40"/>
        <d v="2014-09-21T21:50:28"/>
        <d v="2015-06-16T17:54:51"/>
        <d v="2015-08-27T19:04:14"/>
        <d v="2015-12-13T11:48:44"/>
        <d v="2015-02-12T05:28:43"/>
        <d v="2015-01-29T09:45:08"/>
        <d v="2015-03-09T14:12:56"/>
        <d v="2015-07-06T15:46:39"/>
        <d v="2015-10-27T18:55:45"/>
        <d v="2016-12-07T20:17:12"/>
        <d v="2017-02-01T15:30:34"/>
        <d v="2014-08-06T00:23:35"/>
        <d v="2014-09-29T18:26:06"/>
        <d v="2015-05-11T12:05:32"/>
        <d v="2016-08-01T22:58:22"/>
        <d v="2015-09-08T18:16:04"/>
        <d v="2016-07-15T20:06:23"/>
        <d v="2014-11-16T04:52:47"/>
        <d v="2015-06-10T18:08:55"/>
        <d v="2015-01-27T16:06:04"/>
        <d v="2016-04-21T21:09:10"/>
        <d v="2015-05-11T01:38:46"/>
        <d v="2016-03-09T19:04:14"/>
        <d v="2015-06-09T17:27:21"/>
        <d v="2015-04-02T12:28:25"/>
        <d v="2016-01-14T18:24:57"/>
        <d v="2015-12-03T19:00:51"/>
        <d v="2016-08-30T17:52:52"/>
        <d v="2015-06-09T17:48:17"/>
        <d v="2015-11-12T22:01:39"/>
        <d v="2016-12-09T19:06:00"/>
        <d v="2015-10-08T17:49:00"/>
        <d v="2009-09-14T17:38:02"/>
        <d v="2015-08-12T11:07:02"/>
        <d v="2013-07-01T04:41:53"/>
        <d v="2016-08-09T03:38:46"/>
        <d v="2014-10-07T14:16:58"/>
        <d v="2013-10-03T15:03:16"/>
        <d v="2013-12-26T13:09:51"/>
        <d v="2014-07-17T14:25:12"/>
        <d v="2013-05-13T16:19:27"/>
        <d v="2011-06-10T23:02:21"/>
        <d v="2012-05-12T00:01:23"/>
        <d v="2014-07-07T19:45:24"/>
        <d v="2015-04-05T22:04:03"/>
        <d v="2012-03-19T16:02:14"/>
        <d v="2015-03-02T17:51:49"/>
        <d v="2016-10-26T10:16:34"/>
        <d v="2016-12-09T21:18:20"/>
        <d v="2012-07-23T19:14:45"/>
        <d v="2015-12-28T19:34:59"/>
        <d v="2016-08-13T20:50:30"/>
        <d v="2015-04-20T13:25:38"/>
        <d v="2015-06-16T15:51:45"/>
        <d v="2011-06-09T01:37:31"/>
        <d v="2016-01-31T00:13:59"/>
        <d v="2015-03-28T14:41:20"/>
        <d v="2015-08-07T10:47:04"/>
        <d v="2016-01-11T12:42:44"/>
        <d v="2015-11-10T10:48:16"/>
        <d v="2016-05-13T04:29:03"/>
        <d v="2015-02-22T17:11:45"/>
        <d v="2016-11-18T05:20:15"/>
        <d v="2015-06-10T14:50:49"/>
        <d v="2014-12-02T16:13:14"/>
        <d v="2015-10-05T13:11:28"/>
        <d v="2015-07-02T20:18:24"/>
        <d v="2015-02-20T13:45:19"/>
        <d v="2015-10-06T05:22:57"/>
        <d v="2015-05-19T15:03:35"/>
        <d v="2014-07-28T20:50:56"/>
        <d v="2015-10-23T15:48:56"/>
        <d v="2015-03-23T15:56:26"/>
        <d v="2015-11-20T09:27:17"/>
        <d v="2016-08-02T20:45:46"/>
        <d v="2016-05-24T21:29:00"/>
        <d v="2015-08-25T22:55:59"/>
        <d v="2017-01-26T05:01:47"/>
        <d v="2015-11-09T15:26:43"/>
        <d v="2015-04-27T20:13:17"/>
        <d v="2015-04-14T19:44:01"/>
        <d v="2017-02-24T17:29:37"/>
        <d v="2014-06-13T12:37:37"/>
        <d v="2015-10-26T11:49:25"/>
        <d v="2017-01-27T19:05:18"/>
        <d v="2015-07-04T12:09:30"/>
        <d v="2016-11-02T19:53:03"/>
        <d v="2014-07-17T19:38:22"/>
        <d v="2016-10-27T14:20:13"/>
        <d v="2016-11-16T16:36:10"/>
        <d v="2015-08-11T00:09:21"/>
        <d v="2015-01-17T14:48:03"/>
        <d v="2013-11-16T00:58:10"/>
        <d v="2013-01-15T19:59:29"/>
        <d v="2015-09-01T13:22:11"/>
        <d v="2012-04-27T19:00:55"/>
        <d v="2012-10-29T12:31:48"/>
        <d v="2010-04-23T15:28:34"/>
        <d v="2014-02-11T00:33:10"/>
        <d v="2011-08-12T00:37:03"/>
        <d v="2010-06-11T15:14:15"/>
        <d v="2014-01-02T20:07:25"/>
        <d v="2012-07-26T14:19:07"/>
        <d v="2010-09-13T16:28:54"/>
        <d v="2013-10-15T12:07:02"/>
        <d v="2010-06-08T20:28:50"/>
        <d v="2012-04-14T15:44:55"/>
        <d v="2012-03-10T01:42:49"/>
        <d v="2011-12-05T20:34:49"/>
        <d v="2016-05-01T14:45:06"/>
        <d v="2016-09-01T04:33:45"/>
        <d v="2014-07-10T21:26:32"/>
        <d v="2015-11-11T16:26:00"/>
        <d v="2016-01-13T06:20:45"/>
        <d v="2015-08-15T15:07:57"/>
        <d v="2014-07-29T20:20:25"/>
        <d v="2016-04-23T15:08:15"/>
        <d v="2014-07-11T16:26:39"/>
        <d v="2016-02-06T19:49:05"/>
        <d v="2015-02-23T13:16:17"/>
        <d v="2016-11-04T16:54:43"/>
        <d v="2015-02-12T17:37:23"/>
        <d v="2015-02-11T14:57:36"/>
        <d v="2016-03-03T02:38:28"/>
        <d v="2016-07-31T20:44:22"/>
        <d v="2015-10-18T14:04:53"/>
        <d v="2014-07-09T17:53:24"/>
        <d v="2014-05-16T13:08:07"/>
        <d v="2014-06-23T16:40:24"/>
        <d v="2011-09-13T16:56:40"/>
        <d v="2013-05-16T12:53:45"/>
        <d v="2015-07-27T10:58:50"/>
        <d v="2015-11-24T17:47:48"/>
        <d v="2015-07-07T07:05:21"/>
        <d v="2015-06-09T12:47:30"/>
        <d v="2015-01-17T20:08:47"/>
        <d v="2015-03-30T00:22:00"/>
        <d v="2014-08-20T19:19:43"/>
        <d v="2015-08-07T22:27:43"/>
        <d v="2015-01-24T21:42:42"/>
        <d v="2015-05-30T13:26:05"/>
        <d v="2015-04-28T11:06:29"/>
        <d v="2014-07-10T13:22:00"/>
        <d v="2016-05-19T13:23:02"/>
        <d v="2014-07-21T12:22:32"/>
        <d v="2014-09-15T11:51:36"/>
        <d v="2014-07-07T18:03:36"/>
        <d v="2011-01-25T19:20:30"/>
        <d v="2015-07-08T18:36:08"/>
        <d v="2015-01-03T14:55:42"/>
        <d v="2012-07-20T12:19:24"/>
        <d v="2012-08-04T02:47:45"/>
        <d v="2011-12-06T19:06:07"/>
        <d v="2016-12-27T21:26:48"/>
        <d v="2014-06-15T22:33:45"/>
        <d v="2014-07-16T10:17:33"/>
        <d v="2014-11-01T23:12:15"/>
        <d v="2015-10-22T18:13:39"/>
        <d v="2015-03-29T23:09:19"/>
        <d v="2015-06-25T05:22:00"/>
        <d v="2015-03-10T21:27:22"/>
        <d v="2015-06-20T14:43:48"/>
        <d v="2016-04-25T11:29:18"/>
        <d v="2016-12-03T18:13:29"/>
        <d v="2015-07-14T16:57:42"/>
        <d v="2015-05-15T09:00:55"/>
        <d v="2016-04-01T06:44:38"/>
        <d v="2015-04-21T18:28:38"/>
        <d v="2015-03-23T15:28:25"/>
        <d v="2014-06-28T12:52:43"/>
        <d v="2017-03-01T12:42:27"/>
        <d v="2015-10-12T17:30:44"/>
        <d v="2014-07-11T12:56:00"/>
        <d v="2015-11-04T00:54:56"/>
        <d v="2014-10-03T17:31:38"/>
        <d v="2012-05-24T00:49:23"/>
        <d v="2016-07-03T18:01:11"/>
        <d v="2012-10-16T10:40:52"/>
        <d v="2013-05-17T16:47:55"/>
        <d v="2011-07-28T14:57:11"/>
        <d v="2014-07-18T07:24:19"/>
        <d v="2015-02-17T21:13:44"/>
        <d v="2017-02-16T06:14:42"/>
        <d v="2015-04-27T15:47:19"/>
        <d v="2015-08-03T02:47:27"/>
        <d v="2015-07-03T02:03:10"/>
        <d v="2015-08-25T10:43:52"/>
        <d v="2009-09-23T09:35:16"/>
        <d v="2013-04-25T12:18:34"/>
        <d v="2012-03-21T21:12:06"/>
        <d v="2014-05-20T11:35:01"/>
        <d v="2015-03-05T22:30:22"/>
        <d v="2015-01-01T01:59:59"/>
        <d v="2015-09-09T19:38:06"/>
        <d v="2015-02-10T21:44:45"/>
        <d v="2016-08-21T04:29:57"/>
        <d v="2016-03-09T08:56:16"/>
        <d v="2017-02-13T01:07:40"/>
        <d v="2017-03-01T21:40:11"/>
        <d v="2017-03-02T00:59:20"/>
        <d v="2015-08-28T20:24:06"/>
        <d v="2015-06-24T03:21:12"/>
        <d v="2016-03-22T16:48:26"/>
        <d v="2015-05-01T17:55:53"/>
        <d v="2015-11-11T07:04:23"/>
        <d v="2016-04-10T21:15:06"/>
        <d v="2015-09-24T22:06:23"/>
        <d v="2015-05-28T17:45:52"/>
        <d v="2015-11-17T12:24:41"/>
        <d v="2016-09-01T12:12:54"/>
        <d v="2015-06-16T15:37:02"/>
        <d v="2014-08-04T16:38:08"/>
        <d v="2014-07-09T17:20:12"/>
        <d v="2015-06-17T17:45:37"/>
        <d v="2015-03-04T01:37:30"/>
        <d v="2014-12-27T03:12:21"/>
        <d v="2016-12-04T20:04:09"/>
        <d v="2014-05-17T02:50:05"/>
        <d v="2015-01-30T20:42:05"/>
        <d v="2014-05-13T20:12:35"/>
        <d v="2016-11-04T10:04:47"/>
        <d v="2015-11-21T10:07:17"/>
        <d v="2016-10-07T20:09:02"/>
        <d v="2014-06-10T15:40:11"/>
        <d v="2014-07-27T18:20:12"/>
        <d v="2014-10-15T01:39:19"/>
        <d v="2010-06-25T20:35:56"/>
        <d v="2015-06-12T15:31:44"/>
        <d v="2014-09-15T12:51:10"/>
        <d v="2015-02-24T20:02:36"/>
        <d v="2015-07-13T14:37:08"/>
        <d v="2016-12-04T16:12:50"/>
        <d v="2015-04-07T11:12:32"/>
        <d v="2015-04-09T12:13:42"/>
        <d v="2015-05-06T14:48:24"/>
        <d v="2015-09-17T10:52:58"/>
        <d v="2014-12-05T18:20:36"/>
        <d v="2016-04-06T16:36:48"/>
        <d v="2015-11-13T20:16:40"/>
        <d v="2015-09-01T18:25:56"/>
        <d v="2015-12-08T13:40:25"/>
        <d v="2016-01-11T15:30:11"/>
        <d v="2015-05-26T14:39:56"/>
        <d v="2016-08-10T16:03:57"/>
        <d v="2016-10-26T16:53:03"/>
        <d v="2015-07-27T20:18:50"/>
        <d v="2015-08-20T20:23:36"/>
        <d v="2014-11-11T16:07:04"/>
        <d v="2014-11-25T02:17:44"/>
        <d v="2015-09-28T22:53:43"/>
        <d v="2016-12-12T22:54:47"/>
        <d v="2014-12-03T17:14:16"/>
        <d v="2015-06-02T17:59:44"/>
        <d v="2014-11-13T16:28:26"/>
        <d v="2016-03-15T02:26:04"/>
        <d v="2015-12-03T20:56:47"/>
        <d v="2015-08-08T05:47:55"/>
        <d v="2016-10-12T13:41:13"/>
        <d v="2014-07-11T17:13:07"/>
        <d v="2014-12-20T13:43:09"/>
        <d v="2015-06-09T00:04:52"/>
        <d v="2016-01-28T17:35:43"/>
        <d v="2015-01-27T19:09:48"/>
        <d v="2015-09-18T15:38:49"/>
        <d v="2016-05-08T17:35:08"/>
        <d v="2014-10-15T20:22:14"/>
        <d v="2015-02-11T21:20:16"/>
        <d v="2015-04-10T21:45:04"/>
        <d v="2014-07-15T18:50:34"/>
        <d v="2016-01-02T06:43:33"/>
        <d v="2014-11-28T17:02:41"/>
        <d v="2016-12-27T20:09:49"/>
        <d v="2014-10-30T11:40:52"/>
        <d v="2014-10-14T12:20:28"/>
        <d v="2016-08-30T10:24:45"/>
        <d v="2015-09-13T08:41:29"/>
        <d v="2015-05-30T23:20:51"/>
        <d v="2014-07-01T20:58:19"/>
        <d v="2014-07-22T19:32:28"/>
        <d v="2015-03-13T22:51:57"/>
        <d v="2014-07-09T10:12:29"/>
        <d v="2016-04-27T15:49:05"/>
        <d v="2014-12-12T22:36:34"/>
        <d v="2015-02-24T20:14:07"/>
        <d v="2014-07-10T15:41:37"/>
        <d v="2015-08-21T20:32:59"/>
        <d v="2015-05-16T00:09:29"/>
        <d v="2016-01-19T10:08:17"/>
        <d v="2015-03-26T16:17:06"/>
        <d v="2016-06-15T01:55:08"/>
        <d v="2014-09-10T19:23:43"/>
        <d v="2015-05-30T11:21:58"/>
        <d v="2014-07-09T17:31:03"/>
        <d v="2016-09-19T03:53:27"/>
        <d v="2012-06-18T17:35:45"/>
        <d v="2014-04-18T17:17:22"/>
        <d v="2014-08-12T11:15:51"/>
        <d v="2013-05-21T07:04:18"/>
        <d v="2012-10-12T09:53:48"/>
        <d v="2012-12-14T08:45:40"/>
        <d v="2013-09-20T16:51:34"/>
        <d v="2017-02-08T06:44:48"/>
        <d v="2014-05-25T18:51:35"/>
        <d v="2016-05-02T13:42:30"/>
        <d v="2015-04-14T12:36:34"/>
        <d v="2016-03-24T15:21:05"/>
        <d v="2016-01-20T20:03:49"/>
        <d v="2014-07-16T00:34:57"/>
        <d v="2014-11-11T09:04:55"/>
        <d v="2014-11-06T22:44:19"/>
        <d v="2015-04-20T22:47:18"/>
        <d v="2015-06-16T13:51:19"/>
        <d v="2014-10-04T10:20:36"/>
        <d v="2014-10-10T08:50:40"/>
        <d v="2015-02-02T19:40:15"/>
        <d v="2016-05-24T21:52:38"/>
        <d v="2015-03-13T23:06:20"/>
        <d v="2015-04-23T23:21:00"/>
        <d v="2015-12-24T04:45:52"/>
        <d v="2017-02-24T10:00:03"/>
        <d v="2016-03-09T14:41:57"/>
        <d v="2016-05-07T20:12:05"/>
        <d v="2014-08-12T14:10:23"/>
        <d v="2015-01-23T15:59:14"/>
        <d v="2014-07-31T11:16:24"/>
        <d v="2016-03-04T11:36:51"/>
        <d v="2014-07-14T14:49:08"/>
        <d v="2015-10-16T18:09:06"/>
        <d v="2014-07-23T11:10:50"/>
        <d v="2015-12-08T00:57:52"/>
        <d v="2015-01-30T16:33:49"/>
        <d v="2017-03-15T11:30:07"/>
        <d v="2017-03-14T04:35:56"/>
        <d v="2017-01-26T20:58:54"/>
        <d v="2016-11-08T23:37:55"/>
        <d v="2015-06-26T21:29:58"/>
        <d v="2015-06-17T12:27:59"/>
        <d v="2015-08-20T02:37:31"/>
        <d v="2015-10-14T15:59:56"/>
        <d v="2015-08-10T12:40:29"/>
        <d v="2014-09-17T11:02:59"/>
        <d v="2015-10-07T23:27:19"/>
        <d v="2015-04-08T20:35:08"/>
        <d v="2015-11-17T18:05:50"/>
        <d v="2014-06-03T13:02:44"/>
        <d v="2014-06-03T15:32:32"/>
        <d v="2016-10-23T12:00:23"/>
        <d v="2014-05-07T12:36:32"/>
        <d v="2015-09-21T23:01:46"/>
        <d v="2016-06-05T20:13:44"/>
        <d v="2015-09-06T11:11:45"/>
        <d v="2015-06-24T23:29:56"/>
        <d v="2015-09-08T12:42:15"/>
        <d v="2015-01-02T20:23:42"/>
        <d v="2016-09-02T04:19:25"/>
        <d v="2014-12-26T16:39:56"/>
        <d v="2016-01-04T19:36:10"/>
        <d v="2014-08-03T10:27:49"/>
        <d v="2015-03-02T14:59:52"/>
        <d v="2016-04-09T18:49:51"/>
        <d v="2014-11-11T01:28:22"/>
        <d v="2014-08-16T11:39:17"/>
        <d v="2015-06-30T20:16:05"/>
        <d v="2016-05-04T07:19:12"/>
        <d v="2014-10-14T09:00:55"/>
        <d v="2016-03-04T04:07:48"/>
        <d v="2015-08-11T23:38:27"/>
        <d v="2016-11-01T02:18:40"/>
        <d v="2015-04-17T17:41:54"/>
        <d v="2015-07-28T11:54:35"/>
        <d v="2014-07-09T03:48:43"/>
        <d v="2016-06-28T21:09:46"/>
        <d v="2014-05-15T11:37:44"/>
        <d v="2016-03-28T18:22:07"/>
        <d v="2015-10-18T23:41:57"/>
        <d v="2016-06-13T16:48:18"/>
        <d v="2015-10-09T13:59:41"/>
        <d v="2015-03-06T05:23:41"/>
        <d v="2015-04-02T09:04:09"/>
        <d v="2016-02-19T01:54:29"/>
        <d v="2016-02-08T19:59:23"/>
        <d v="2015-10-05T11:43:59"/>
        <d v="2015-11-13T20:36:10"/>
        <d v="2014-10-29T10:02:44"/>
        <d v="2014-11-05T18:58:45"/>
        <d v="2014-05-02T15:26:37"/>
        <d v="2016-08-31T16:11:25"/>
        <d v="2016-02-20T23:23:43"/>
        <d v="2016-11-26T15:18:51"/>
        <d v="2014-09-23T15:05:49"/>
        <d v="2016-12-28T14:54:02"/>
        <d v="2016-05-21T12:45:16"/>
        <d v="2016-06-17T13:49:46"/>
        <d v="2015-12-06T15:47:17"/>
        <d v="2016-05-05T13:19:57"/>
        <d v="2014-10-14T22:59:50"/>
        <d v="2016-12-26T17:41:22"/>
        <d v="2015-10-30T08:56:44"/>
        <d v="2014-09-26T11:36:30"/>
        <d v="2014-08-14T09:59:55"/>
        <d v="2016-03-07T22:16:04"/>
        <d v="2016-03-04T13:41:56"/>
        <d v="2016-03-04T15:49:02"/>
        <d v="2014-06-25T18:15:02"/>
        <d v="2016-01-21T00:06:37"/>
        <d v="2016-09-29T19:43:54"/>
        <d v="2015-01-27T07:19:12"/>
        <d v="2014-07-08T19:13:48"/>
        <d v="2016-01-24T19:05:09"/>
        <d v="2013-12-12T18:21:14"/>
        <d v="2014-09-17T15:00:32"/>
        <d v="2016-05-24T06:25:45"/>
        <d v="2016-06-13T00:20:14"/>
        <d v="2016-02-12T03:38:53"/>
        <d v="2016-04-28T22:23:33"/>
        <d v="2016-03-31T03:41:41"/>
        <d v="2014-07-29T17:17:20"/>
        <d v="2013-08-14T13:56:20"/>
        <d v="2015-02-10T14:49:11"/>
        <d v="2016-06-30T19:04:50"/>
        <d v="2014-12-04T14:43:21"/>
        <d v="2015-05-06T04:02:55"/>
        <d v="2014-08-26T23:22:19"/>
        <d v="2015-04-13T16:11:27"/>
        <d v="2016-10-02T04:49:07"/>
        <d v="2014-07-18T15:58:18"/>
        <d v="2014-11-15T02:50:28"/>
        <d v="2015-01-13T17:46:34"/>
        <d v="2015-01-30T19:02:35"/>
        <d v="2016-08-08T12:15:06"/>
        <d v="2016-11-14T20:42:36"/>
        <d v="2015-04-03T11:34:53"/>
        <d v="2014-11-10T18:59:50"/>
        <d v="2016-02-11T18:37:55"/>
        <d v="2017-01-10T20:28:18"/>
        <d v="2015-07-30T11:53:44"/>
        <d v="2015-06-13T09:25:35"/>
        <d v="2015-04-13T16:45:12"/>
        <d v="2015-02-28T16:52:30"/>
        <d v="2015-01-05T15:36:46"/>
        <d v="2014-07-17T17:44:12"/>
        <d v="2013-06-19T11:25:22"/>
        <d v="2015-02-24T02:28:50"/>
        <d v="2016-01-22T14:33:07"/>
        <d v="2016-04-26T13:57:43"/>
        <d v="2014-08-23T21:51:40"/>
        <d v="2015-01-05T11:22:29"/>
        <d v="2015-03-12T22:12:42"/>
        <d v="2015-01-30T04:08:41"/>
        <d v="2016-02-15T00:02:44"/>
        <d v="2017-01-24T10:14:22"/>
        <d v="2014-05-02T18:37:19"/>
        <d v="2014-12-01T17:51:58"/>
        <d v="2016-03-06T18:36:36"/>
        <d v="2014-06-02T12:29:55"/>
        <d v="2015-06-05T18:15:35"/>
        <d v="2016-02-22T08:52:07"/>
        <d v="2014-10-19T19:00:59"/>
        <d v="2015-02-17T18:31:27"/>
        <d v="2014-10-17T02:23:21"/>
        <d v="2015-08-14T09:53:13"/>
        <d v="2016-02-12T18:25:16"/>
        <d v="2015-09-28T16:40:04"/>
        <d v="2014-11-17T14:30:45"/>
        <d v="2014-07-10T18:43:42"/>
        <d v="2015-06-23T10:44:59"/>
        <d v="2014-11-13T18:49:25"/>
        <d v="2014-12-01T12:54:50"/>
        <d v="2016-08-29T02:15:56"/>
        <d v="2015-01-29T16:17:35"/>
        <d v="2015-08-25T15:09:25"/>
        <d v="2016-09-02T21:11:47"/>
        <d v="2015-02-06T01:14:57"/>
        <d v="2015-06-19T14:44:23"/>
        <d v="2016-06-08T13:32:14"/>
        <d v="2016-02-16T17:08:40"/>
        <d v="2016-06-08T19:15:33"/>
        <d v="2013-02-26T09:19:23"/>
        <d v="2016-04-19T03:38:40"/>
        <d v="2015-01-22T12:29:56"/>
        <d v="2015-07-25T06:33:16"/>
        <d v="2016-03-31T04:59:00"/>
        <d v="2016-10-15T12:34:22"/>
        <d v="2016-09-02T14:04:46"/>
        <d v="2014-12-29T18:14:52"/>
        <d v="2015-02-04T00:40:47"/>
        <d v="2014-10-27T20:40:44"/>
        <d v="2016-06-14T12:25:33"/>
        <d v="2016-01-15T03:21:51"/>
        <d v="2015-01-27T18:17:09"/>
        <d v="2016-01-28T12:18:30"/>
        <d v="2015-01-23T16:34:04"/>
        <d v="2015-02-26T12:42:10"/>
        <d v="2014-07-08T18:08:59"/>
        <d v="2015-02-06T13:50:03"/>
        <d v="2014-07-22T00:49:49"/>
        <d v="2015-11-13T02:47:40"/>
        <d v="2015-04-07T20:52:36"/>
        <d v="2015-04-17T12:25:00"/>
        <d v="2014-07-09T20:48:54"/>
        <d v="2015-06-29T00:27:37"/>
        <d v="2015-01-15T13:42:23"/>
        <d v="2015-07-22T15:05:56"/>
        <d v="2016-05-23T19:25:54"/>
        <d v="2014-07-28T16:09:38"/>
        <d v="2015-12-11T15:46:42"/>
        <d v="2015-02-03T15:47:59"/>
        <d v="2016-05-12T17:55:49"/>
        <d v="2016-10-03T17:31:32"/>
        <d v="2014-06-12T22:47:07"/>
        <d v="2015-04-01T01:30:00"/>
        <d v="2017-01-18T03:53:49"/>
        <d v="2015-04-02T12:55:10"/>
        <d v="2016-08-23T17:47:47"/>
        <d v="2014-12-01T13:05:38"/>
        <d v="2015-01-27T17:13:54"/>
        <d v="2015-02-09T18:16:17"/>
        <d v="2017-02-20T04:24:20"/>
        <d v="2014-10-30T16:19:50"/>
        <d v="2016-02-25T19:03:49"/>
        <d v="2016-04-04T23:04:53"/>
        <d v="2012-04-10T16:20:08"/>
        <d v="2015-11-30T10:46:10"/>
        <d v="2015-04-29T00:27:33"/>
        <d v="2015-07-17T10:15:47"/>
        <d v="2016-09-26T15:20:04"/>
        <d v="2015-12-09T00:53:10"/>
        <d v="2016-01-08T12:58:00"/>
        <d v="2014-07-11T12:12:03"/>
        <d v="2014-07-04T21:19:32"/>
        <d v="2017-01-09T20:45:19"/>
        <d v="2014-05-30T17:26:47"/>
        <d v="2016-01-31T18:43:06"/>
        <d v="2016-06-17T14:32:18"/>
        <d v="2014-06-18T23:43:24"/>
        <d v="2015-01-13T16:14:20"/>
        <d v="2014-01-21T15:01:17"/>
        <d v="2014-10-06T15:38:35"/>
        <d v="2017-02-25T12:04:34"/>
        <d v="2016-10-06T18:11:52"/>
        <d v="2016-02-13T06:24:43"/>
        <d v="2014-11-08T19:21:27"/>
        <d v="2015-07-09T11:33:37"/>
        <d v="2015-02-24T21:05:32"/>
        <d v="2015-02-20T10:25:26"/>
        <d v="2015-02-27T12:19:54"/>
        <d v="2015-03-26T13:22:37"/>
        <d v="2015-05-30T15:39:06"/>
        <d v="2015-04-19T09:13:11"/>
        <d v="2014-08-25T12:24:24"/>
        <d v="2013-09-19T08:13:06"/>
        <d v="2015-01-27T04:41:33"/>
        <d v="2015-06-02T10:21:15"/>
        <d v="2015-06-22T09:02:10"/>
        <d v="2015-02-12T15:30:02"/>
        <d v="2014-12-02T04:20:26"/>
        <d v="2011-09-14T11:22:07"/>
        <d v="2016-09-02T15:10:31"/>
        <d v="2014-06-09T02:13:01"/>
        <d v="2014-09-23T11:16:31"/>
        <d v="2014-01-06T15:58:17"/>
        <d v="2016-07-05T12:34:37"/>
        <d v="2012-03-02T20:03:42"/>
        <d v="2015-09-16T12:35:52"/>
        <d v="2014-11-11T13:21:00"/>
        <d v="2016-03-18T16:43:31"/>
        <d v="2014-08-25T06:24:30"/>
        <d v="2014-08-26T17:43:11"/>
        <d v="2014-08-07T15:48:38"/>
        <d v="2016-01-28T02:45:36"/>
        <d v="2016-03-15T17:03:57"/>
        <d v="2015-06-14T19:00:15"/>
        <d v="2014-07-25T16:48:11"/>
        <d v="2015-08-07T10:52:01"/>
        <d v="2015-01-07T18:13:21"/>
        <d v="2015-09-02T12:01:55"/>
        <d v="2016-02-09T09:42:39"/>
        <d v="2015-09-29T17:40:48"/>
        <d v="2015-01-17T21:40:47"/>
        <d v="2016-06-30T17:13:14"/>
        <d v="2015-09-25T13:06:58"/>
        <d v="2015-08-27T14:58:10"/>
        <d v="2016-04-28T16:22:15"/>
        <d v="2015-12-03T19:55:41"/>
        <d v="2016-02-23T19:39:13"/>
        <d v="2014-01-10T20:21:41"/>
        <d v="2016-03-18T17:31:30"/>
        <d v="2014-07-08T11:35:17"/>
        <d v="2014-10-26T15:18:47"/>
        <d v="2015-01-09T17:58:29"/>
        <d v="2015-09-11T14:43:40"/>
        <d v="2012-08-15T16:35:36"/>
        <d v="2015-04-27T04:48:29"/>
        <d v="2016-03-06T16:58:52"/>
        <d v="2015-11-18T12:27:01"/>
        <d v="2016-05-25T13:27:49"/>
        <d v="2016-07-16T08:44:52"/>
        <d v="2016-05-19T04:59:20"/>
        <d v="2016-10-22T19:17:18"/>
        <d v="2014-10-03T05:36:19"/>
        <d v="2016-03-17T14:43:26"/>
        <d v="2014-08-04T14:49:24"/>
        <d v="2016-08-22T01:45:04"/>
        <d v="2016-05-06T02:21:33"/>
        <d v="2017-02-12T14:22:02"/>
        <d v="2013-12-07T20:39:58"/>
        <d v="2012-12-12T16:00:24"/>
        <d v="2013-07-16T06:43:28"/>
        <d v="2015-01-26T23:19:55"/>
        <d v="2016-01-06T19:55:31"/>
        <d v="2016-02-13T11:35:29"/>
        <d v="2013-07-11T09:15:20"/>
        <d v="2014-08-03T13:56:32"/>
        <d v="2015-10-20T06:23:27"/>
        <d v="2015-05-27T12:00:58"/>
        <d v="2015-03-01T15:04:04"/>
        <d v="2016-03-08T11:29:18"/>
        <d v="2015-06-25T00:27:54"/>
        <d v="2016-02-29T12:41:35"/>
        <d v="2015-01-18T23:26:31"/>
        <d v="2016-10-06T13:48:47"/>
        <d v="2014-07-17T15:55:03"/>
        <d v="2015-01-23T22:51:10"/>
        <d v="2016-03-11T04:54:24"/>
        <d v="2016-05-17T13:02:46"/>
        <d v="2015-03-15T19:56:12"/>
        <d v="2015-04-28T12:04:54"/>
        <d v="2015-09-08T15:00:21"/>
        <d v="2015-08-29T02:35:34"/>
        <d v="2014-06-09T15:56:05"/>
        <d v="2014-02-21T23:15:27"/>
        <d v="2013-09-09T04:18:07"/>
        <d v="2014-07-23T14:32:49"/>
        <d v="2014-02-13T15:58:29"/>
        <d v="2014-06-05T19:07:12"/>
        <d v="2015-11-25T03:55:36"/>
        <d v="2014-09-05T15:13:41"/>
        <d v="2014-12-12T06:15:24"/>
        <d v="2016-04-18T20:56:28"/>
        <d v="2016-05-20T18:32:01"/>
        <d v="2016-01-19T15:09:29"/>
        <d v="2014-08-08T18:13:14"/>
        <d v="2015-01-23T04:29:23"/>
        <d v="2016-04-14T11:18:28"/>
        <d v="2015-09-25T18:32:52"/>
        <d v="2015-06-24T11:40:52"/>
        <d v="2016-04-14T16:45:21"/>
        <d v="2016-07-10T15:54:22"/>
        <d v="2014-12-08T09:44:07"/>
        <d v="2014-12-16T11:56:45"/>
        <d v="2015-05-29T11:09:30"/>
        <d v="2016-03-21T10:08:22"/>
        <d v="2015-04-08T11:36:49"/>
        <d v="2015-05-07T06:55:50"/>
        <d v="2015-06-17T15:35:39"/>
        <d v="2016-12-04T02:04:27"/>
        <d v="2016-01-26T06:57:14"/>
        <d v="2015-09-15T16:22:38"/>
        <d v="2014-10-06T23:22:37"/>
        <d v="2015-02-09T13:23:56"/>
        <d v="2016-01-14T17:35:13"/>
        <d v="2015-04-29T11:34:19"/>
        <d v="2015-03-02T00:34:36"/>
        <d v="2014-08-14T11:50:05"/>
        <d v="2014-07-23T11:57:03"/>
        <d v="2014-09-07T23:54:17"/>
        <d v="2015-12-20T09:45:23"/>
        <d v="2014-07-11T22:04:23"/>
        <d v="2014-07-18T16:10:17"/>
        <d v="2014-12-21T22:01:04"/>
        <d v="2015-08-21T00:21:31"/>
        <d v="2016-03-31T10:39:09"/>
        <d v="2016-01-15T12:20:32"/>
        <d v="2014-03-20T08:34:08"/>
        <d v="2014-09-26T19:55:00"/>
        <d v="2015-03-01T01:13:05"/>
        <d v="2014-11-18T07:49:11"/>
        <d v="2014-08-12T04:37:22"/>
        <d v="2015-04-17T13:01:00"/>
        <d v="2016-01-06T01:31:22"/>
        <d v="2013-04-09T09:54:44"/>
        <d v="2015-01-08T21:25:00"/>
        <d v="2014-03-24T15:01:04"/>
        <d v="2015-01-28T00:02:41"/>
        <d v="2015-01-30T14:07:20"/>
        <d v="2016-06-05T20:10:33"/>
        <d v="2015-02-28T13:19:25"/>
        <d v="2016-03-20T04:12:01"/>
        <d v="2014-04-16T15:49:50"/>
        <d v="2015-06-18T12:05:59"/>
        <d v="2015-04-15T15:14:28"/>
        <d v="2014-06-19T05:21:30"/>
        <d v="2014-07-28T14:33:01"/>
        <d v="2015-12-21T13:24:21"/>
        <d v="2016-05-30T16:20:14"/>
        <d v="2016-06-24T12:55:35"/>
        <d v="2015-03-24T17:05:38"/>
        <d v="2016-01-27T17:52:52"/>
        <d v="2016-11-28T15:25:15"/>
        <d v="2015-04-12T23:45:06"/>
        <d v="2014-09-22T14:46:04"/>
        <d v="2014-05-20T21:12:08"/>
        <d v="2014-08-02T09:31:18"/>
        <d v="2015-06-15T06:43:42"/>
        <d v="2014-05-08T10:05:25"/>
        <d v="2014-08-12T08:39:21"/>
        <d v="2015-02-23T10:29:35"/>
        <d v="2011-12-05T07:33:36"/>
        <d v="2014-04-30T09:01:15"/>
        <d v="2016-07-28T13:00:09"/>
        <d v="2014-07-09T19:10:22"/>
        <d v="2014-11-26T22:02:28"/>
        <d v="2015-12-03T21:55:37"/>
        <d v="2015-04-21T11:45:25"/>
        <d v="2014-08-06T16:30:02"/>
        <d v="2013-08-01T20:32:03"/>
        <d v="2016-06-13T11:35:23"/>
        <d v="2014-10-01T22:12:42"/>
        <d v="2014-05-28T17:33:28"/>
        <d v="2014-11-18T00:32:21"/>
        <d v="2015-01-28T20:01:34"/>
        <d v="2014-10-26T17:26:18"/>
        <d v="2016-01-08T09:51:09"/>
        <d v="2015-12-02T04:38:51"/>
        <d v="2015-04-13T21:16:39"/>
        <d v="2015-10-08T17:57:42"/>
        <d v="2015-06-17T12:03:24"/>
        <d v="2016-05-02T19:38:29"/>
        <d v="2016-09-09T06:28:26"/>
        <d v="2016-06-01T20:36:20"/>
        <d v="2013-10-12T09:19:08"/>
        <d v="2015-06-18T16:14:16"/>
        <d v="2012-08-03T07:30:48"/>
        <d v="2017-01-01T17:45:31"/>
        <d v="2017-02-26T16:15:19"/>
        <d v="2015-09-21T11:48:33"/>
        <d v="2015-09-01T15:02:22"/>
        <d v="2015-01-09T06:11:17"/>
        <d v="2014-11-03T17:33:15"/>
        <d v="2015-12-22T18:22:18"/>
        <d v="2016-12-08T03:12:49"/>
        <d v="2014-11-19T21:12:11"/>
        <d v="2017-01-02T11:55:59"/>
        <d v="2015-05-05T14:39:11"/>
        <d v="2014-12-17T06:30:47"/>
        <d v="2014-03-31T12:51:20"/>
        <d v="2015-04-30T17:26:11"/>
        <d v="2014-09-02T16:59:02"/>
        <d v="2014-05-13T15:08:05"/>
        <d v="2014-08-11T14:16:53"/>
        <d v="2014-06-22T14:35:11"/>
        <d v="2014-11-04T20:59:19"/>
        <d v="2014-11-05T13:27:15"/>
        <d v="2015-11-17T00:38:46"/>
        <d v="2016-06-06T11:37:26"/>
        <d v="2015-07-21T14:19:02"/>
        <d v="2016-02-29T16:23:22"/>
        <d v="2014-10-29T12:20:01"/>
        <d v="2014-04-16T17:23:30"/>
        <d v="2016-07-08T07:22:34"/>
        <d v="2015-07-07T15:35:23"/>
        <d v="2015-03-19T21:40:38"/>
        <d v="2015-05-14T12:37:23"/>
        <d v="2014-05-25T14:57:09"/>
        <d v="2015-11-09T22:21:26"/>
        <d v="2015-04-13T12:18:51"/>
        <d v="2014-09-29T11:46:42"/>
        <d v="2014-02-12T01:40:31"/>
        <d v="2014-10-23T08:13:54"/>
        <d v="2016-10-19T14:03:10"/>
        <d v="2015-06-09T10:46:50"/>
        <d v="2014-11-08T22:12:08"/>
        <d v="2016-03-08T18:11:59"/>
        <d v="2015-03-31T12:00:51"/>
        <d v="2015-02-13T00:21:58"/>
        <d v="2017-01-31T18:57:58"/>
        <d v="2016-11-01T00:06:21"/>
        <d v="2015-09-05T02:39:46"/>
        <d v="2014-10-15T13:16:31"/>
        <d v="2012-11-14T11:24:05"/>
        <d v="2015-04-13T16:04:28"/>
        <d v="2014-07-15T19:27:00"/>
        <d v="2016-06-14T03:51:34"/>
        <d v="2014-07-18T08:52:58"/>
        <d v="2015-11-17T06:46:30"/>
        <d v="2014-11-13T02:00:03"/>
        <d v="2017-01-07T01:54:57"/>
        <d v="2016-08-02T11:59:54"/>
        <d v="2015-01-15T14:28:00"/>
        <d v="2014-11-10T14:33:15"/>
        <d v="2016-12-01T12:34:06"/>
        <d v="2012-11-07T18:23:42"/>
        <d v="2016-06-07T17:35:08"/>
        <d v="2016-10-13T13:12:55"/>
        <d v="2015-06-02T20:40:46"/>
        <d v="2014-07-21T14:18:21"/>
        <d v="2011-08-26T23:58:22"/>
        <d v="2012-05-25T16:20:48"/>
        <d v="2016-02-02T18:43:41"/>
        <d v="2015-09-28T21:07:14"/>
        <d v="2016-06-15T16:42:26"/>
        <d v="2015-01-16T16:30:07"/>
        <d v="2016-02-24T13:59:16"/>
        <d v="2012-07-11T17:44:48"/>
        <d v="2016-12-12T13:49:08"/>
        <d v="2015-03-30T22:25:39"/>
        <d v="2016-11-18T20:23:18"/>
        <d v="2014-09-30T18:22:42"/>
        <d v="2016-11-21T10:59:03"/>
        <d v="2014-06-12T18:38:50"/>
        <d v="2015-09-11T03:07:49"/>
        <d v="2015-04-16T03:50:03"/>
        <d v="2014-06-11T13:04:38"/>
        <d v="2015-07-26T13:34:42"/>
        <d v="2015-03-19T12:52:02"/>
        <d v="2015-05-19T13:08:25"/>
        <d v="2016-10-21T23:36:30"/>
        <d v="2016-03-10T12:51:20"/>
        <d v="2015-10-29T20:49:04"/>
        <d v="2015-05-20T14:28:03"/>
        <d v="2014-07-01T05:46:21"/>
        <d v="2016-07-22T11:45:32"/>
        <d v="2014-07-28T12:18:55"/>
        <d v="2015-02-13T13:04:53"/>
        <d v="2015-11-25T12:41:59"/>
        <d v="2014-11-01T20:54:25"/>
        <d v="2013-10-07T21:00:03"/>
        <d v="2014-07-13T18:50:11"/>
        <d v="2015-12-03T10:11:28"/>
        <d v="2016-06-07T11:02:20"/>
        <d v="2013-09-30T12:40:01"/>
        <d v="2015-04-02T18:02:16"/>
        <d v="2014-06-15T17:29:10"/>
        <d v="2014-10-15T03:05:48"/>
        <d v="2017-01-18T12:17:25"/>
        <d v="2013-07-01T19:32:57"/>
        <d v="2012-09-10T20:17:02"/>
        <d v="2016-01-12T23:08:24"/>
        <d v="2014-08-19T16:59:32"/>
        <d v="2016-06-27T00:37:55"/>
        <d v="2015-02-23T04:01:00"/>
        <d v="2016-09-19T06:38:27"/>
        <d v="2016-01-05T15:44:56"/>
        <d v="2014-10-21T10:04:04"/>
        <d v="2015-07-10T11:27:10"/>
        <d v="2017-03-09T20:49:08"/>
        <d v="2012-12-03T21:31:33"/>
        <d v="2011-06-16T13:32:54"/>
        <d v="2015-10-09T16:40:33"/>
        <d v="2017-01-17T16:17:27"/>
        <d v="2011-05-19T17:14:06"/>
        <d v="2016-08-12T08:35:39"/>
        <d v="2014-07-15T14:20:08"/>
        <d v="2012-08-08T18:37:44"/>
        <d v="2014-10-14T07:35:08"/>
        <d v="2013-05-06T18:13:50"/>
        <d v="2012-01-18T20:53:15"/>
        <d v="2016-01-22T04:24:17"/>
        <d v="2015-07-11T00:00:18"/>
        <d v="2014-01-15T18:43:20"/>
        <d v="2016-05-06T08:42:12"/>
        <d v="2015-07-23T11:05:19"/>
        <d v="2012-03-26T20:35:01"/>
        <d v="2015-12-02T16:20:12"/>
        <d v="2011-11-30T02:01:26"/>
        <d v="2013-08-20T16:21:10"/>
        <d v="2014-01-08T11:10:27"/>
        <d v="2014-10-14T21:37:23"/>
        <d v="2014-07-13T23:19:26"/>
        <d v="2014-12-09T17:42:19"/>
        <d v="2017-03-09T16:13:39"/>
        <d v="2016-06-13T02:49:59"/>
        <d v="2011-01-24T15:48:47"/>
        <d v="2014-10-23T01:19:05"/>
        <d v="2014-10-26T13:12:51"/>
        <d v="2014-06-03T11:49:43"/>
        <d v="2016-02-17T12:13:16"/>
        <d v="2014-04-30T22:38:02"/>
        <d v="2015-11-09T15:49:59"/>
        <d v="2014-08-27T17:52:38"/>
        <d v="2014-12-25T23:56:39"/>
        <d v="2013-07-26T19:54:51"/>
        <d v="2015-02-20T13:07:15"/>
        <d v="2017-01-09T17:40:35"/>
        <d v="2012-04-19T13:05:05"/>
        <d v="2015-06-17T19:00:50"/>
        <d v="2015-04-06T13:39:45"/>
        <d v="2016-09-21T17:36:04"/>
        <d v="2012-10-11T22:37:27"/>
        <d v="2016-04-03T16:48:00"/>
        <d v="2015-04-12T11:59:04"/>
        <d v="2016-03-07T01:04:51"/>
        <d v="2016-12-22T00:37:48"/>
        <d v="2014-08-18T08:49:51"/>
        <d v="2016-02-08T13:09:20"/>
        <d v="2014-11-09T23:48:45"/>
        <d v="2016-06-19T10:14:41"/>
        <d v="2016-09-14T18:55:21"/>
        <d v="2012-03-17T07:02:07"/>
        <d v="2014-10-28T10:05:37"/>
        <d v="2016-11-02T18:36:43"/>
        <d v="2014-11-25T00:07:50"/>
        <d v="2016-09-23T11:29:19"/>
        <d v="2017-03-08T13:15:03"/>
        <d v="2014-06-21T08:52:06"/>
        <d v="2015-05-16T18:06:20"/>
        <d v="2016-12-22T07:47:58"/>
        <d v="2014-06-19T14:05:47"/>
        <d v="2015-12-10T18:07:03"/>
        <d v="2015-02-14T13:11:56"/>
        <d v="2014-07-11T13:12:18"/>
        <d v="2012-03-13T15:15:46"/>
        <d v="2017-02-09T00:08:52"/>
        <d v="2015-03-16T17:54:53"/>
        <d v="2016-11-11T12:20:08"/>
        <d v="2016-03-11T11:36:29"/>
        <d v="2014-08-29T15:51:03"/>
        <d v="2015-10-14T13:44:57"/>
        <d v="2016-03-24T06:16:40"/>
        <d v="2015-05-08T17:56:38"/>
        <d v="2015-06-09T03:11:36"/>
        <d v="2015-05-08T09:55:54"/>
        <d v="2014-07-10T02:25:04"/>
        <d v="2016-12-14T19:07:35"/>
        <d v="2013-11-27T00:01:29"/>
        <d v="2015-07-02T02:45:37"/>
        <d v="2015-01-14T18:34:19"/>
        <d v="2014-07-08T14:57:31"/>
        <d v="2016-06-07T19:42:17"/>
        <d v="2012-12-06T20:37:18"/>
        <d v="2014-07-11T13:49:52"/>
        <d v="2014-08-05T12:07:54"/>
        <d v="2015-02-23T15:25:49"/>
        <d v="2015-03-15T04:17:06"/>
        <d v="2014-10-01T08:30:20"/>
        <d v="2015-02-25T22:46:48"/>
        <d v="2015-05-30T23:06:42"/>
        <d v="2016-08-03T13:03:22"/>
        <d v="2014-08-12T02:14:57"/>
        <d v="2016-09-12T11:15:19"/>
        <d v="2015-03-05T15:10:37"/>
        <d v="2016-07-19T16:24:33"/>
        <d v="2014-09-05T05:12:02"/>
        <d v="2015-07-13T14:22:49"/>
        <d v="2012-05-01T03:00:31"/>
        <d v="2016-08-22T12:04:20"/>
        <d v="2014-12-01T15:00:28"/>
        <d v="2013-10-04T15:09:17"/>
        <d v="2014-06-30T17:57:05"/>
        <d v="2012-02-17T09:17:05"/>
        <d v="2015-09-08T10:51:52"/>
        <d v="2016-09-23T20:24:06"/>
        <d v="2016-06-04T11:46:00"/>
        <d v="2015-02-02T14:57:27"/>
        <d v="2015-10-18T17:24:14"/>
        <d v="2015-07-06T12:50:32"/>
        <d v="2015-08-15T23:36:14"/>
        <d v="2014-09-27T17:25:08"/>
        <d v="2014-08-10T14:24:37"/>
        <d v="2014-07-23T14:36:01"/>
        <d v="2015-08-01T12:04:57"/>
        <d v="2014-12-16T16:29:19"/>
        <d v="2012-10-02T00:00:40"/>
        <d v="2016-02-08T20:57:56"/>
        <d v="2010-11-23T01:35:24"/>
        <d v="2014-10-28T22:28:17"/>
        <d v="2015-01-17T03:13:43"/>
        <d v="2016-11-23T13:58:57"/>
        <d v="2014-07-16T16:20:34"/>
        <d v="2014-09-08T08:16:18"/>
        <d v="2016-01-31T13:05:14"/>
        <d v="2011-09-16T19:09:01"/>
        <d v="2014-10-28T17:24:00"/>
        <d v="2014-08-21T15:23:05"/>
        <d v="2016-02-25T19:16:56"/>
        <d v="2015-12-22T21:02:56"/>
        <d v="2017-01-03T10:46:01"/>
        <d v="2016-07-18T08:05:54"/>
        <d v="2012-02-10T19:36:27"/>
        <d v="2016-04-29T14:32:09"/>
        <d v="2014-10-01T18:45:42"/>
        <d v="2014-11-26T16:35:39"/>
        <d v="2016-08-15T21:16:29"/>
        <d v="2014-01-13T13:49:11"/>
        <d v="2015-07-05T20:33:53"/>
        <d v="2014-05-28T12:21:24"/>
        <d v="2015-12-30T04:00:29"/>
        <d v="2016-12-30T17:06:06"/>
        <d v="2015-07-15T02:16:59"/>
        <d v="2016-06-22T14:55:32"/>
        <d v="2013-05-22T14:18:58"/>
        <d v="2014-11-25T16:27:03"/>
        <d v="2014-07-11T13:20:48"/>
        <d v="2015-01-08T14:26:21"/>
        <d v="2014-12-03T20:07:10"/>
        <d v="2015-03-04T18:44:10"/>
        <d v="2016-07-26T10:34:36"/>
        <d v="2015-12-04T16:17:36"/>
        <d v="2014-10-06T11:04:40"/>
        <d v="2014-07-31T12:42:28"/>
        <d v="2014-08-12T21:10:22"/>
        <d v="2011-03-16T22:19:59"/>
        <d v="2015-06-17T10:43:27"/>
        <d v="2016-04-19T01:19:50"/>
        <d v="2014-06-27T16:47:40"/>
        <d v="2014-08-12T13:38:15"/>
        <d v="2017-02-17T08:18:59"/>
        <d v="2015-01-28T08:14:45"/>
        <d v="2014-09-05T15:13:32"/>
        <d v="2015-07-16T06:28:10"/>
        <d v="2014-10-14T16:30:00"/>
        <d v="2011-11-15T21:26:35"/>
        <d v="2015-08-24T16:34:24"/>
        <d v="2013-08-13T09:07:20"/>
        <d v="2015-02-25T17:55:59"/>
        <d v="2016-11-29T18:01:40"/>
        <d v="2013-03-28T17:16:31"/>
        <d v="2016-01-13T17:45:24"/>
        <d v="2014-10-22T16:13:28"/>
        <d v="2014-08-03T05:21:17"/>
        <d v="2015-08-17T04:41:44"/>
        <d v="2015-03-16T16:35:29"/>
        <d v="2014-12-18T08:38:23"/>
        <d v="2015-12-20T12:26:13"/>
        <d v="2015-03-11T18:27:28"/>
        <d v="2015-03-06T17:40:57"/>
        <d v="2015-07-19T17:01:15"/>
        <d v="2014-08-27T21:02:41"/>
        <d v="2015-01-26T20:16:12"/>
        <d v="2016-09-15T01:28:13"/>
        <d v="2015-11-19T15:20:09"/>
        <d v="2014-07-20T19:36:18"/>
        <d v="2014-05-21T21:05:03"/>
        <d v="2016-08-10T14:00:48"/>
        <d v="2015-06-29T21:24:57"/>
        <d v="2016-10-17T09:15:33"/>
        <d v="2017-01-31T20:45:37"/>
        <d v="2015-02-10T16:43:15"/>
        <d v="2015-03-16T11:04:49"/>
        <d v="2015-03-10T15:09:22"/>
        <d v="2015-03-03T13:36:22"/>
        <d v="2011-07-12T12:01:58"/>
        <d v="2014-08-07T01:09:04"/>
        <d v="2015-05-04T06:20:44"/>
        <d v="2015-10-30T00:32:33"/>
        <d v="2015-06-22T07:47:36"/>
        <d v="2016-06-27T17:01:43"/>
        <d v="2012-11-17T14:33:17"/>
        <d v="2014-09-01T18:00:01"/>
        <d v="2017-02-08T15:00:35"/>
        <d v="2015-09-09T20:21:33"/>
        <d v="2014-06-30T14:03:16"/>
        <d v="2013-10-03T18:09:05"/>
        <d v="2015-05-04T10:46:35"/>
        <d v="2015-09-01T11:02:54"/>
        <d v="2014-01-04T07:41:32"/>
        <d v="2015-10-23T10:03:41"/>
        <d v="2015-08-13T21:56:53"/>
        <d v="2015-10-20T15:35:27"/>
        <d v="2014-08-21T15:16:13"/>
        <d v="2014-10-22T19:02:03"/>
        <d v="2014-12-17T20:32:23"/>
        <d v="2017-01-13T21:26:00"/>
        <d v="2014-04-28T19:24:01"/>
        <d v="2015-08-17T22:31:52"/>
        <d v="2015-05-06T15:06:13"/>
        <d v="2016-08-17T19:10:04"/>
        <d v="2013-09-17T09:38:05"/>
        <d v="2016-08-19T15:51:05"/>
        <d v="2011-07-26T13:02:33"/>
        <d v="2016-03-01T13:56:25"/>
        <d v="2014-10-29T06:19:29"/>
        <d v="2017-01-10T22:19:05"/>
        <d v="2016-08-30T11:25:34"/>
        <d v="2014-10-09T02:18:50"/>
        <d v="2015-03-04T10:59:01"/>
        <d v="2016-09-08T05:20:39"/>
        <d v="2013-08-26T22:34:27"/>
        <d v="2013-12-06T09:31:00"/>
        <d v="2015-06-23T15:34:53"/>
        <d v="2014-03-05T23:59:39"/>
        <d v="2016-11-29T22:03:55"/>
        <d v="2015-11-30T12:12:33"/>
        <d v="2010-09-09T23:03:49"/>
        <d v="2015-08-30T17:12:39"/>
        <d v="2016-06-02T13:44:28"/>
        <d v="2017-02-19T20:00:02"/>
        <d v="2016-12-28T16:57:06"/>
        <d v="2015-12-07T16:38:37"/>
        <d v="2016-01-14T22:39:31"/>
        <d v="2011-05-09T13:31:01"/>
        <d v="2015-07-10T00:30:03"/>
        <d v="2015-10-20T15:45:17"/>
        <d v="2015-08-10T18:31:19"/>
        <d v="2015-02-24T19:17:51"/>
        <d v="2014-08-15T11:22:32"/>
        <d v="2016-03-16T21:27:24"/>
        <d v="2015-08-28T14:38:24"/>
        <d v="2016-04-29T12:43:05"/>
        <d v="2016-04-19T09:35:36"/>
        <d v="2015-07-09T04:35:08"/>
        <d v="2014-07-24T16:59:10"/>
        <d v="2013-08-02T16:30:06"/>
        <d v="2015-04-21T09:08:15"/>
        <d v="2010-09-15T12:25:05"/>
        <d v="2013-10-28T17:08:31"/>
        <d v="2015-10-26T17:04:55"/>
        <d v="2017-01-28T14:44:10"/>
        <d v="2016-11-18T20:45:50"/>
        <d v="2016-12-11T12:31:21"/>
        <d v="2015-04-22T09:02:09"/>
        <d v="2014-01-22T05:08:42"/>
        <d v="2014-09-03T01:19:02"/>
        <d v="2014-12-14T15:39:19"/>
        <d v="2015-06-08T11:17:02"/>
        <d v="2015-03-18T21:40:10"/>
        <d v="2016-06-03T12:01:26"/>
        <d v="2016-02-15T17:12:08"/>
        <d v="2015-01-28T15:49:06"/>
        <d v="2016-05-09T13:33:39"/>
        <d v="2013-11-04T23:14:59"/>
        <d v="2011-12-01T14:11:50"/>
        <d v="2016-02-21T22:34:16"/>
        <d v="2014-05-20T12:40:56"/>
        <d v="2014-08-18T12:45:19"/>
        <d v="2016-12-04T12:02:45"/>
        <d v="2015-06-15T13:28:59"/>
        <d v="2012-02-13T11:17:15"/>
        <d v="2014-08-26T11:19:09"/>
        <d v="2012-09-27T03:42:18"/>
        <d v="2013-03-07T03:16:22"/>
        <d v="2015-03-24T04:14:03"/>
        <d v="2016-03-28T16:54:59"/>
        <d v="2015-11-19T15:48:25"/>
        <d v="2011-11-15T20:19:14"/>
        <d v="2016-05-06T06:43:47"/>
        <d v="2014-07-09T18:27:26"/>
        <d v="2013-05-14T20:57:37"/>
        <d v="2010-11-25T01:45:26"/>
        <d v="2014-10-10T13:47:59"/>
        <d v="2015-07-13T12:41:00"/>
        <d v="2015-08-08T14:09:57"/>
        <d v="2016-06-14T07:48:53"/>
        <d v="2015-01-24T23:15:40"/>
        <d v="2015-07-01T02:10:41"/>
        <d v="2017-03-10T17:29:29"/>
        <d v="2016-07-04T12:46:11"/>
        <d v="2012-09-04T19:00:57"/>
        <d v="2012-08-28T15:06:20"/>
        <d v="2015-07-24T12:08:57"/>
        <d v="2015-11-03T10:54:54"/>
        <d v="2015-07-31T19:28:03"/>
        <d v="2014-07-21T20:45:30"/>
        <d v="2012-06-21T12:34:00"/>
        <d v="2015-01-27T16:00:22"/>
        <d v="2015-05-14T15:10:18"/>
        <d v="2015-03-24T21:39:31"/>
        <d v="2014-04-24T14:11:35"/>
        <d v="2015-07-03T15:17:13"/>
        <d v="2010-03-10T17:15:51"/>
        <d v="2014-07-10T10:44:07"/>
        <d v="2014-11-03T01:34:20"/>
        <d v="2009-09-11T21:21:59"/>
        <d v="2014-08-09T17:50:26"/>
        <d v="2017-03-13T17:14:29"/>
        <d v="2016-11-16T13:36:09"/>
        <d v="2016-09-18T14:28:06"/>
        <d v="2016-09-01T23:25:44"/>
        <d v="2013-06-20T19:06:22"/>
        <d v="2014-07-05T14:59:22"/>
        <d v="2015-04-01T04:59:32"/>
        <d v="2016-02-13T12:06:15"/>
        <d v="2015-02-12T13:23:12"/>
        <d v="2016-11-05T19:00:12"/>
        <d v="2015-04-20T23:26:50"/>
        <d v="2016-12-07T14:00:53"/>
        <d v="2015-04-29T12:17:15"/>
        <d v="2014-11-30T13:46:05"/>
        <d v="2015-12-21T15:00:49"/>
        <d v="2014-07-29T09:27:24"/>
        <d v="2017-03-14T11:21:56"/>
        <d v="2014-10-23T20:29:53"/>
        <d v="2014-12-01T22:59:03"/>
        <d v="2016-04-21T05:02:18"/>
        <d v="2015-02-25T23:43:06"/>
        <d v="2014-03-17T16:59:41"/>
        <d v="2015-02-07T12:13:46"/>
        <d v="2014-07-31T12:49:20"/>
        <d v="2014-08-06T20:10:11"/>
        <d v="2014-07-15T11:20:23"/>
        <d v="2015-04-20T15:48:46"/>
        <d v="2016-10-13T16:40:23"/>
        <d v="2015-06-15T19:55:00"/>
        <d v="2014-08-20T11:40:33"/>
        <d v="2014-12-09T13:41:23"/>
        <d v="2016-02-10T18:20:43"/>
        <d v="2016-06-17T14:07:49"/>
        <d v="2015-02-17T16:02:50"/>
        <d v="2016-05-18T00:19:09"/>
        <d v="2015-08-25T06:17:56"/>
        <d v="2014-02-01T18:29:05"/>
        <d v="2016-02-26T20:26:02"/>
        <d v="2013-10-22T12:46:19"/>
        <d v="2016-02-01T12:08:13"/>
        <d v="2016-12-24T15:51:28"/>
        <d v="2015-10-01T11:57:33"/>
        <d v="2017-03-12T16:44:05"/>
        <d v="2016-06-17T14:09:48"/>
        <d v="2015-03-18T13:33:02"/>
        <d v="2016-11-26T23:59:34"/>
        <d v="2016-10-06T09:29:27"/>
        <d v="2016-08-10T20:16:58"/>
        <d v="2015-01-22T21:21:47"/>
        <d v="2013-08-23T17:44:38"/>
        <d v="2016-01-08T09:18:51"/>
        <d v="2012-01-12T22:49:26"/>
        <d v="2012-04-06T17:41:56"/>
        <d v="2016-03-03T05:06:57"/>
        <d v="2015-03-27T15:57:02"/>
        <d v="2014-11-03T21:31:39"/>
        <d v="2015-09-11T11:30:58"/>
        <d v="2011-11-11T14:17:29"/>
        <d v="2014-06-21T09:19:52"/>
        <d v="2015-06-30T05:32:39"/>
        <d v="2014-12-01T13:43:33"/>
        <d v="2014-01-03T14:02:06"/>
        <d v="2015-10-27T18:34:59"/>
        <d v="2016-09-01T22:55:34"/>
        <d v="2015-04-28T13:34:48"/>
        <d v="2015-05-16T06:06:42"/>
        <d v="2014-07-21T09:31:54"/>
        <d v="2015-06-09T20:54:07"/>
        <d v="2015-11-20T14:42:05"/>
        <d v="2014-05-12T05:50:21"/>
        <d v="2015-01-06T12:11:18"/>
        <d v="2016-11-08T12:15:52"/>
        <d v="2015-08-23T06:35:38"/>
        <d v="2013-10-29T16:01:42"/>
        <d v="2011-12-17T17:46:01"/>
        <d v="2016-07-07T19:44:54"/>
        <d v="2015-12-22T06:29:30"/>
        <d v="2016-02-03T20:47:39"/>
        <d v="2015-06-12T00:58:11"/>
        <d v="2015-09-14T11:11:24"/>
        <d v="2014-10-28T19:13:51"/>
        <d v="2014-10-02T10:09:37"/>
        <d v="2017-01-20T20:26:39"/>
        <d v="2015-01-28T02:00:18"/>
        <d v="2015-05-27T01:42:16"/>
        <d v="2014-11-01T17:59:21"/>
        <d v="2013-07-31T08:53:40"/>
        <d v="2015-06-18T02:37:04"/>
        <d v="2015-09-25T22:10:40"/>
        <d v="2015-01-13T18:15:29"/>
        <d v="2014-06-09T13:24:25"/>
        <d v="2015-03-02T15:39:05"/>
        <d v="2014-06-03T22:59:56"/>
        <d v="2014-07-09T13:41:30"/>
        <d v="2012-01-29T21:29:58"/>
        <d v="2013-10-29T21:05:25"/>
        <d v="2015-09-28T13:17:07"/>
        <d v="2017-02-19T02:29:20"/>
        <d v="2015-05-11T22:13:11"/>
        <d v="2016-10-14T05:17:40"/>
        <d v="2015-10-12T18:34:19"/>
        <d v="2013-10-30T09:28:15"/>
        <d v="2016-10-04T14:00:08"/>
        <d v="2016-12-18T16:16:26"/>
        <d v="2016-12-05T09:06:20"/>
        <d v="2016-07-19T17:52:19"/>
        <d v="2015-04-10T14:45:30"/>
        <d v="2015-05-11T10:08:57"/>
        <d v="2016-12-07T18:49:09"/>
        <d v="2014-10-10T14:47:51"/>
        <d v="2014-05-19T14:24:05"/>
        <d v="2014-11-21T16:16:00"/>
        <d v="2016-08-04T03:05:00"/>
        <d v="2016-08-22T21:17:45"/>
        <d v="2016-05-20T04:11:57"/>
        <d v="2016-06-11T14:35:38"/>
        <d v="2015-04-15T13:01:52"/>
        <d v="2015-12-02T12:50:10"/>
        <d v="2016-05-30T01:39:06"/>
        <d v="2012-01-29T12:18:34"/>
        <d v="2014-12-03T20:57:52"/>
        <d v="2016-04-08T16:12:07"/>
        <d v="2014-03-13T00:03:29"/>
        <d v="2016-08-16T13:58:47"/>
        <d v="2015-06-22T19:08:27"/>
        <d v="2017-02-21T16:41:54"/>
        <d v="2012-09-10T12:08:09"/>
        <d v="2014-12-05T14:14:58"/>
        <d v="2015-12-01T19:13:30"/>
        <d v="2015-02-18T13:19:46"/>
        <d v="2013-12-05T00:09:05"/>
        <d v="2014-10-08T19:07:24"/>
        <d v="2014-06-30T20:29:40"/>
        <d v="2015-11-19T12:07:09"/>
        <d v="2014-08-04T14:40:11"/>
        <d v="2015-08-06T22:36:46"/>
        <d v="2015-05-05T15:48:35"/>
        <d v="2016-11-22T05:01:03"/>
        <d v="2015-02-18T12:08:52"/>
        <d v="2014-02-10T04:38:22"/>
        <d v="2015-03-01T22:01:30"/>
        <d v="2012-12-21T16:29:34"/>
        <d v="2015-02-05T15:55:01"/>
        <d v="2012-04-04T23:20:19"/>
        <d v="2014-10-24T11:31:55"/>
        <d v="2016-04-20T15:12:56"/>
        <d v="2014-09-23T18:57:51"/>
        <d v="2016-10-30T11:01:15"/>
        <d v="2012-01-26T05:01:39"/>
        <d v="2015-10-16T15:25:16"/>
        <d v="2016-01-25T17:36:40"/>
        <d v="2016-11-22T20:15:09"/>
        <d v="2015-06-12T17:26:26"/>
        <d v="2015-05-12T14:24:44"/>
        <d v="2016-09-09T06:56:59"/>
        <d v="2014-04-07T09:11:42"/>
        <d v="2017-02-02T19:18:01"/>
        <d v="2011-07-27T14:04:45"/>
        <d v="2015-10-14T16:55:56"/>
        <d v="2014-03-14T14:18:15"/>
        <d v="2015-02-06T00:55:12"/>
        <d v="2014-11-04T18:34:40"/>
        <d v="2015-02-01T22:00:20"/>
        <d v="2014-05-31T21:22:32"/>
        <d v="2016-08-19T16:30:46"/>
        <d v="2014-06-19T07:21:31"/>
        <d v="2011-06-07T00:42:01"/>
        <d v="2016-10-30T09:51:39"/>
        <d v="2015-07-15T09:00:52"/>
        <d v="2015-03-14T11:59:35"/>
        <d v="2014-10-11T16:34:49"/>
        <d v="2014-12-29T09:04:38"/>
        <d v="2014-10-14T03:11:30"/>
        <d v="2015-06-26T17:38:56"/>
        <d v="2015-05-27T00:32:55"/>
        <d v="2014-04-26T07:26:29"/>
        <d v="2015-04-01T18:02:41"/>
        <d v="2015-05-12T03:07:56"/>
        <d v="2017-02-27T20:32:11"/>
        <d v="2016-09-15T12:33:59"/>
        <d v="2014-11-18T15:31:28"/>
        <d v="2017-01-20T07:49:34"/>
        <d v="2015-01-16T14:26:50"/>
        <d v="2013-04-14T12:47:40"/>
        <d v="2014-09-22T11:36:50"/>
        <d v="2015-11-25T10:21:53"/>
        <d v="2014-12-18T13:07:23"/>
        <d v="2016-08-19T16:26:25"/>
        <d v="2015-08-10T03:31:09"/>
        <d v="2014-07-06T10:52:09"/>
        <d v="2014-12-02T12:13:36"/>
        <d v="2015-04-20T02:04:15"/>
        <d v="2015-10-09T17:10:20"/>
        <d v="2016-06-29T22:27:20"/>
        <d v="2014-07-13T23:14:56"/>
        <d v="2016-09-07T17:51:48"/>
        <d v="2014-05-21T14:51:27"/>
        <d v="2014-03-25T18:52:53"/>
        <d v="2016-03-22T12:45:46"/>
        <d v="2015-03-04T13:20:13"/>
        <d v="2016-11-21T13:03:14"/>
        <d v="2016-01-13T16:14:20"/>
        <d v="2013-05-23T01:28:23"/>
        <d v="2014-10-17T00:11:13"/>
        <d v="2015-03-17T14:10:33"/>
        <d v="2014-08-18T13:08:24"/>
        <d v="2014-04-10T23:18:53"/>
        <d v="2015-08-30T14:57:33"/>
        <d v="2015-07-20T00:06:16"/>
        <d v="2017-03-09T18:05:12"/>
        <d v="2015-10-19T02:15:58"/>
        <d v="2015-07-14T11:34:26"/>
        <d v="2014-09-05T14:49:03"/>
        <d v="2015-08-22T13:26:21"/>
        <d v="2009-08-18T17:29:28"/>
        <d v="2012-09-04T19:07:13"/>
        <d v="2014-09-23T15:30:07"/>
        <d v="2016-10-30T12:01:45"/>
        <d v="2016-02-27T13:18:15"/>
        <d v="2016-04-07T09:09:54"/>
        <d v="2015-02-17T15:15:30"/>
        <d v="2016-09-13T11:12:32"/>
        <d v="2015-05-18T14:24:38"/>
        <d v="2015-03-02T17:32:43"/>
        <d v="2010-01-20T06:11:47"/>
        <d v="2015-07-18T12:15:59"/>
        <d v="2014-07-11T12:45:02"/>
        <d v="2015-10-31T01:04:09"/>
        <d v="2014-06-30T16:53:59"/>
        <d v="2015-07-03T15:59:26"/>
        <d v="2016-09-19T04:57:43"/>
        <d v="2015-01-16T10:05:47"/>
        <d v="2015-11-09T18:54:35"/>
        <d v="2014-07-25T19:14:09"/>
        <d v="2014-10-28T11:48:27"/>
        <d v="2016-01-02T04:32:15"/>
        <d v="2014-02-16T12:55:30"/>
        <d v="2010-10-12T20:40:35"/>
        <d v="2017-01-06T16:21:40"/>
        <d v="2013-12-12T17:36:41"/>
        <d v="2014-07-12T12:08:40"/>
        <d v="2014-08-01T11:30:34"/>
        <d v="2014-10-09T16:13:23"/>
        <d v="2016-06-03T04:47:46"/>
        <d v="2017-03-02T12:22:46"/>
        <d v="2015-09-21T08:45:33"/>
        <d v="2017-02-07T17:59:18"/>
        <d v="2016-03-23T15:34:33"/>
        <d v="2015-10-17T11:04:58"/>
        <d v="2014-06-03T00:36:18"/>
        <d v="2014-12-02T11:25:53"/>
        <d v="2015-04-18T22:31:16"/>
        <d v="2016-02-10T14:34:47"/>
        <d v="2015-04-15T23:40:23"/>
        <d v="2014-12-17T10:42:04"/>
        <d v="2010-08-08T21:34:51"/>
        <d v="2016-10-29T18:55:24"/>
        <d v="2015-01-25T17:47:19"/>
        <d v="2012-09-28T16:41:53"/>
        <d v="2015-11-10T18:12:46"/>
        <d v="2013-01-14T18:37:49"/>
        <d v="2016-07-08T15:32:25"/>
        <d v="2015-08-17T12:07:19"/>
        <d v="2014-08-28T21:38:33"/>
        <d v="2015-01-07T09:13:42"/>
        <d v="2010-06-03T17:16:52"/>
        <d v="2014-12-10T14:04:06"/>
        <d v="2015-10-21T23:07:26"/>
        <d v="2015-03-19T15:16:03"/>
        <d v="2014-11-19T13:58:36"/>
        <d v="2016-08-29T10:43:32"/>
        <d v="2016-05-06T21:41:55"/>
        <d v="2017-01-15T08:43:39"/>
        <d v="2017-02-01T12:31:28"/>
        <d v="2015-01-05T07:50:18"/>
        <d v="2011-11-08T14:21:44"/>
        <d v="2016-01-18T08:04:39"/>
        <d v="2014-05-12T11:38:47"/>
        <d v="2015-04-30T10:58:23"/>
        <d v="2015-04-06T13:22:11"/>
        <d v="2012-01-31T18:46:14"/>
        <d v="2016-09-26T06:36:23"/>
        <d v="2017-03-06T20:45:14"/>
        <d v="2015-01-06T19:14:16"/>
        <d v="2014-05-22T15:21:54"/>
        <d v="2016-02-08T20:35:00"/>
        <d v="2013-03-09T16:17:37"/>
        <d v="2014-03-05T13:19:39"/>
        <d v="2014-11-27T11:22:29"/>
        <d v="2016-06-10T01:28:57"/>
        <d v="2016-02-11T15:52:44"/>
        <d v="2015-06-16T05:12:17"/>
        <d v="2015-03-12T19:31:11"/>
        <d v="2014-08-18T15:10:10"/>
        <d v="2017-01-25T01:51:40"/>
        <d v="2015-05-27T17:44:14"/>
        <d v="2015-04-24T04:18:52"/>
        <d v="2016-07-28T11:14:01"/>
        <d v="2016-05-17T03:11:02"/>
        <d v="2016-03-11T15:41:12"/>
        <d v="2015-12-07T18:50:13"/>
        <d v="2016-05-19T15:32:19"/>
        <d v="2015-11-16T14:25:00"/>
        <d v="2014-12-17T08:09:11"/>
        <d v="2013-10-09T20:18:59"/>
        <d v="2015-01-27T14:28:38"/>
        <d v="2015-05-16T17:06:08"/>
        <d v="2015-09-18T12:23:47"/>
        <d v="2014-06-25T15:33:40"/>
        <d v="2016-05-20T10:30:46"/>
        <d v="2014-05-14T03:04:10"/>
        <d v="2016-06-03T03:38:56"/>
        <d v="2016-03-15T10:00:50"/>
        <d v="2015-04-28T12:38:09"/>
        <d v="2014-05-29T05:09:57"/>
        <d v="2016-04-12T06:47:14"/>
        <d v="2015-01-21T04:34:13"/>
        <d v="2015-12-06T03:50:33"/>
        <d v="2014-11-18T21:29:45"/>
        <d v="2016-06-05T16:54:43"/>
        <d v="2015-11-13T11:51:08"/>
        <d v="2016-01-13T00:33:11"/>
        <d v="2016-07-01T11:41:45"/>
        <d v="2016-12-05T19:51:20"/>
        <d v="2014-08-18T16:56:40"/>
        <d v="2015-12-15T23:09:34"/>
        <d v="2016-01-27T19:22:17"/>
        <d v="2011-05-08T17:06:11"/>
        <d v="2014-11-14T16:00:34"/>
        <d v="2014-09-23T06:17:59"/>
        <d v="2014-03-25T15:11:07"/>
        <d v="2013-02-05T23:02:08"/>
        <d v="2016-02-14T01:39:40"/>
        <d v="2012-02-28T10:45:23"/>
        <d v="2016-12-01T22:46:11"/>
        <d v="2013-02-05T19:15:45"/>
        <d v="2015-06-04T11:35:24"/>
        <d v="2016-09-06T11:15:32"/>
        <d v="2014-09-10T20:41:35"/>
        <d v="2014-12-02T18:20:04"/>
        <d v="2014-10-16T17:42:02"/>
        <d v="2016-12-30T14:54:42"/>
        <d v="2014-04-17T00:32:45"/>
        <d v="2014-06-03T00:07:58"/>
        <d v="2015-08-10T11:38:43"/>
        <d v="2014-06-26T15:29:25"/>
        <d v="2014-12-05T00:43:58"/>
        <d v="2014-09-20T10:56:15"/>
        <d v="2014-05-27T19:02:02"/>
        <d v="2014-09-24T15:40:06"/>
        <d v="2014-12-11T21:02:52"/>
        <d v="2015-03-05T11:43:57"/>
        <d v="2014-08-15T18:20:45"/>
        <d v="2014-11-25T12:15:33"/>
        <d v="2016-07-05T12:41:49"/>
        <d v="2016-01-19T09:48:09"/>
        <d v="2016-07-05T12:00:50"/>
        <d v="2014-07-14T23:02:36"/>
        <d v="2014-05-07T13:13:56"/>
        <d v="2017-03-09T09:54:05"/>
        <d v="2015-02-06T09:57:05"/>
        <d v="2016-06-17T19:14:22"/>
        <d v="2015-01-11T22:53:41"/>
        <d v="2016-07-15T18:45:43"/>
        <d v="2015-06-27T01:37:37"/>
        <d v="2016-01-05T11:43:19"/>
        <d v="2017-02-14T13:01:01"/>
        <d v="2015-06-04T01:23:11"/>
        <d v="2015-09-01T11:10:22"/>
        <d v="2015-04-09T17:14:18"/>
        <d v="2015-09-18T15:36:29"/>
        <d v="2016-02-09T01:48:07"/>
        <d v="2015-01-27T12:00:20"/>
        <d v="2014-07-22T15:53:18"/>
        <d v="2014-11-07T02:24:24"/>
        <d v="2015-02-22T00:34:59"/>
        <d v="2016-04-04T19:00:50"/>
        <d v="2016-08-29T18:24:55"/>
        <d v="2015-06-16T14:12:24"/>
        <d v="2016-01-30T17:10:58"/>
        <d v="2016-01-29T00:42:12"/>
        <d v="2016-09-16T08:05:01"/>
        <d v="2015-06-26T20:12:06"/>
        <d v="2015-07-13T09:25:39"/>
        <d v="2014-06-02T20:42:23"/>
        <d v="2014-12-09T16:58:03"/>
        <d v="2014-05-20T11:33:51"/>
        <d v="2014-07-24T18:08:38"/>
        <d v="2016-02-29T03:50:25"/>
        <d v="2016-03-07T08:13:07"/>
        <d v="2014-07-13T11:51:50"/>
        <d v="2016-08-23T21:21:53"/>
        <d v="2011-07-07T10:38:56"/>
        <d v="2016-02-22T02:06:14"/>
        <d v="2014-07-12T22:09:15"/>
        <d v="2014-09-03T08:25:54"/>
        <d v="2014-06-23T18:31:45"/>
        <d v="2014-06-05T10:22:27"/>
        <d v="2013-10-23T07:35:13"/>
        <d v="2015-07-07T12:13:11"/>
        <d v="2015-01-21T11:18:38"/>
        <d v="2011-09-09T13:07:13"/>
        <d v="2015-01-23T16:09:13"/>
        <d v="2016-11-14T13:04:21"/>
        <d v="2016-06-30T18:17:33"/>
        <d v="2012-07-27T17:37:03"/>
        <d v="2016-01-01T17:40:37"/>
        <d v="2015-05-26T07:39:02"/>
        <d v="2015-03-30T10:07:06"/>
        <d v="2013-07-10T08:00:15"/>
        <d v="2016-09-17T18:08:58"/>
        <d v="2014-07-05T07:39:39"/>
        <d v="2016-02-03T19:19:28"/>
        <d v="2016-12-22T18:04:55"/>
        <d v="2015-11-05T18:28:22"/>
        <d v="2015-05-04T15:32:31"/>
        <d v="2016-02-02T21:55:55"/>
        <d v="2014-11-03T18:29:09"/>
        <d v="2015-05-08T15:26:20"/>
        <d v="2015-05-01T11:28:02"/>
        <d v="2016-03-01T09:36:20"/>
        <d v="2016-06-27T06:47:48"/>
        <d v="2011-08-04T16:39:10"/>
        <d v="2016-06-10T00:41:12"/>
        <d v="2017-03-10T20:47:28"/>
        <d v="2014-09-14T23:14:15"/>
        <d v="2016-11-02T13:13:22"/>
        <d v="2015-11-26T15:17:39"/>
        <d v="2016-09-10T10:32:50"/>
        <d v="2016-03-16T13:06:22"/>
        <d v="2014-06-02T01:08:50"/>
        <d v="2017-02-24T17:14:45"/>
        <d v="2016-11-27T17:48:41"/>
        <d v="2017-03-12T23:38:41"/>
        <d v="2016-01-12T16:47:27"/>
        <d v="2014-08-27T08:43:13"/>
        <d v="2015-05-23T13:48:15"/>
        <d v="2014-12-07T21:37:14"/>
        <d v="2014-10-01T14:58:01"/>
        <d v="2016-06-28T18:00:04"/>
        <d v="2015-06-20T18:46:32"/>
        <d v="2014-05-06T21:44:24"/>
        <d v="2014-09-23T19:30:40"/>
        <d v="2015-08-31T07:55:20"/>
        <d v="2016-09-27T02:40:34"/>
        <d v="2015-10-20T12:35:03"/>
        <d v="2016-06-06T11:00:58"/>
        <d v="2014-05-20T11:47:20"/>
        <d v="2012-08-14T12:18:54"/>
        <d v="2014-12-01T01:16:04"/>
        <d v="2015-12-15T14:16:56"/>
        <d v="2017-03-14T14:45:38"/>
        <d v="2015-08-29T01:37:27"/>
        <d v="2012-05-15T19:42:48"/>
        <d v="2013-04-17T08:08:19"/>
        <d v="2014-04-11T07:50:52"/>
        <d v="2014-10-16T12:33:48"/>
        <d v="2016-05-25T06:32:46"/>
        <d v="2014-07-15T09:56:40"/>
        <d v="2015-11-02T19:14:40"/>
        <d v="2017-01-02T09:05:19"/>
        <d v="2014-09-18T08:07:39"/>
        <d v="2016-06-01T02:38:29"/>
        <d v="2017-03-06T13:16:59"/>
        <d v="2016-08-13T10:02:55"/>
        <d v="2014-05-01T17:49:01"/>
        <d v="2015-10-12T12:12:15"/>
        <d v="2012-11-05T05:23:41"/>
        <d v="2014-06-09T08:34:56"/>
        <d v="2015-03-07T12:15:45"/>
        <d v="2015-03-26T23:53:02"/>
        <d v="2015-07-07T17:44:12"/>
        <d v="2016-06-07T09:01:23"/>
        <d v="2014-07-08T11:56:49"/>
        <d v="2017-01-09T05:59:05"/>
        <d v="2015-04-21T18:47:58"/>
        <d v="2009-10-01T22:31:46"/>
        <d v="2017-02-04T02:58:27"/>
        <d v="2014-10-09T14:29:26"/>
        <d v="2015-10-29T16:22:21"/>
        <d v="2013-04-04T10:00:34"/>
        <d v="2014-08-29T14:55:56"/>
        <d v="2015-10-19T22:38:50"/>
        <d v="2015-08-26T19:43:42"/>
        <d v="2014-07-23T23:00:10"/>
        <d v="2013-04-01T17:42:37"/>
        <d v="2016-10-09T19:09:28"/>
        <d v="2015-09-01T21:33:12"/>
        <d v="2015-03-19T09:48:48"/>
        <d v="2017-03-07T06:20:42"/>
        <d v="2015-11-19T07:46:41"/>
        <d v="2014-07-26T19:28:26"/>
        <d v="2016-05-14T05:41:35"/>
        <d v="2016-09-01T02:27:04"/>
        <d v="2016-08-15T10:49:05"/>
        <d v="2014-08-13T08:02:11"/>
        <d v="2016-06-22T11:58:28"/>
        <d v="2013-11-21T16:32:11"/>
        <d v="2017-03-01T21:43:10"/>
        <d v="2014-08-15T22:00:03"/>
        <d v="2014-06-16T22:50:38"/>
        <d v="2015-07-02T18:33:43"/>
        <d v="2014-06-23T11:54:40"/>
        <d v="2014-09-03T10:17:00"/>
        <d v="2014-07-30T14:45:11"/>
        <d v="2015-10-06T09:16:15"/>
        <d v="2015-02-23T15:01:10"/>
        <d v="2014-06-06T08:45:39"/>
        <d v="2014-07-21T11:38:18"/>
        <d v="2014-06-10T22:52:54"/>
        <d v="2017-01-27T09:05:58"/>
        <d v="2015-10-01T11:06:47"/>
        <d v="2015-10-06T10:13:09"/>
        <d v="2016-04-15T16:21:13"/>
        <d v="2014-09-30T08:59:59"/>
        <d v="2015-02-12T14:17:52"/>
        <d v="2014-11-28T16:47:52"/>
        <d v="2012-05-15T11:33:17"/>
        <d v="2015-12-18T14:01:01"/>
        <d v="2014-05-06T18:31:40"/>
        <d v="2016-11-20T19:33:03"/>
        <d v="2014-10-20T16:55:40"/>
        <d v="2014-11-05T14:30:29"/>
        <d v="2015-03-26T17:38:16"/>
        <d v="2016-01-04T13:05:53"/>
        <d v="2014-11-11T12:31:10"/>
        <d v="2016-05-22T11:02:31"/>
        <d v="2014-05-19T21:06:09"/>
        <d v="2015-02-10T08:07:43"/>
        <d v="2014-07-19T01:06:39"/>
        <d v="2016-03-04T13:25:41"/>
        <d v="2012-05-01T13:16:27"/>
        <d v="2016-05-16T13:02:00"/>
        <d v="2011-07-30T13:30:08"/>
        <d v="2015-12-15T00:00:11"/>
        <d v="2016-07-23T12:01:25"/>
        <d v="2015-11-17T12:25:14"/>
        <d v="2015-01-02T17:48:31"/>
        <d v="2014-11-30T16:21:04"/>
        <d v="2015-03-27T17:48:59"/>
        <d v="2014-04-04T13:41:24"/>
        <d v="2013-10-28T01:41:54"/>
        <d v="2014-11-11T20:03:35"/>
        <d v="2012-05-08T15:55:05"/>
        <d v="2015-01-13T21:43:02"/>
        <d v="2016-10-25T13:26:27"/>
        <d v="2013-09-03T09:27:54"/>
        <d v="2014-12-02T12:48:55"/>
        <d v="2011-10-31T00:06:16"/>
        <d v="2016-02-02T13:01:54"/>
        <d v="2017-03-07T21:07:25"/>
        <d v="2015-05-20T01:33:24"/>
        <d v="2015-04-08T20:23:53"/>
        <d v="2015-10-27T01:03:36"/>
        <d v="2015-09-10T10:10:48"/>
        <d v="2016-05-03T09:07:28"/>
        <d v="2016-10-26T15:15:19"/>
        <d v="2014-06-26T18:48:32"/>
        <d v="2016-01-30T12:58:40"/>
        <d v="2015-02-11T21:50:01"/>
        <d v="2015-02-20T23:10:44"/>
        <d v="2014-09-22T05:47:15"/>
        <d v="2015-07-08T07:34:30"/>
        <d v="2015-12-06T17:13:10"/>
        <d v="2015-03-04T19:47:23"/>
        <d v="2017-03-01T12:50:08"/>
        <d v="2016-11-15T09:58:35"/>
        <d v="2016-04-01T10:18:38"/>
        <d v="2016-01-22T18:36:37"/>
        <d v="2014-05-29T18:04:24"/>
        <d v="2016-11-04T07:01:08"/>
        <d v="2014-11-04T20:03:01"/>
        <d v="2015-10-03T23:15:59"/>
        <d v="2015-06-17T06:32:59"/>
        <d v="2015-01-18T11:52:36"/>
        <d v="2017-03-06T15:14:37"/>
        <d v="2015-12-01T16:00:56"/>
        <d v="2014-08-05T16:46:38"/>
        <d v="2014-04-18T16:52:36"/>
        <d v="2015-01-15T12:24:37"/>
        <d v="2015-10-05T12:16:44"/>
        <d v="2016-10-06T10:57:47"/>
        <d v="2015-03-31T15:23:47"/>
        <d v="2014-11-20T14:13:31"/>
        <d v="2015-10-02T14:41:08"/>
        <d v="2014-10-27T15:26:50"/>
        <d v="2014-09-19T09:01:24"/>
        <d v="2016-08-03T12:36:20"/>
        <d v="2015-04-20T15:39:16"/>
        <d v="2015-08-31T15:17:38"/>
        <d v="2016-03-21T17:11:16"/>
        <d v="2015-05-18T14:27:06"/>
        <d v="2014-09-07T22:05:00"/>
        <d v="2014-09-19T12:26:12"/>
        <d v="2014-09-21T17:11:27"/>
        <d v="2011-04-12T22:22:42"/>
        <d v="2014-10-27T15:29:37"/>
        <d v="2015-03-11T01:16:22"/>
        <d v="2014-08-14T17:05:16"/>
        <d v="2014-05-06T18:11:30"/>
        <d v="2017-02-09T19:08:28"/>
        <d v="2014-07-30T16:43:05"/>
        <d v="2014-12-29T15:37:11"/>
        <d v="2010-05-14T17:58:26"/>
        <d v="2016-04-20T11:41:12"/>
        <d v="2013-10-25T01:30:59"/>
        <d v="2016-09-15T02:55:41"/>
        <d v="2014-12-20T00:11:05"/>
        <d v="2015-08-24T16:10:01"/>
        <d v="2016-07-04T04:10:18"/>
        <d v="2017-03-05T02:15:01"/>
        <d v="2016-05-06T19:33:30"/>
        <d v="2015-01-20T17:19:43"/>
        <d v="2015-09-17T19:06:57"/>
        <d v="2014-12-11T12:37:32"/>
        <d v="2016-03-24T15:40:21"/>
        <d v="2017-01-12T00:40:05"/>
        <d v="2016-05-03T10:25:10"/>
        <d v="2014-12-30T11:44:00"/>
        <d v="2016-10-19T10:43:32"/>
        <d v="2015-03-06T21:08:46"/>
        <d v="2015-08-02T16:57:06"/>
        <d v="2016-01-02T18:27:15"/>
        <d v="2015-05-11T20:50:59"/>
        <d v="2015-10-01T07:57:28"/>
        <d v="2010-05-06T00:48:03"/>
        <d v="2013-01-02T07:55:27"/>
        <d v="2016-08-21T16:53:33"/>
        <d v="2012-03-05T13:46:15"/>
        <d v="2014-12-09T22:39:50"/>
        <d v="2013-11-26T19:54:54"/>
        <d v="2016-03-09T15:31:22"/>
        <d v="2017-01-07T12:20:30"/>
        <d v="2014-05-07T10:48:54"/>
        <d v="2013-09-23T22:33:58"/>
        <d v="2015-04-17T13:11:59"/>
        <d v="2015-09-12T09:01:38"/>
        <d v="2016-09-05T15:50:54"/>
        <d v="2017-01-05T12:38:55"/>
        <d v="2014-08-25T13:15:16"/>
        <d v="2015-01-30T11:21:16"/>
        <d v="2016-03-31T19:33:58"/>
        <d v="2016-05-24T12:06:23"/>
        <d v="2014-04-04T13:11:40"/>
        <d v="2015-09-23T17:01:01"/>
        <d v="2015-07-09T16:00:39"/>
        <d v="2015-08-05T11:45:46"/>
        <d v="2017-03-10T08:49:54"/>
        <d v="2016-11-02T10:00:23"/>
        <d v="2015-08-19T23:50:17"/>
        <d v="2016-06-03T23:40:24"/>
        <d v="2014-07-04T11:48:04"/>
        <d v="2016-12-17T01:17:33"/>
        <d v="2014-10-18T01:14:52"/>
        <d v="2017-01-31T11:02:35"/>
        <d v="2017-03-07T14:35:34"/>
        <d v="2015-02-22T02:40:07"/>
        <d v="2016-01-19T08:33:09"/>
        <d v="2016-11-28T14:29:51"/>
        <d v="2017-01-07T03:16:47"/>
        <d v="2014-06-14T18:29:24"/>
        <d v="2015-01-05T19:22:29"/>
        <d v="2015-04-19T17:00:49"/>
        <d v="2014-11-15T09:12:57"/>
        <d v="2014-07-10T16:36:01"/>
        <d v="2017-02-21T23:37:47"/>
        <d v="2017-03-13T14:07:27"/>
        <d v="2015-06-04T07:20:30"/>
        <d v="2016-10-20T07:14:02"/>
        <d v="2015-01-29T03:32:16"/>
        <d v="2014-09-10T12:31:48"/>
        <d v="2017-02-01T09:51:19"/>
        <d v="2015-12-31T20:11:11"/>
        <d v="2012-11-30T00:44:32"/>
        <d v="2016-04-22T10:59:34"/>
        <d v="2016-07-05T10:00:03"/>
        <d v="2014-10-11T16:06:20"/>
        <d v="2014-08-29T14:04:57"/>
        <d v="2015-09-03T12:27:25"/>
        <d v="2017-03-06T14:04:48"/>
        <d v="2015-03-09T14:58:47"/>
        <d v="2014-08-07T14:16:58"/>
        <d v="2016-12-01T11:53:27"/>
        <d v="2017-01-11T02:28:53"/>
        <d v="2016-01-03T10:58:48"/>
        <d v="2016-06-13T18:23:59"/>
        <d v="2015-10-16T16:29:06"/>
        <d v="2015-03-03T19:00:37"/>
        <d v="2016-01-26T03:25:01"/>
        <d v="2014-09-09T14:43:14"/>
        <d v="2015-02-26T19:07:06"/>
        <d v="2015-03-18T08:22:05"/>
        <d v="2016-11-01T12:01:37"/>
        <d v="2016-11-04T18:22:12"/>
        <d v="2015-01-19T15:38:49"/>
        <d v="2015-10-05T00:03:21"/>
        <d v="2015-01-13T10:15:42"/>
        <d v="2015-05-05T01:26:00"/>
        <d v="2014-07-14T19:31:52"/>
        <d v="2015-05-17T13:47:29"/>
        <d v="2014-11-25T18:32:09"/>
        <d v="2015-04-03T13:34:41"/>
        <d v="2016-12-16T21:49:22"/>
        <d v="2015-10-28T12:06:07"/>
        <d v="2015-08-18T22:49:10"/>
        <d v="2016-02-15T05:33:10"/>
        <d v="2015-07-03T20:44:42"/>
        <d v="2014-07-10T01:37:12"/>
        <d v="2014-07-18T05:04:10"/>
        <d v="2016-06-08T11:11:10"/>
        <d v="2015-04-13T12:53:35"/>
        <d v="2015-05-20T05:58:22"/>
        <d v="2015-01-16T23:21:13"/>
        <d v="2014-09-09T19:26:00"/>
        <d v="2014-11-04T06:58:54"/>
        <d v="2015-09-01T08:51:32"/>
        <d v="2015-05-19T18:01:33"/>
        <d v="2013-11-19T14:56:00"/>
        <d v="2016-11-15T09:39:49"/>
        <d v="2016-06-09T19:49:58"/>
        <d v="2015-09-21T11:01:14"/>
        <d v="2014-12-17T10:01:07"/>
        <d v="2014-01-24T14:43:38"/>
        <d v="2016-08-30T10:58:37"/>
        <d v="2015-02-17T21:11:06"/>
        <d v="2014-10-11T14:48:21"/>
        <d v="2015-09-14T22:30:53"/>
        <d v="2016-12-09T18:35:11"/>
        <d v="2015-09-29T10:59:43"/>
        <d v="2017-03-02T08:55:07"/>
        <d v="2016-04-09T12:25:10"/>
        <d v="2016-11-22T11:55:27"/>
        <d v="2016-12-03T17:29:28"/>
        <d v="2016-01-19T13:00:27"/>
        <d v="2013-10-16T07:39:08"/>
        <d v="2016-05-16T06:00:28"/>
        <d v="2014-11-12T16:43:48"/>
        <d v="2016-06-13T11:09:20"/>
        <d v="2015-03-21T17:09:25"/>
        <d v="2016-07-05T15:22:21"/>
        <d v="2016-01-07T15:00:34"/>
        <d v="2014-09-05T09:39:14"/>
        <d v="2014-08-22T22:22:17"/>
        <d v="2015-09-24T00:14:05"/>
        <d v="2014-12-22T14:04:18"/>
        <d v="2011-02-13T14:09:44"/>
        <d v="2011-04-15T14:11:26"/>
        <d v="2012-10-15T14:04:46"/>
        <d v="2012-12-31T14:38:30"/>
        <d v="2015-07-02T18:06:12"/>
        <d v="2010-06-13T22:01:34"/>
        <d v="2015-04-17T20:52:52"/>
        <d v="2014-07-30T05:37:21"/>
        <d v="2016-11-01T21:33:49"/>
        <d v="2012-07-26T14:11:42"/>
        <d v="2011-07-05T22:32:06"/>
        <d v="2014-11-18T22:24:46"/>
        <d v="2015-03-30T18:07:45"/>
        <d v="2015-06-10T15:09:36"/>
        <d v="2015-03-15T15:00:33"/>
        <d v="2015-01-17T15:58:29"/>
        <d v="2015-10-14T09:57:11"/>
        <d v="2016-10-31T21:23:31"/>
        <d v="2016-01-27T16:15:27"/>
        <d v="2011-12-19T17:12:36"/>
        <d v="2012-02-02T11:39:25"/>
        <d v="2011-05-24T20:35:27"/>
        <d v="2017-02-14T18:37:10"/>
        <d v="2013-12-26T15:07:42"/>
        <d v="2016-06-02T03:59:58"/>
        <d v="2014-08-13T14:26:53"/>
        <d v="2011-08-03T13:36:13"/>
        <d v="2011-10-02T10:02:15"/>
        <d v="2013-04-01T18:16:33"/>
        <d v="2017-02-27T12:49:11"/>
        <d v="2015-03-19T09:55:20"/>
        <d v="2013-10-17T00:39:33"/>
        <d v="2013-04-08T22:27:33"/>
        <d v="2012-10-11T13:57:49"/>
        <d v="2015-08-11T18:28:04"/>
        <d v="2013-02-22T19:54:52"/>
        <d v="2016-03-31T09:46:00"/>
        <d v="2015-03-18T16:45:05"/>
        <d v="2015-02-02T18:49:21"/>
        <d v="2014-08-24T18:08:55"/>
        <d v="2015-02-25T12:24:52"/>
        <d v="2014-04-29T16:09:08"/>
        <d v="2015-10-30T17:48:04"/>
        <d v="2015-04-03T16:58:47"/>
        <d v="2015-01-08T23:39:39"/>
        <d v="2016-02-03T19:57:26"/>
        <d v="2016-05-21T04:41:21"/>
        <d v="2015-12-03T09:47:00"/>
        <d v="2017-01-17T15:51:10"/>
        <d v="2016-08-15T17:10:47"/>
        <d v="2014-07-09T19:27:21"/>
        <d v="2015-11-03T14:00:28"/>
        <d v="2014-06-19T16:38:50"/>
        <d v="2016-03-08T05:34:06"/>
        <d v="2016-05-20T15:10:21"/>
        <d v="2014-05-06T10:39:33"/>
        <d v="2014-11-10T16:49:12"/>
        <d v="2016-03-17T16:17:35"/>
        <d v="2015-05-26T07:05:24"/>
        <d v="2014-08-28T19:01:02"/>
        <d v="2016-04-06T23:27:36"/>
        <d v="2014-06-02T11:29:12"/>
        <d v="2014-07-19T13:32:33"/>
        <d v="2015-04-30T16:11:12"/>
        <d v="2015-09-25T08:43:56"/>
        <d v="2015-02-27T16:01:36"/>
        <d v="2014-07-28T16:47:16"/>
        <d v="2016-11-15T01:09:35"/>
        <d v="2015-10-20T13:58:11"/>
        <d v="2015-02-22T08:53:12"/>
        <d v="2014-08-04T20:14:30"/>
        <d v="2014-06-04T15:37:14"/>
        <d v="2015-08-18T14:57:26"/>
        <d v="2016-03-13T10:57:37"/>
        <d v="2015-02-05T15:57:37"/>
        <d v="2014-05-29T10:05:24"/>
        <d v="2016-10-18T06:36:34"/>
        <d v="2015-05-22T09:41:22"/>
        <d v="2016-10-06T09:10:54"/>
        <d v="2016-03-01T14:17:36"/>
        <d v="2014-07-16T07:18:30"/>
        <d v="2016-05-16T13:01:30"/>
        <d v="2014-05-29T10:09:34"/>
        <d v="2016-03-31T13:48:07"/>
        <d v="2016-01-12T07:29:44"/>
        <d v="2014-11-28T17:08:45"/>
        <d v="2014-07-02T17:43:02"/>
        <d v="2016-07-05T16:57:09"/>
        <d v="2015-06-18T07:12:17"/>
        <d v="2015-03-02T14:00:26"/>
        <d v="2016-05-09T16:13:52"/>
        <d v="2016-03-16T10:21:19"/>
        <d v="2015-05-14T18:20:10"/>
        <d v="2015-03-24T15:00:55"/>
        <d v="2015-02-24T06:53:39"/>
        <d v="2014-11-01T08:39:47"/>
        <d v="2014-09-12T17:55:48"/>
        <d v="2015-07-22T02:14:17"/>
        <d v="2010-08-26T20:16:16"/>
        <d v="2016-02-26T05:46:56"/>
        <d v="2015-10-14T22:06:08"/>
        <d v="2011-09-09T15:41:01"/>
        <d v="2015-02-24T12:49:54"/>
        <d v="2016-03-31T13:36:17"/>
        <d v="2012-03-28T12:00:46"/>
        <d v="2011-11-29T00:04:19"/>
        <d v="2014-04-01T02:38:31"/>
        <d v="2016-10-21T15:25:46"/>
        <d v="2014-12-15T09:10:19"/>
        <d v="2016-04-08T18:40:12"/>
        <d v="2015-06-10T07:06:11"/>
        <d v="2016-03-18T17:27:59"/>
        <d v="2012-04-26T21:59:57"/>
        <d v="2014-09-20T04:00:34"/>
        <d v="2013-12-18T17:59:27"/>
        <d v="2013-08-08T19:07:34"/>
        <d v="2015-07-08T14:30:56"/>
        <d v="2014-07-07T17:45:38"/>
        <d v="2015-09-06T18:17:05"/>
        <d v="2014-07-06T16:54:35"/>
        <d v="2014-08-26T01:19:31"/>
        <d v="2012-06-07T15:51:29"/>
        <d v="2011-06-17T14:46:23"/>
        <d v="2015-02-04T18:49:34"/>
        <d v="2015-02-15T19:35:47"/>
        <d v="2015-06-16T14:19:19"/>
        <d v="2016-05-12T02:01:07"/>
        <d v="2015-08-05T15:00:10"/>
        <d v="2014-10-29T12:24:46"/>
        <d v="2014-12-22T16:53:30"/>
        <d v="2015-08-14T01:39:36"/>
        <d v="2011-09-02T14:52:37"/>
        <d v="2014-08-01T11:47:58"/>
        <d v="2014-04-07T17:35:30"/>
        <d v="2015-07-26T18:49:51"/>
        <d v="2011-09-02T03:08:37"/>
        <d v="2015-07-15T14:11:52"/>
        <d v="2016-04-22T06:26:05"/>
        <d v="2016-08-11T16:46:11"/>
        <d v="2014-05-01T15:06:51"/>
        <d v="2015-07-23T16:18:55"/>
        <d v="2014-05-28T01:14:15"/>
        <d v="2016-04-01T11:03:37"/>
        <d v="2013-03-27T19:17:40"/>
        <d v="2014-07-11T16:19:26"/>
        <d v="2014-12-04T17:39:12"/>
        <d v="2015-06-24T16:30:40"/>
        <d v="2015-03-12T18:37:23"/>
        <d v="2014-05-16T21:30:55"/>
        <d v="2016-05-15T14:35:15"/>
        <d v="2015-02-14T13:35:52"/>
        <d v="2015-01-24T07:55:03"/>
        <d v="2015-01-13T17:07:51"/>
        <d v="2015-06-12T08:50:06"/>
        <d v="2016-04-06T09:24:40"/>
        <d v="2016-01-21T16:07:47"/>
        <d v="2014-06-01T07:49:36"/>
        <d v="2011-05-23T20:31:06"/>
        <d v="2014-07-07T12:10:46"/>
        <d v="2012-05-29T16:16:11"/>
        <d v="2012-09-17T16:17:39"/>
        <d v="2012-02-06T22:43:55"/>
        <d v="2015-05-05T08:59:53"/>
        <d v="2012-11-13T18:17:32"/>
        <d v="2015-11-16T19:08:04"/>
        <d v="2015-11-13T11:01:52"/>
        <d v="2014-04-30T12:06:09"/>
        <d v="2015-08-03T11:57:51"/>
        <d v="2016-07-25T02:41:21"/>
        <d v="2016-03-30T14:44:25"/>
        <d v="2015-09-07T02:21:09"/>
        <d v="2014-09-05T03:00:45"/>
        <d v="2016-12-30T14:56:48"/>
        <d v="2011-06-12T03:08:19"/>
        <d v="2015-07-23T12:19:14"/>
        <d v="2014-08-11T16:09:34"/>
        <d v="2015-03-12T15:22:39"/>
        <d v="2014-07-14T18:53:34"/>
        <d v="2016-08-04T18:12:55"/>
        <d v="2012-10-04T03:21:24"/>
        <d v="2013-04-30T16:13:07"/>
        <d v="2013-10-08T16:58:03"/>
        <d v="2016-07-09T23:42:43"/>
        <d v="2015-01-12T19:33:28"/>
        <d v="2015-06-16T13:24:36"/>
        <d v="2014-06-18T11:35:24"/>
        <d v="2012-01-25T16:33:58"/>
        <d v="2016-11-01T12:34:10"/>
        <d v="2013-12-12T17:02:25"/>
        <d v="2014-12-09T12:31:36"/>
        <d v="2010-03-11T16:02:24"/>
        <d v="2014-05-20T21:37:59"/>
        <d v="2012-03-19T14:38:21"/>
        <d v="2011-04-25T00:33:21"/>
        <d v="2016-01-04T02:03:17"/>
        <d v="2015-08-20T10:57:29"/>
        <d v="2015-04-07T15:53:30"/>
        <d v="2015-07-06T04:43:27"/>
        <d v="2014-11-12T20:25:11"/>
        <d v="2014-06-12T10:54:06"/>
        <d v="2015-07-24T10:14:55"/>
        <d v="2017-01-19T12:39:08"/>
        <d v="2015-06-15T16:18:53"/>
        <d v="2014-04-08T12:25:55"/>
        <d v="2012-02-08T21:00:49"/>
        <d v="2016-11-28T18:00:33"/>
        <d v="2016-01-03T12:38:00"/>
        <d v="2011-11-22T12:12:15"/>
        <d v="2011-11-17T21:00:51"/>
        <d v="2009-10-16T18:02:00"/>
        <d v="2015-06-23T02:46:37"/>
        <d v="2015-03-26T13:28:21"/>
        <d v="2016-06-13T21:11:47"/>
        <d v="2016-09-13T14:00:27"/>
        <d v="2011-01-12T03:49:21"/>
        <d v="2014-10-05T13:33:42"/>
        <d v="2013-10-25T07:49:53"/>
        <d v="2015-08-17T14:19:55"/>
        <d v="2014-05-16T16:36:20"/>
        <d v="2016-07-02T09:03:34"/>
        <d v="2015-02-17T11:05:20"/>
        <d v="2011-07-22T20:18:33"/>
        <d v="2011-11-13T12:05:32"/>
        <d v="2010-11-20T15:34:51"/>
        <d v="2014-07-07T17:50:19"/>
        <d v="2015-06-08T03:09:36"/>
        <d v="2014-07-01T12:45:59"/>
        <d v="2014-05-21T13:53:10"/>
        <d v="2012-01-16T11:37:15"/>
        <d v="2016-07-08T06:20:56"/>
        <d v="2011-03-23T17:37:00"/>
        <d v="2012-07-16T23:07:25"/>
        <d v="2015-08-11T15:46:52"/>
        <d v="2015-04-08T16:47:29"/>
        <d v="2016-09-19T04:21:34"/>
        <d v="2015-09-05T07:23:04"/>
        <d v="2016-11-30T00:29:27"/>
        <d v="2015-03-05T17:19:17"/>
        <d v="2015-05-19T21:00:16"/>
        <d v="2014-09-15T10:26:56"/>
        <d v="2014-10-15T18:28:04"/>
        <d v="2013-11-11T12:14:43"/>
        <d v="2012-06-08T08:29:29"/>
        <d v="2015-04-22T13:03:29"/>
        <d v="2017-02-06T16:00:04"/>
        <d v="2017-02-04T00:50:08"/>
        <d v="2015-08-12T11:13:26"/>
        <d v="2017-01-18T00:56:06"/>
        <d v="2012-03-09T23:00:04"/>
        <d v="2014-06-30T11:04:27"/>
        <d v="2015-05-14T08:09:11"/>
        <d v="2014-04-23T16:01:47"/>
        <d v="2016-07-13T18:53:29"/>
        <d v="2013-11-13T19:08:56"/>
        <d v="2016-07-02T10:00:08"/>
        <d v="2011-12-06T18:47:01"/>
        <d v="2012-06-07T18:46:52"/>
        <d v="2011-08-08T13:12:51"/>
        <d v="2012-08-15T14:40:03"/>
        <d v="2015-04-07T10:01:04"/>
        <d v="2014-05-15T13:41:22"/>
        <d v="2013-09-06T21:21:58"/>
        <d v="2014-06-17T20:38:08"/>
        <d v="2016-05-07T02:37:01"/>
        <d v="2015-11-25T13:07:01"/>
        <d v="2016-12-08T01:38:02"/>
        <d v="2014-01-18T18:10:17"/>
        <d v="2010-10-27T02:20:03"/>
        <d v="2014-07-09T14:55:05"/>
        <d v="2016-05-22T21:05:57"/>
        <d v="2014-07-02T06:01:50"/>
        <d v="2015-07-20T13:03:40"/>
        <d v="2015-02-18T12:07:12"/>
        <d v="2016-06-20T08:02:11"/>
        <d v="2015-05-04T11:04:10"/>
        <d v="2010-12-23T22:40:38"/>
        <d v="2012-04-23T11:29:04"/>
        <d v="2012-08-22T15:38:14"/>
        <d v="2014-04-10T08:36:26"/>
        <d v="2015-10-26T10:49:11"/>
        <d v="2014-06-19T05:14:38"/>
        <d v="2013-11-20T00:13:24"/>
        <d v="2015-02-18T13:34:59"/>
        <d v="2013-06-28T12:31:29"/>
        <d v="2016-05-25T16:47:41"/>
        <d v="2014-06-16T05:29:25"/>
        <d v="2014-05-12T15:33:18"/>
        <d v="2014-08-11T16:45:08"/>
        <d v="2013-06-26T21:27:16"/>
        <d v="2014-05-30T17:31:24"/>
        <d v="2015-02-02T14:59:23"/>
        <d v="2016-12-29T08:01:58"/>
        <d v="2015-02-20T20:18:54"/>
        <d v="2016-01-29T16:22:56"/>
        <d v="2015-12-22T01:05:19"/>
        <d v="2015-02-11T23:05:08"/>
        <d v="2013-11-01T16:21:07"/>
        <d v="2010-01-16T18:04:52"/>
        <d v="2015-04-07T12:22:37"/>
        <d v="2015-10-22T14:38:33"/>
        <d v="2014-10-15T16:58:15"/>
        <d v="2016-05-25T21:07:47"/>
        <d v="2014-07-14T12:41:12"/>
        <d v="2015-03-25T13:22:07"/>
        <d v="2014-09-17T11:29:14"/>
        <d v="2012-07-23T14:32:14"/>
        <d v="2013-12-30T04:13:47"/>
        <d v="2013-11-29T15:56:26"/>
        <d v="2014-06-27T16:31:12"/>
        <d v="2012-06-14T13:26:56"/>
        <d v="2016-04-08T04:59:26"/>
        <d v="2014-06-10T08:38:27"/>
        <d v="2015-05-30T23:25:24"/>
        <d v="2015-02-23T22:03:29"/>
        <d v="2016-01-13T13:45:44"/>
        <d v="2011-08-08T12:58:52"/>
        <d v="2014-07-22T03:01:55"/>
        <d v="2014-07-31T19:06:36"/>
        <d v="2012-04-20T15:01:58"/>
        <d v="2015-06-06T14:30:00"/>
        <d v="2014-10-11T16:07:43"/>
        <d v="2016-01-31T12:54:32"/>
        <d v="2016-07-10T14:48:47"/>
        <d v="2011-11-23T14:35:09"/>
        <d v="2010-03-18T13:52:16"/>
        <d v="2012-08-01T20:32:04"/>
        <d v="2014-05-30T01:08:08"/>
        <d v="2013-08-16T17:11:25"/>
        <d v="2015-02-02T10:22:30"/>
        <d v="2015-06-08T17:33:00"/>
        <d v="2014-12-31T12:53:34"/>
        <d v="2015-02-06T13:08:25"/>
        <d v="2016-11-22T21:59:03"/>
        <d v="2014-03-21T12:01:54"/>
        <d v="2013-03-12T21:01:27"/>
        <d v="2014-11-19T10:19:04"/>
        <d v="2011-05-03T19:21:54"/>
        <d v="2015-07-16T12:12:01"/>
        <d v="2014-12-20T15:47:03"/>
        <d v="2016-06-15T15:34:32"/>
        <d v="2014-07-31T14:30:45"/>
        <d v="2017-02-07T22:54:44"/>
        <d v="2015-03-01T01:16:54"/>
        <d v="2015-08-14T11:54:20"/>
        <d v="2013-09-26T13:39:50"/>
        <d v="2014-07-31T00:48:13"/>
        <d v="2016-02-26T09:01:20"/>
        <d v="2012-03-04T20:55:30"/>
        <d v="2013-12-09T17:54:14"/>
        <d v="2012-06-21T21:40:02"/>
        <d v="2015-07-20T13:15:12"/>
        <d v="2015-05-13T05:29:57"/>
        <d v="2014-07-09T13:37:20"/>
        <d v="2016-05-15T13:42:46"/>
        <d v="2011-09-26T15:16:39"/>
        <d v="2016-05-30T20:14:56"/>
        <d v="2014-06-10T19:01:40"/>
        <d v="2014-01-25T12:25:07"/>
        <d v="2014-07-21T02:21:27"/>
        <d v="2014-08-27T18:43:04"/>
        <d v="2014-09-19T21:44:16"/>
        <d v="2011-09-20T16:54:10"/>
        <d v="2014-10-06T13:48:44"/>
        <d v="2014-08-29T14:19:33"/>
        <d v="2015-06-29T11:01:48"/>
        <d v="2012-02-07T17:10:26"/>
        <d v="2014-11-18T15:22:37"/>
        <d v="2016-01-11T17:14:13"/>
        <d v="2016-08-29T23:35:41"/>
        <d v="2011-07-26T04:10:54"/>
        <d v="2015-06-05T09:59:35"/>
        <d v="2014-03-20T17:04:35"/>
        <d v="2012-10-10T14:12:15"/>
        <d v="2015-06-12T08:47:45"/>
        <d v="2016-05-22T09:59:50"/>
        <d v="2015-02-27T03:06:50"/>
        <d v="2015-09-20T13:55:22"/>
        <d v="2011-03-24T19:02:18"/>
        <d v="2014-11-07T03:04:34"/>
        <d v="2014-12-16T17:54:55"/>
        <d v="2015-08-23T18:59:28"/>
        <d v="2014-04-16T16:17:25"/>
        <d v="2016-06-25T16:41:37"/>
        <d v="2016-07-16T16:09:42"/>
        <d v="2011-07-27T15:32:47"/>
        <d v="2013-06-24T10:02:38"/>
        <d v="2013-10-14T12:24:19"/>
        <d v="2012-04-27T18:52:24"/>
        <d v="2016-08-20T09:50:28"/>
        <d v="2014-07-26T12:00:57"/>
        <d v="2013-04-15T08:22:43"/>
        <d v="2015-07-07T11:31:47"/>
        <d v="2014-04-24T08:22:50"/>
        <d v="2016-09-05T11:00:37"/>
        <d v="2015-07-08T13:22:26"/>
        <d v="2014-11-20T08:08:53"/>
        <d v="2012-09-24T21:26:57"/>
        <d v="2015-03-26T15:59:22"/>
        <d v="2016-02-11T18:36:54"/>
        <d v="2013-04-19T10:31:17"/>
        <d v="2016-09-23T16:50:40"/>
        <d v="2014-05-30T03:55:39"/>
        <d v="2015-09-23T13:26:46"/>
        <d v="2014-10-06T12:04:58"/>
        <d v="2015-06-29T09:44:57"/>
        <d v="2010-09-08T16:04:28"/>
        <d v="2014-04-01T13:00:12"/>
        <d v="2014-08-28T21:27:51"/>
        <d v="2016-03-31T04:02:51"/>
        <d v="2015-08-07T05:27:53"/>
        <d v="2015-07-01T16:32:28"/>
        <d v="2014-10-14T13:42:25"/>
        <d v="2016-11-23T16:25:13"/>
        <d v="2015-02-20T02:39:10"/>
        <d v="2014-10-31T14:04:22"/>
        <d v="2014-10-16T00:05:31"/>
        <d v="2016-01-12T12:29:03"/>
        <d v="2014-04-25T09:32:38"/>
        <d v="2014-10-13T17:45:38"/>
        <d v="2015-04-17T19:18:14"/>
        <d v="2015-10-09T11:51:41"/>
        <d v="2015-11-10T12:51:01"/>
        <d v="2015-04-25T15:44:22"/>
        <d v="2014-11-27T20:03:06"/>
        <d v="2015-06-17T14:11:00"/>
        <d v="2015-05-28T14:22:38"/>
        <d v="2013-04-23T20:30:37"/>
        <d v="2013-09-29T14:01:31"/>
        <d v="2015-11-29T15:01:13"/>
        <d v="2014-09-22T16:26:42"/>
        <d v="2017-02-03T09:48:00"/>
        <d v="2014-08-17T18:10:38"/>
        <d v="2015-02-05T11:18:45"/>
        <d v="2016-12-27T14:08:20"/>
        <d v="2015-10-15T12:49:31"/>
        <d v="2014-07-09T10:23:42"/>
        <d v="2015-11-14T11:41:24"/>
        <d v="2015-07-14T04:46:49"/>
        <d v="2016-02-07T11:18:05"/>
        <d v="2015-02-09T00:26:23"/>
        <d v="2013-05-07T11:33:26"/>
        <d v="2014-05-12T09:44:03"/>
        <d v="2015-03-10T11:51:24"/>
        <d v="2016-06-21T08:38:03"/>
        <d v="2016-02-23T10:27:36"/>
        <d v="2012-11-13T18:58:23"/>
        <d v="2016-07-23T23:07:17"/>
        <d v="2014-04-18T07:18:58"/>
        <d v="2015-11-15T13:01:24"/>
        <d v="2016-07-02T12:22:03"/>
        <d v="2016-05-13T09:25:38"/>
        <d v="2015-04-24T09:21:07"/>
        <d v="2011-04-12T20:20:49"/>
        <d v="2016-03-22T07:55:25"/>
        <d v="2014-06-25T14:35:45"/>
        <d v="2015-07-18T12:19:38"/>
        <d v="2015-11-24T17:35:43"/>
        <d v="2016-03-29T23:48:24"/>
        <d v="2016-06-15T10:34:06"/>
        <d v="2014-08-12T10:01:08"/>
        <d v="2015-05-01T10:45:27"/>
        <d v="2014-02-10T10:00:06"/>
        <d v="2011-04-02T19:34:47"/>
        <d v="2012-10-23T16:30:32"/>
        <d v="2015-02-07T10:46:29"/>
        <d v="2016-12-07T09:05:05"/>
        <d v="2014-02-04T23:35:19"/>
        <d v="2016-04-06T15:49:42"/>
        <d v="2016-06-29T12:50:43"/>
        <d v="2016-08-09T17:35:59"/>
        <d v="2015-04-26T08:44:58"/>
        <d v="2015-12-05T19:57:11"/>
        <d v="2016-04-05T07:47:40"/>
        <d v="2015-02-01T19:53:39"/>
        <d v="2013-06-25T21:30:35"/>
        <d v="2013-01-25T17:04:32"/>
        <d v="2014-01-22T21:08:24"/>
        <d v="2016-06-14T15:25:40"/>
        <d v="2010-05-15T18:19:59"/>
        <d v="2017-02-09T21:58:35"/>
        <d v="2012-04-05T13:25:43"/>
        <d v="2015-10-17T06:18:41"/>
        <d v="2016-02-17T10:03:10"/>
        <d v="2014-05-19T09:09:12"/>
        <d v="2014-12-08T14:46:10"/>
        <d v="2016-05-25T13:13:34"/>
        <d v="2011-11-01T00:45:36"/>
        <d v="2011-10-28T23:35:39"/>
        <d v="2014-06-08T18:34:00"/>
        <d v="2016-03-16T00:39:48"/>
        <d v="2014-05-29T00:00:45"/>
        <d v="2016-10-04T06:43:06"/>
        <d v="2015-05-01T14:32:51"/>
        <d v="2015-06-02T11:39:37"/>
        <d v="2016-02-15T15:16:33"/>
        <d v="2014-06-04T19:32:49"/>
        <d v="2012-03-29T02:10:24"/>
        <d v="2012-02-22T02:03:05"/>
        <d v="2015-07-10T13:59:38"/>
        <d v="2015-02-03T13:17:27"/>
        <d v="2016-05-05T18:57:33"/>
        <d v="2015-04-07T13:41:55"/>
        <d v="2013-06-17T13:47:24"/>
        <d v="2014-10-09T05:00:46"/>
        <d v="2013-04-26T14:11:10"/>
        <d v="2016-07-20T00:01:09"/>
        <d v="2015-09-14T22:19:22"/>
        <d v="2013-09-11T21:31:05"/>
        <d v="2014-05-27T11:48:51"/>
        <d v="2017-02-22T02:00:23"/>
        <d v="2016-08-27T06:37:09"/>
        <d v="2016-11-14T13:34:40"/>
        <d v="2014-07-25T15:25:12"/>
        <d v="2015-02-17T14:45:23"/>
        <d v="2013-09-25T19:00:10"/>
        <d v="2014-06-12T09:46:58"/>
        <d v="2014-10-20T13:52:52"/>
        <d v="2016-11-01T12:39:42"/>
        <d v="2015-10-20T13:57:13"/>
        <d v="2014-09-02T10:48:56"/>
        <d v="2016-04-05T09:01:47"/>
        <d v="2014-10-20T03:27:59"/>
        <d v="2015-03-18T17:41:10"/>
        <d v="2015-07-22T10:05:16"/>
        <d v="2012-04-27T19:54:23"/>
        <d v="2015-04-27T12:13:06"/>
        <d v="2014-08-27T17:04:52"/>
        <d v="2015-01-12T15:12:18"/>
        <d v="2015-04-27T14:09:58"/>
        <d v="2015-07-15T11:01:12"/>
        <d v="2013-11-13T13:42:41"/>
        <d v="2014-05-19T00:38:49"/>
        <d v="2014-11-21T03:34:22"/>
        <d v="2016-05-17T16:38:41"/>
        <d v="2014-01-07T11:04:22"/>
        <d v="2014-09-22T20:49:07"/>
        <d v="2013-04-07T11:33:14"/>
        <d v="2015-09-01T11:21:50"/>
        <d v="2012-04-23T21:47:35"/>
        <d v="2015-06-18T19:16:59"/>
        <d v="2014-05-26T13:27:18"/>
        <d v="2010-12-30T16:08:34"/>
        <d v="2015-04-09T09:21:50"/>
        <d v="2016-06-01T04:20:51"/>
        <d v="2012-05-22T00:03:13"/>
        <d v="2011-09-07T19:57:59"/>
        <d v="2017-01-05T16:05:30"/>
        <d v="2014-03-03T17:38:37"/>
        <d v="2011-11-14T02:34:48"/>
        <d v="2012-01-19T07:21:47"/>
        <d v="2012-02-21T16:40:39"/>
        <d v="2015-02-09T20:45:52"/>
        <d v="2015-11-04T15:01:26"/>
        <d v="2015-05-04T15:46:40"/>
        <d v="2013-03-22T09:51:18"/>
        <d v="2014-05-23T13:48:03"/>
        <d v="2016-08-30T18:03:05"/>
        <d v="2016-11-07T04:26:16"/>
        <d v="2011-08-30T12:12:01"/>
        <d v="2015-04-30T16:21:43"/>
        <d v="2015-05-31T12:43:23"/>
        <d v="2015-11-04T20:36:37"/>
        <d v="2016-06-23T23:00:17"/>
        <d v="2014-06-02T09:01:54"/>
        <d v="2014-11-12T16:35:13"/>
        <d v="2014-08-01T13:31:31"/>
        <d v="2014-07-07T10:31:17"/>
        <d v="2014-08-04T09:09:16"/>
        <d v="2016-11-01T15:58:45"/>
        <d v="2015-07-08T22:18:28"/>
        <d v="2015-06-30T09:20:52"/>
        <d v="2016-01-26T12:57:16"/>
        <d v="2011-08-09T00:54:18"/>
        <d v="2011-04-29T22:04:48"/>
        <d v="2015-09-17T20:32:52"/>
        <d v="2013-08-23T06:14:17"/>
        <d v="2016-02-14T06:38:23"/>
        <d v="2016-04-05T10:19:05"/>
        <d v="2015-01-14T12:14:44"/>
        <d v="2015-10-01T18:43:08"/>
        <d v="2015-08-09T08:20:00"/>
        <d v="2013-09-30T20:04:50"/>
        <d v="2014-01-06T16:48:53"/>
        <d v="2012-07-16T21:16:25"/>
        <d v="2017-02-09T13:36:33"/>
        <d v="2012-12-06T13:58:41"/>
        <d v="2017-01-21T12:33:50"/>
        <d v="2015-01-22T18:05:25"/>
        <d v="2014-05-01T18:27:25"/>
        <d v="2015-07-26T11:05:12"/>
        <d v="2013-12-20T16:00:30"/>
        <d v="2014-10-31T14:59:05"/>
        <d v="2013-03-22T15:48:43"/>
        <d v="2009-11-05T14:02:20"/>
        <d v="2011-08-28T20:18:17"/>
        <d v="2015-05-19T07:04:01"/>
        <d v="2011-07-08T16:12:50"/>
        <d v="2015-03-10T18:58:54"/>
        <d v="2013-10-10T14:44:06"/>
        <d v="2014-07-08T08:21:47"/>
        <d v="2016-11-15T20:59:40"/>
        <d v="2010-07-20T14:38:04"/>
        <d v="2016-03-09T15:52:01"/>
        <d v="2016-02-09T14:37:33"/>
        <d v="2014-01-29T10:33:19"/>
        <d v="2016-02-25T13:39:00"/>
        <d v="2014-03-18T13:13:42"/>
        <d v="2014-03-19T21:01:58"/>
        <d v="2011-04-03T12:10:25"/>
        <d v="2013-06-18T11:26:42"/>
        <d v="2016-05-14T15:14:00"/>
        <d v="2016-12-16T13:16:53"/>
        <d v="2016-03-01T12:51:11"/>
        <d v="2011-03-30T18:36:25"/>
        <d v="2010-01-14T09:00:49"/>
        <d v="2015-02-24T20:51:19"/>
        <d v="2012-11-12T20:25:00"/>
        <d v="2015-11-12T22:26:32"/>
        <d v="2014-10-09T02:43:10"/>
        <d v="2014-05-21T13:06:34"/>
        <d v="2014-07-08T11:30:42"/>
        <d v="2016-10-22T06:50:30"/>
        <d v="2009-09-23T13:24:10"/>
        <d v="2015-11-25T20:18:54"/>
        <d v="2009-09-14T02:05:30"/>
        <d v="2011-11-21T01:16:32"/>
        <d v="2014-04-06T20:06:29"/>
        <d v="2015-02-08T10:32:02"/>
        <d v="2015-04-15T17:28:43"/>
        <d v="2011-10-05T00:23:43"/>
        <d v="2015-11-15T19:09:34"/>
        <d v="2015-09-30T10:00:12"/>
        <d v="2016-03-01T06:19:33"/>
        <d v="2012-10-12T13:10:21"/>
        <d v="2015-04-06T18:16:07"/>
        <d v="2012-03-29T21:13:43"/>
        <d v="2014-05-07T19:17:44"/>
        <d v="2012-02-08T21:56:15"/>
        <d v="2014-05-21T08:37:21"/>
        <d v="2014-08-21T08:37:02"/>
        <d v="2015-05-11T10:24:18"/>
        <d v="2013-09-09T10:13:03"/>
        <d v="2014-05-05T06:43:09"/>
        <d v="2016-06-28T11:58:38"/>
        <d v="2014-12-17T19:58:02"/>
        <d v="2013-04-06T15:12:16"/>
        <d v="2016-11-15T00:30:33"/>
        <d v="2016-05-01T18:08:57"/>
        <d v="2009-07-13T12:54:07"/>
        <d v="2015-10-25T12:50:11"/>
        <d v="2014-10-25T18:52:58"/>
        <d v="2011-08-08T12:35:39"/>
        <d v="2012-06-07T13:46:51"/>
        <d v="2015-04-01T01:46:37"/>
        <d v="2015-07-15T11:59:25"/>
        <d v="2015-06-23T23:51:29"/>
        <d v="2016-09-09T14:25:10"/>
        <d v="2015-06-10T19:50:06"/>
        <d v="2016-11-22T10:59:12"/>
        <d v="2015-09-01T12:44:46"/>
        <d v="2015-12-03T00:20:07"/>
        <d v="2011-07-14T21:39:46"/>
        <d v="2015-05-24T12:14:40"/>
        <d v="2015-08-06T10:56:47"/>
        <d v="2010-05-24T08:56:43"/>
        <d v="2014-11-26T00:47:39"/>
        <d v="2011-12-27T13:43:00"/>
        <d v="2016-10-02T22:13:39"/>
        <d v="2016-03-29T12:20:32"/>
        <d v="2015-09-23T15:27:50"/>
        <d v="2015-05-26T14:07:39"/>
        <d v="2016-01-05T22:45:35"/>
        <d v="2015-05-04T15:41:08"/>
        <d v="2013-12-03T22:24:21"/>
        <d v="2016-07-07T00:32:47"/>
        <d v="2010-10-07T15:34:30"/>
        <d v="2012-05-10T05:49:37"/>
        <d v="2010-05-12T02:54:15"/>
        <d v="2012-06-25T12:45:17"/>
        <d v="2010-06-28T01:28:14"/>
        <d v="2016-01-10T13:51:38"/>
        <d v="2014-12-24T08:11:23"/>
        <d v="2015-05-15T08:36:49"/>
        <d v="2016-04-02T17:26:38"/>
        <d v="2012-03-09T18:45:08"/>
        <d v="2013-10-03T06:57:14"/>
        <d v="2014-10-22T21:41:30"/>
        <d v="2014-08-19T16:46:16"/>
        <d v="2015-05-21T13:55:14"/>
        <d v="2016-06-24T14:34:50"/>
        <d v="2012-04-24T14:46:08"/>
        <d v="2017-01-06T10:23:31"/>
        <d v="2015-10-15T06:27:10"/>
        <d v="2016-12-20T11:57:51"/>
        <d v="2016-10-13T15:19:55"/>
        <d v="2016-02-05T12:51:23"/>
        <d v="2011-05-27T15:45:12"/>
        <d v="2012-08-01T21:21:02"/>
        <d v="2013-01-14T12:29:28"/>
        <d v="2009-11-10T12:48:32"/>
        <d v="2014-11-03T11:28:26"/>
        <d v="2015-08-06T13:31:15"/>
        <d v="2016-03-28T23:03:08"/>
        <d v="2016-11-30T18:50:33"/>
        <d v="2014-10-01T03:52:50"/>
        <d v="2014-12-16T15:39:40"/>
        <d v="2013-06-18T16:01:43"/>
        <d v="2013-01-27T11:42:15"/>
        <d v="2014-02-24T16:10:33"/>
        <d v="2012-06-19T17:03:31"/>
        <d v="2015-01-20T23:57:17"/>
        <d v="2014-09-15T08:52:02"/>
        <d v="2017-01-24T11:05:11"/>
        <d v="2014-02-12T15:20:30"/>
        <d v="2015-02-02T18:31:01"/>
        <d v="2016-12-17T00:46:23"/>
        <d v="2014-12-09T17:17:41"/>
        <d v="2014-06-18T22:57:08"/>
        <d v="2016-09-20T16:11:55"/>
        <d v="2011-06-24T03:27:21"/>
        <d v="2015-09-20T20:13:17"/>
        <d v="2015-01-14T18:35:54"/>
        <d v="2011-07-11T22:45:37"/>
        <d v="2015-01-12T18:31:43"/>
        <d v="2014-03-12T10:15:46"/>
        <d v="2016-11-19T22:38:40"/>
        <d v="2015-10-02T15:01:01"/>
        <d v="2016-03-01T16:08:44"/>
        <d v="2015-05-26T21:40:14"/>
        <d v="2015-05-06T16:45:49"/>
        <d v="2015-11-30T19:08:02"/>
        <d v="2011-05-31T11:19:23"/>
        <d v="2016-07-04T12:07:36"/>
        <d v="2015-10-14T07:12:07"/>
        <d v="2016-03-02T08:00:06"/>
        <d v="2015-05-07T20:52:05"/>
        <d v="2012-11-09T19:47:37"/>
        <d v="2010-06-06T15:09:14"/>
        <d v="2014-06-10T05:07:49"/>
        <d v="2016-12-29T18:35:30"/>
        <d v="2011-07-07T16:05:57"/>
        <d v="2011-01-24T12:40:10"/>
        <d v="2013-05-07T09:34:51"/>
        <d v="2015-01-13T19:13:07"/>
        <d v="2015-07-09T14:02:25"/>
        <d v="2015-04-08T23:51:14"/>
        <d v="2014-04-24T10:14:19"/>
        <d v="2016-03-23T09:55:11"/>
        <d v="2016-09-30T11:25:38"/>
        <d v="2015-05-28T11:22:48"/>
        <d v="2014-10-11T18:07:10"/>
        <d v="2015-04-06T11:24:35"/>
        <d v="2013-12-06T11:38:09"/>
        <d v="2017-01-02T17:50:36"/>
        <d v="2014-07-21T16:24:03"/>
        <d v="2015-06-12T06:25:12"/>
        <d v="2014-07-31T08:59:53"/>
        <d v="2015-09-30T22:08:13"/>
        <d v="2014-06-17T10:59:06"/>
        <d v="2016-02-22T19:27:29"/>
        <d v="2013-10-03T16:49:27"/>
        <d v="2016-07-25T06:51:56"/>
        <d v="2014-10-22T10:01:41"/>
        <d v="2017-01-26T16:18:25"/>
        <d v="2010-04-06T13:52:59"/>
        <d v="2014-08-21T02:59:23"/>
        <d v="2016-08-03T08:34:20"/>
        <d v="2014-06-18T12:04:11"/>
        <d v="2016-04-05T00:02:40"/>
        <d v="2015-07-29T12:41:46"/>
        <d v="2015-06-15T17:50:44"/>
        <d v="2014-06-10T06:09:11"/>
        <d v="2013-12-23T17:39:59"/>
        <d v="2016-08-30T11:45:21"/>
        <d v="2014-10-15T16:22:25"/>
        <d v="2015-09-03T10:21:26"/>
        <d v="2015-05-17T18:58:15"/>
        <d v="2014-10-14T18:37:28"/>
        <d v="2012-07-31T09:29:07"/>
        <d v="2016-09-01T14:15:45"/>
        <d v="2016-05-08T20:57:04"/>
        <d v="2011-02-11T15:07:25"/>
        <d v="2015-07-08T15:31:29"/>
        <d v="2011-06-11T23:14:42"/>
        <d v="2012-11-01T15:04:34"/>
        <d v="2017-01-10T21:22:14"/>
        <d v="2015-03-02T17:17:48"/>
        <d v="2015-07-10T20:41:20"/>
        <d v="2017-01-23T09:25:52"/>
        <d v="2016-02-19T18:03:58"/>
        <d v="2015-01-07T11:04:31"/>
        <d v="2014-08-18T09:00:56"/>
        <d v="2014-11-07T16:37:46"/>
        <d v="2010-06-01T14:07:59"/>
        <d v="2015-06-29T01:01:44"/>
        <d v="2015-10-14T09:20:45"/>
        <d v="2015-08-18T10:20:40"/>
        <d v="2014-06-03T21:44:10"/>
        <d v="2011-06-09T00:43:45"/>
        <d v="2017-02-03T15:26:21"/>
        <d v="2016-05-05T06:25:18"/>
        <d v="2015-06-05T13:00:17"/>
        <d v="2016-03-19T15:43:05"/>
        <d v="2015-09-28T13:33:36"/>
        <d v="2015-11-23T09:13:53"/>
        <d v="2015-09-09T05:24:18"/>
        <d v="2015-03-05T15:53:49"/>
        <d v="2013-01-25T15:02:26"/>
        <d v="2016-05-17T09:57:14"/>
        <d v="2017-01-25T07:58:28"/>
        <d v="2012-04-05T15:15:33"/>
        <d v="2012-06-18T17:53:18"/>
        <d v="2012-06-22T09:33:26"/>
        <d v="2015-05-14T20:20:55"/>
        <d v="2013-02-02T19:42:17"/>
        <d v="2016-04-14T21:22:19"/>
        <d v="2010-12-14T04:51:37"/>
        <d v="2015-08-17T13:56:11"/>
        <d v="2011-10-17T11:11:48"/>
        <d v="2014-06-24T04:49:38"/>
        <d v="2014-09-12T17:06:38"/>
        <d v="2016-04-19T11:02:42"/>
        <d v="2011-02-14T08:38:02"/>
        <d v="2014-10-31T10:29:54"/>
        <d v="2015-04-29T16:43:15"/>
        <d v="2012-02-09T00:02:09"/>
        <d v="2014-05-07T15:20:15"/>
        <d v="2015-07-22T13:55:13"/>
        <d v="2015-11-10T10:14:56"/>
        <d v="2016-11-13T17:01:07"/>
        <d v="2016-05-03T00:01:31"/>
        <d v="2015-06-02T07:17:04"/>
        <d v="2014-10-03T14:18:29"/>
        <d v="2012-01-03T15:26:13"/>
        <d v="2014-10-02T18:01:43"/>
        <d v="2012-06-12T21:13:02"/>
        <d v="2013-07-28T06:46:58"/>
        <d v="2012-12-27T01:09:34"/>
        <d v="2016-02-16T14:25:49"/>
        <d v="2015-04-07T14:12:22"/>
        <d v="2016-11-29T01:08:45"/>
        <d v="2014-06-06T06:08:09"/>
        <d v="2015-10-02T12:04:28"/>
        <d v="2014-06-01T19:50:31"/>
        <d v="2016-11-14T17:01:18"/>
        <d v="2012-09-21T23:42:01"/>
        <d v="2014-12-09T14:33:38"/>
        <d v="2015-08-01T16:01:43"/>
        <d v="2013-11-04T22:00:56"/>
        <d v="2015-10-07T12:43:36"/>
        <d v="2012-03-19T12:44:36"/>
        <d v="2015-05-25T09:10:24"/>
        <d v="2015-01-14T19:58:02"/>
        <d v="2012-08-14T00:13:00"/>
        <d v="2012-04-27T11:43:13"/>
        <d v="2011-05-28T14:54:48"/>
        <d v="2012-04-18T17:15:04"/>
        <d v="2015-06-06T23:31:22"/>
        <d v="2015-11-16T14:20:10"/>
        <d v="2013-10-24T19:57:40"/>
        <d v="2016-08-29T15:14:02"/>
        <d v="2014-10-01T22:24:25"/>
        <d v="2016-04-25T13:23:40"/>
        <d v="2016-05-18T08:59:50"/>
        <d v="2016-04-29T23:12:47"/>
        <d v="2016-08-25T03:35:13"/>
        <d v="2015-06-22T15:00:21"/>
        <d v="2016-05-05T19:49:38"/>
        <d v="2014-07-15T15:42:34"/>
        <d v="2012-03-28T19:51:28"/>
        <d v="2015-02-09T02:32:54"/>
        <d v="2016-06-24T07:28:48"/>
        <d v="2015-06-28T01:32:39"/>
        <d v="2014-10-20T15:40:07"/>
        <d v="2013-03-21T13:00:11"/>
        <d v="2014-08-07T04:31:46"/>
        <d v="2015-01-12T11:23:40"/>
        <d v="2014-05-13T13:28:10"/>
        <d v="2014-02-03T22:02:19"/>
        <d v="2013-11-14T21:58:05"/>
        <d v="2011-04-04T23:53:57"/>
        <d v="2014-08-05T13:09:42"/>
        <d v="2014-10-22T13:03:13"/>
        <d v="2015-04-09T05:35:15"/>
        <d v="2015-06-15T20:50:12"/>
        <d v="2014-11-14T14:09:51"/>
        <d v="2011-06-03T07:57:46"/>
        <d v="2016-06-08T19:29:55"/>
        <d v="2017-01-11T02:16:58"/>
        <d v="2015-06-02T10:11:08"/>
        <d v="2016-02-02T17:20:12"/>
        <d v="2013-02-20T08:37:05"/>
        <d v="2014-10-21T02:59:58"/>
        <d v="2014-03-18T11:11:18"/>
        <d v="2015-12-02T00:07:46"/>
        <d v="2015-07-01T23:00:54"/>
        <d v="2016-08-24T04:20:01"/>
        <d v="2016-04-13T09:40:48"/>
        <d v="2016-12-01T14:20:54"/>
        <d v="2015-01-29T08:24:20"/>
        <d v="2015-01-01T20:31:47"/>
        <d v="2016-02-20T13:59:28"/>
        <d v="2014-10-30T23:25:15"/>
        <d v="2014-05-16T11:16:04"/>
        <d v="2017-02-22T09:33:54"/>
        <d v="2014-12-17T10:03:06"/>
        <d v="2016-04-19T07:10:48"/>
        <d v="2016-07-20T11:01:43"/>
        <d v="2012-03-22T17:49:20"/>
        <d v="2015-03-30T14:14:28"/>
        <d v="2016-03-23T12:00:09"/>
        <d v="2014-09-01T21:21:43"/>
        <d v="2014-04-29T23:21:04"/>
        <d v="2015-01-12T15:58:45"/>
        <d v="2016-10-12T20:07:27"/>
        <d v="2015-05-14T12:25:14"/>
        <d v="2012-08-30T12:59:59"/>
        <d v="2011-04-04T22:13:53"/>
        <d v="2014-05-26T12:59:06"/>
        <d v="2015-09-20T23:03:53"/>
        <d v="2015-02-04T05:13:47"/>
        <d v="2014-04-02T15:59:42"/>
        <d v="2012-10-10T20:46:06"/>
        <d v="2014-05-14T18:22:51"/>
        <d v="2012-10-25T20:14:41"/>
        <d v="2013-01-16T10:21:49"/>
        <d v="2015-04-21T17:21:06"/>
        <d v="2016-01-12T15:10:22"/>
        <d v="2016-05-24T12:00:25"/>
        <d v="2016-05-09T20:59:50"/>
        <d v="2016-02-18T06:13:25"/>
        <d v="2012-11-26T16:04:12"/>
        <d v="2014-11-11T16:25:15"/>
        <d v="2013-03-11T11:54:31"/>
        <d v="2014-06-30T18:41:41"/>
        <d v="2015-03-23T10:45:31"/>
        <d v="2016-04-25T14:06:31"/>
        <d v="2014-10-19T12:23:26"/>
        <d v="2017-02-14T15:49:01"/>
        <d v="2015-10-20T15:00:19"/>
        <d v="2016-03-16T15:45:12"/>
        <d v="2016-09-06T07:11:32"/>
        <d v="2014-02-26T15:36:40"/>
        <d v="2016-05-02T13:12:49"/>
        <d v="2016-05-21T13:48:24"/>
        <d v="2013-12-02T15:03:58"/>
        <d v="2011-10-17T00:48:41"/>
        <d v="2013-12-11T19:57:34"/>
        <d v="2016-12-06T17:02:50"/>
        <d v="2013-04-04T09:26:49"/>
        <d v="2015-05-11T15:27:24"/>
        <d v="2015-08-13T15:41:03"/>
        <d v="2016-04-06T10:35:58"/>
        <d v="2016-02-17T20:44:54"/>
        <d v="2015-03-30T16:38:26"/>
        <d v="2013-04-17T22:18:30"/>
        <d v="2014-03-11T07:07:28"/>
        <d v="2015-06-07T13:30:33"/>
        <d v="2014-05-20T03:26:27"/>
        <d v="2013-08-05T15:04:29"/>
        <d v="2015-05-19T06:41:07"/>
        <d v="2016-02-19T10:29:20"/>
        <d v="2013-07-09T18:25:31"/>
        <d v="2015-11-15T09:29:36"/>
        <d v="2015-03-24T15:16:46"/>
        <d v="2017-02-17T15:34:01"/>
        <d v="2014-08-27T11:03:09"/>
        <d v="2013-02-08T15:35:24"/>
        <d v="2015-03-01T21:16:51"/>
        <d v="2015-08-03T17:58:50"/>
        <d v="2014-07-09T14:53:24"/>
        <d v="2016-06-03T08:54:44"/>
        <d v="2015-10-26T12:08:38"/>
        <d v="2016-01-18T13:26:38"/>
        <d v="2011-11-02T22:39:56"/>
        <d v="2012-09-08T16:55:31"/>
        <d v="2016-06-02T01:58:09"/>
        <d v="2015-06-29T15:35:49"/>
        <d v="2013-01-03T00:28:00"/>
        <d v="2016-07-25T12:44:30"/>
        <d v="2015-09-22T19:13:41"/>
        <d v="2012-09-22T21:26:00"/>
        <d v="2015-07-21T16:02:56"/>
        <d v="2016-04-01T13:55:58"/>
        <d v="2015-05-18T08:20:11"/>
        <d v="2015-08-25T16:38:02"/>
        <d v="2015-04-15T14:01:48"/>
        <d v="2010-12-19T17:17:07"/>
        <d v="2015-02-26T01:05:59"/>
        <d v="2014-03-21T09:10:45"/>
        <d v="2016-01-11T09:56:54"/>
        <d v="2014-08-14T17:11:25"/>
        <d v="2016-08-01T10:45:43"/>
        <d v="2014-10-20T13:00:47"/>
        <d v="2016-06-05T16:58:54"/>
        <d v="2016-09-06T18:27:24"/>
        <d v="2014-11-16T22:51:29"/>
        <d v="2015-10-13T10:50:43"/>
        <d v="2016-07-12T18:23:27"/>
        <d v="2015-09-17T03:00:10"/>
        <d v="2014-09-16T00:02:06"/>
        <d v="2015-02-14T16:00:37"/>
        <d v="2015-09-09T14:20:28"/>
        <d v="2012-12-03T16:59:44"/>
        <d v="2011-06-02T11:34:15"/>
        <d v="2015-07-28T08:07:53"/>
        <d v="2016-04-06T03:17:21"/>
        <d v="2015-02-18T20:35:10"/>
        <d v="2015-01-16T16:19:12"/>
        <d v="2015-03-19T21:41:39"/>
        <d v="2015-11-21T16:06:57"/>
        <d v="2013-04-10T21:22:24"/>
        <d v="2014-09-11T14:48:19"/>
        <d v="2014-03-28T13:06:22"/>
        <d v="2014-08-15T15:10:22"/>
        <d v="2014-05-27T14:16:21"/>
        <d v="2016-07-08T14:08:10"/>
        <d v="2011-12-16T09:14:29"/>
        <d v="2014-05-21T16:37:52"/>
        <d v="2016-05-05T16:55:18"/>
        <d v="2015-07-08T11:36:58"/>
        <d v="2014-07-13T06:48:23"/>
        <d v="2014-09-19T02:46:07"/>
        <d v="2016-11-08T10:48:26"/>
        <d v="2015-06-26T22:35:53"/>
        <d v="2013-09-18T17:38:08"/>
        <d v="2014-11-10T19:11:07"/>
        <d v="2015-04-23T17:23:39"/>
        <d v="2016-09-14T03:22:31"/>
        <d v="2016-03-04T12:32:01"/>
        <d v="2017-02-14T10:24:46"/>
        <d v="2013-09-09T13:00:52"/>
        <d v="2015-12-21T16:50:48"/>
        <d v="2016-02-01T15:21:27"/>
        <d v="2015-03-04T17:02:33"/>
        <d v="2015-06-21T06:03:25"/>
        <d v="2012-06-05T16:35:37"/>
        <d v="2014-12-01T17:33:59"/>
        <d v="2014-05-27T11:22:23"/>
        <d v="2013-01-30T14:01:51"/>
        <d v="2016-01-11T18:13:36"/>
        <d v="2015-06-16T15:47:50"/>
        <d v="2015-05-22T00:34:54"/>
        <d v="2013-02-08T19:38:28"/>
        <d v="2012-06-29T00:28:16"/>
        <d v="2014-02-19T18:01:52"/>
        <d v="2013-07-08T13:50:36"/>
        <d v="2016-04-07T09:57:12"/>
        <d v="2011-09-24T22:53:16"/>
        <d v="2015-05-22T13:32:46"/>
        <d v="2016-05-09T11:06:59"/>
        <d v="2014-05-27T10:44:41"/>
        <d v="2014-02-11T22:22:50"/>
        <d v="2013-09-04T10:49:00"/>
        <d v="2015-04-26T11:04:31"/>
        <d v="2016-09-19T22:48:16"/>
        <d v="2010-12-01T14:10:54"/>
        <d v="2011-08-31T00:30:25"/>
        <d v="2016-04-26T20:54:35"/>
        <d v="2014-08-18T13:46:34"/>
        <d v="2016-03-18T17:31:12"/>
        <d v="2014-10-29T14:02:56"/>
        <d v="2014-10-23T20:01:46"/>
        <d v="2012-09-04T21:01:49"/>
        <d v="2010-03-30T01:53:50"/>
        <d v="2015-09-01T17:36:37"/>
        <d v="2014-05-16T14:05:25"/>
        <d v="2015-11-15T15:12:12"/>
        <d v="2016-01-12T12:07:27"/>
        <d v="2015-08-14T07:20:00"/>
        <d v="2011-10-13T16:58:04"/>
        <d v="2011-10-24T10:46:44"/>
        <d v="2013-01-08T18:40:01"/>
        <d v="2011-09-22T23:39:38"/>
        <d v="2014-06-24T14:51:44"/>
        <d v="2016-11-06T07:24:48"/>
        <d v="2012-02-16T21:35:10"/>
        <d v="2014-08-02T01:45:54"/>
        <d v="2011-06-01T15:05:20"/>
        <d v="2015-10-15T07:53:29"/>
        <d v="2015-05-06T07:47:56"/>
        <d v="2011-05-26T09:42:03"/>
        <d v="2016-02-16T05:46:16"/>
        <d v="2016-09-26T06:06:57"/>
        <d v="2013-09-07T16:36:19"/>
        <d v="2016-06-03T14:47:00"/>
        <d v="2014-10-16T23:57:13"/>
        <d v="2015-02-09T13:05:07"/>
        <d v="2016-01-01T09:43:28"/>
        <d v="2012-02-24T10:42:46"/>
        <d v="2015-10-19T10:00:04"/>
        <d v="2013-03-15T17:03:52"/>
        <d v="2016-12-15T17:48:01"/>
        <d v="2016-02-17T15:38:02"/>
        <d v="2016-01-05T11:38:10"/>
        <d v="2015-09-10T17:11:08"/>
        <d v="2015-05-04T11:04:29"/>
        <d v="2016-01-09T07:28:49"/>
        <d v="2016-07-21T10:48:13"/>
        <d v="2015-06-30T02:24:50"/>
        <d v="2017-01-27T18:37:06"/>
        <d v="2014-12-07T14:45:47"/>
        <d v="2016-10-11T00:15:09"/>
        <d v="2015-10-07T08:23:08"/>
        <d v="2014-05-29T21:55:44"/>
        <d v="2013-08-14T13:28:12"/>
        <d v="2014-06-23T14:23:11"/>
        <d v="2014-09-17T03:04:43"/>
        <d v="2014-04-16T11:15:47"/>
        <d v="2015-06-01T08:14:58"/>
        <d v="2012-12-06T06:46:30"/>
        <d v="2014-10-19T20:53:04"/>
        <d v="2015-03-01T14:51:17"/>
        <d v="2016-07-02T18:14:12"/>
        <d v="2016-10-01T08:50:55"/>
        <d v="2014-11-06T12:45:04"/>
        <d v="2009-11-06T16:07:09"/>
        <d v="2015-10-19T11:09:07"/>
        <d v="2014-04-24T11:15:31"/>
        <d v="2016-09-14T06:53:54"/>
        <d v="2011-07-06T17:05:38"/>
        <d v="2013-11-18T17:55:21"/>
        <d v="2014-10-16T17:08:44"/>
        <d v="2016-04-22T20:22:36"/>
        <d v="2015-02-18T18:00:22"/>
        <d v="2012-03-31T11:30:08"/>
        <d v="2010-06-03T18:10:20"/>
        <d v="2012-03-02T17:00:58"/>
        <d v="2017-02-09T03:33:26"/>
        <d v="2015-12-22T07:41:35"/>
        <d v="2012-05-05T11:45:30"/>
        <d v="2014-11-09T22:11:14"/>
        <d v="2013-02-16T04:09:00"/>
        <d v="2016-10-17T23:10:26"/>
        <d v="2016-09-06T15:15:35"/>
        <d v="2011-08-10T17:02:43"/>
        <d v="2015-09-16T12:19:37"/>
        <d v="2013-01-24T08:14:21"/>
        <d v="2011-06-28T21:17:16"/>
        <d v="2014-10-07T22:58:00"/>
        <d v="2011-12-14T23:35:14"/>
        <d v="2015-02-19T13:51:38"/>
        <d v="2012-05-05T13:19:55"/>
        <d v="2012-05-24T14:32:55"/>
        <d v="2014-10-06T17:08:24"/>
        <d v="2016-03-29T11:24:05"/>
        <d v="2015-01-11T21:12:39"/>
        <d v="2014-06-30T14:38:02"/>
        <d v="2014-08-14T20:36:30"/>
        <d v="2011-11-15T07:49:50"/>
        <d v="2013-12-04T17:53:33"/>
        <d v="2015-01-22T17:08:54"/>
        <d v="2014-04-02T08:30:10"/>
        <d v="2014-10-02T03:04:57"/>
        <d v="2015-08-17T13:43:32"/>
        <d v="2016-01-31T23:43:06"/>
        <d v="2016-07-30T05:32:28"/>
        <d v="2011-02-21T07:55:55"/>
        <d v="2014-01-27T16:13:40"/>
        <d v="2011-01-14T06:18:49"/>
        <d v="2012-03-02T14:00:03"/>
        <d v="2010-02-04T03:45:59"/>
        <d v="2014-11-07T18:09:57"/>
        <d v="2016-11-01T07:41:42"/>
        <d v="2016-09-27T18:01:50"/>
        <d v="2015-01-22T00:13:42"/>
        <d v="2015-02-07T00:44:52"/>
        <d v="2015-07-07T10:12:24"/>
        <d v="2016-11-18T02:09:26"/>
        <d v="2013-06-22T16:09:12"/>
        <d v="2015-08-16T12:51:40"/>
        <d v="2014-05-20T13:22:53"/>
        <d v="2016-11-16T02:13:58"/>
        <d v="2011-10-28T21:13:16"/>
        <d v="2013-04-11T12:51:11"/>
        <d v="2013-10-02T11:03:46"/>
        <d v="2012-12-18T14:25:39"/>
        <d v="2016-05-16T14:14:59"/>
        <d v="2015-10-14T20:04:10"/>
        <d v="2011-05-12T13:02:24"/>
        <d v="2016-03-01T22:27:39"/>
        <d v="2014-12-03T03:58:03"/>
        <d v="2013-10-01T13:56:17"/>
        <d v="2015-10-15T02:01:08"/>
        <d v="2013-12-18T14:15:55"/>
        <d v="2014-11-02T20:42:26"/>
        <d v="2016-04-19T21:53:21"/>
        <d v="2012-01-12T17:43:03"/>
        <d v="2015-04-09T08:50:46"/>
        <d v="2016-05-04T09:31:22"/>
        <d v="2015-07-26T19:52:09"/>
        <d v="2012-04-04T23:45:55"/>
        <d v="2015-08-02T00:03:47"/>
        <d v="2010-05-26T11:54:01"/>
        <d v="2016-02-29T20:58:45"/>
        <d v="2016-05-15T18:56:32"/>
        <d v="2014-10-26T13:01:34"/>
        <d v="2012-01-25T16:34:02"/>
        <d v="2016-08-03T21:35:09"/>
        <d v="2013-07-22T18:20:31"/>
        <d v="2014-08-31T10:09:47"/>
        <d v="2015-04-17T11:31:17"/>
        <d v="2015-10-13T07:02:26"/>
        <d v="2016-02-23T05:11:38"/>
        <d v="2017-02-06T14:37:33"/>
        <d v="2014-08-30T06:53:10"/>
        <d v="2012-01-15T13:31:08"/>
        <d v="2016-06-10T19:32:12"/>
        <d v="2013-01-25T05:09:15"/>
        <d v="2013-05-08T14:03:12"/>
        <d v="2012-01-25T15:14:45"/>
        <d v="2013-03-08T16:54:03"/>
        <d v="2015-10-17T15:23:42"/>
        <d v="2014-09-11T03:47:50"/>
        <d v="2012-03-05T13:25:47"/>
        <d v="2015-05-04T13:40:43"/>
        <d v="2013-03-24T01:01:12"/>
        <d v="2017-02-13T17:48:10"/>
        <d v="2014-06-05T08:40:28"/>
        <d v="2015-06-13T03:35:44"/>
        <d v="2015-04-08T21:01:16"/>
        <d v="2010-08-05T13:09:12"/>
        <d v="2015-01-10T15:58:33"/>
        <d v="2013-11-12T02:08:27"/>
        <d v="2015-05-31T18:05:07"/>
        <d v="2010-06-18T16:06:26"/>
        <d v="2015-08-24T16:27:39"/>
        <d v="2011-05-05T15:33:10"/>
        <d v="2012-09-24T12:26:16"/>
        <d v="2015-02-21T11:38:04"/>
        <d v="2013-06-01T02:13:51"/>
        <d v="2016-12-29T15:51:23"/>
        <d v="2013-07-08T22:32:46"/>
        <d v="2016-10-17T10:51:09"/>
        <d v="2016-10-05T09:06:24"/>
        <d v="2016-01-13T01:51:57"/>
        <d v="2012-03-19T12:31:12"/>
        <d v="2017-01-12T01:16:10"/>
        <d v="2014-07-19T00:13:01"/>
        <d v="2015-09-14T18:01:03"/>
        <d v="2014-06-17T12:50:46"/>
        <d v="2012-06-15T10:00:04"/>
        <d v="2013-03-07T22:40:25"/>
        <d v="2014-10-31T03:03:14"/>
        <d v="2015-06-18T15:16:38"/>
        <d v="2014-07-15T11:59:33"/>
        <d v="2012-07-08T22:15:10"/>
        <d v="2016-09-16T11:43:16"/>
        <d v="2011-11-05T17:21:10"/>
        <d v="2014-09-08T00:01:08"/>
        <d v="2012-08-23T14:19:16"/>
        <d v="2016-05-17T02:21:10"/>
        <d v="2013-08-21T16:17:27"/>
        <d v="2014-11-20T16:56:12"/>
        <d v="2015-02-14T20:28:17"/>
        <d v="2014-07-17T03:45:08"/>
        <d v="2015-10-14T10:18:38"/>
        <d v="2016-02-26T18:47:59"/>
        <d v="2014-11-04T14:18:08"/>
        <d v="2015-06-11T20:33:25"/>
        <d v="2015-05-12T02:29:56"/>
        <d v="2015-09-16T18:51:50"/>
        <d v="2015-03-18T14:30:52"/>
        <d v="2011-10-21T21:02:29"/>
        <d v="2012-10-23T12:58:09"/>
        <d v="2013-07-09T18:24:59"/>
        <d v="2011-08-06T10:30:22"/>
        <d v="2015-01-20T12:52:10"/>
        <d v="2014-12-16T17:52:20"/>
        <d v="2012-04-06T06:59:18"/>
        <d v="2017-01-20T11:03:25"/>
        <d v="2014-05-22T12:00:09"/>
        <d v="2014-06-12T14:11:07"/>
        <d v="2014-09-27T19:15:55"/>
        <d v="2011-02-16T14:24:19"/>
        <d v="2016-11-16T04:01:25"/>
        <d v="2014-06-25T09:39:40"/>
        <d v="2014-10-26T20:10:16"/>
        <d v="2014-11-21T04:42:21"/>
        <d v="2012-01-13T18:03:51"/>
        <d v="2012-11-30T04:48:55"/>
        <d v="2014-12-15T19:08:15"/>
        <d v="2012-08-28T18:54:54"/>
        <d v="2016-10-12T07:10:53"/>
        <d v="2012-04-11T10:53:15"/>
        <d v="2016-11-28T01:05:46"/>
        <d v="2013-04-25T15:23:48"/>
        <d v="2015-06-24T04:16:47"/>
        <d v="2011-09-09T20:01:49"/>
        <d v="2015-05-17T08:59:14"/>
        <d v="2015-05-23T15:50:39"/>
        <d v="2014-05-21T22:18:32"/>
        <d v="2014-01-23T16:31:11"/>
        <d v="2014-04-15T13:53:06"/>
        <d v="2015-01-22T10:31:17"/>
        <d v="2015-04-03T14:41:41"/>
        <d v="2011-06-19T11:07:55"/>
        <d v="2012-04-26T16:58:51"/>
        <d v="2015-02-14T20:12:03"/>
        <d v="2016-06-18T16:23:40"/>
        <d v="2016-01-01T09:56:03"/>
        <d v="2014-11-08T12:41:46"/>
        <d v="2015-07-07T18:24:54"/>
        <d v="2012-08-13T07:24:43"/>
        <d v="2013-02-07T13:42:15"/>
        <d v="2017-01-31T15:19:15"/>
        <d v="2014-12-16T01:56:28"/>
        <d v="2017-02-14T13:46:00"/>
        <d v="2017-02-13T10:38:49"/>
        <d v="2012-08-13T14:02:14"/>
        <d v="2014-09-02T10:23:47"/>
        <d v="2014-02-21T22:01:10"/>
        <d v="2014-10-08T14:54:03"/>
        <d v="2014-11-21T13:11:30"/>
        <d v="2010-10-14T11:43:35"/>
        <d v="2015-07-14T09:40:48"/>
        <d v="2012-09-05T18:44:10"/>
        <d v="2015-04-07T06:09:54"/>
        <d v="2014-06-17T12:33:43"/>
        <d v="2011-08-16T18:00:03"/>
        <d v="2014-05-19T11:17:38"/>
        <d v="2016-04-24T09:14:14"/>
        <d v="2011-01-21T11:35:13"/>
        <d v="2014-01-24T08:00:57"/>
        <d v="2015-03-26T05:54:05"/>
        <d v="2016-08-18T14:08:42"/>
        <d v="2014-06-18T00:45:52"/>
        <d v="2017-02-02T16:00:27"/>
        <d v="2014-07-14T10:04:40"/>
        <d v="2014-05-21T05:54:09"/>
        <d v="2014-10-27T09:40:40"/>
        <d v="2012-03-05T14:33:23"/>
        <d v="2015-02-15T23:34:24"/>
        <d v="2012-03-19T17:22:40"/>
        <d v="2014-06-02T12:01:00"/>
        <d v="2015-09-08T03:59:53"/>
        <d v="2016-03-28T10:58:27"/>
        <d v="2011-03-17T05:39:24"/>
        <d v="2011-03-10T12:41:06"/>
        <d v="2014-01-18T19:38:31"/>
        <d v="2015-09-05T14:56:01"/>
        <d v="2012-08-31T21:35:37"/>
        <d v="2015-01-22T18:11:58"/>
        <d v="2014-07-08T13:41:10"/>
        <d v="2014-10-28T10:21:23"/>
        <d v="2014-06-18T17:08:57"/>
        <d v="2015-06-11T01:16:25"/>
        <d v="2013-04-12T14:27:26"/>
        <d v="2014-10-22T17:57:29"/>
        <d v="2013-10-28T08:39:23"/>
        <d v="2014-01-09T05:30:31"/>
        <d v="2015-02-13T15:31:59"/>
        <d v="2014-05-15T10:23:54"/>
        <d v="2016-05-04T12:24:26"/>
        <d v="2014-07-22T10:34:56"/>
        <d v="2015-12-01T02:37:27"/>
        <d v="2015-07-12T14:31:40"/>
        <d v="2014-12-02T03:54:13"/>
        <d v="2016-07-27T00:56:36"/>
        <d v="2013-06-27T21:49:54"/>
        <d v="2016-08-25T01:26:27"/>
        <d v="2011-01-12T03:44:38"/>
        <d v="2013-11-20T06:04:52"/>
        <d v="2014-09-06T12:11:45"/>
        <d v="2016-07-21T14:41:02"/>
        <d v="2015-10-05T14:26:31"/>
        <d v="2012-01-31T19:30:39"/>
        <d v="2012-01-30T20:28:50"/>
        <d v="2009-05-16T23:55:13"/>
        <d v="2015-08-21T23:11:16"/>
        <d v="2012-05-08T17:25:09"/>
        <d v="2015-03-31T01:40:32"/>
        <d v="2009-08-25T11:26:54"/>
        <d v="2013-04-23T00:07:24"/>
        <d v="2012-04-04T10:33:35"/>
        <d v="2017-02-09T08:21:31"/>
        <d v="2015-03-24T14:26:00"/>
        <d v="2014-08-31T10:03:20"/>
        <d v="2014-04-29T16:00:20"/>
        <d v="2014-08-28T17:55:49"/>
        <d v="2012-05-30T00:27:23"/>
        <d v="2012-04-24T01:27:56"/>
        <d v="2017-01-10T10:24:21"/>
        <d v="2015-08-02T20:28:25"/>
        <d v="2016-10-11T19:22:08"/>
        <d v="2015-02-19T16:22:38"/>
        <d v="2016-08-23T14:22:09"/>
        <d v="2014-04-01T19:57:42"/>
        <d v="2015-02-01T01:51:46"/>
        <d v="2015-10-01T06:53:17"/>
        <d v="2015-05-28T08:05:02"/>
        <d v="2014-02-24T05:24:15"/>
        <d v="2016-12-07T15:05:00"/>
        <d v="2014-09-30T16:36:53"/>
        <d v="2012-02-06T16:17:15"/>
        <d v="2014-06-17T09:43:27"/>
        <d v="2017-01-16T23:28:46"/>
        <d v="2013-04-06T03:00:55"/>
        <d v="2016-03-23T17:02:45"/>
        <d v="2014-01-28T02:36:27"/>
        <d v="2012-01-31T14:16:58"/>
        <d v="2012-10-31T02:06:45"/>
        <d v="2015-04-30T21:52:43"/>
        <d v="2012-08-06T15:29:43"/>
        <d v="2014-03-24T11:59:33"/>
        <d v="2015-11-19T16:01:19"/>
        <d v="2016-05-26T20:04:51"/>
        <d v="2016-11-23T03:42:46"/>
        <d v="2015-03-20T17:29:34"/>
        <d v="2016-04-12T20:10:08"/>
        <d v="2011-05-02T18:47:58"/>
        <d v="2015-04-20T18:39:50"/>
        <d v="2014-06-22T12:09:28"/>
        <d v="2016-07-05T08:06:28"/>
        <d v="2017-01-23T19:25:21"/>
        <d v="2015-11-23T12:59:34"/>
        <d v="2012-06-15T16:03:07"/>
        <d v="2016-06-23T15:32:38"/>
        <d v="2013-11-08T07:24:15"/>
        <d v="2011-11-18T16:48:41"/>
        <d v="2017-01-16T08:48:05"/>
        <d v="2015-11-26T07:15:16"/>
        <d v="2013-09-18T15:30:18"/>
        <d v="2012-03-29T02:30:57"/>
        <d v="2012-03-13T13:02:45"/>
        <d v="2015-06-14T15:32:39"/>
        <d v="2012-06-12T13:45:32"/>
        <d v="2015-03-03T20:16:46"/>
        <d v="2011-01-21T19:52:34"/>
        <d v="2015-06-05T13:38:42"/>
        <d v="2014-07-17T01:03:11"/>
        <d v="2014-05-12T22:32:33"/>
        <d v="2015-01-07T00:51:43"/>
        <d v="2016-08-02T16:19:26"/>
        <d v="2012-08-25T15:46:52"/>
        <d v="2015-09-23T09:58:17"/>
        <d v="2015-02-17T18:47:44"/>
        <d v="2014-11-21T14:01:56"/>
        <d v="2014-06-09T15:32:39"/>
        <d v="2012-04-25T19:39:48"/>
        <d v="2015-02-09T14:22:59"/>
        <d v="2016-12-18T17:10:36"/>
        <d v="2017-02-06T12:03:27"/>
        <d v="2016-12-04T23:14:05"/>
        <d v="2012-02-21T21:22:35"/>
        <d v="2013-05-14T20:00:32"/>
        <d v="2015-11-10T20:51:36"/>
        <d v="2012-12-07T15:51:03"/>
        <d v="2016-05-12T09:39:32"/>
        <d v="2015-03-15T15:02:06"/>
        <d v="2016-03-08T11:16:31"/>
        <d v="2015-01-27T11:09:41"/>
        <d v="2012-12-27T18:54:16"/>
        <d v="2011-02-18T12:54:42"/>
        <d v="2013-01-30T19:05:37"/>
        <d v="2016-05-12T16:51:01"/>
        <d v="2016-02-25T09:50:44"/>
        <d v="2014-01-17T14:18:12"/>
        <d v="2011-08-23T23:00:37"/>
        <d v="2015-04-07T23:57:00"/>
        <d v="2012-04-14T14:54:06"/>
        <d v="2016-03-02T03:14:53"/>
        <d v="2015-03-26T07:27:36"/>
        <d v="2015-11-23T16:17:52"/>
        <d v="2012-04-14T18:28:39"/>
        <d v="2016-08-26T04:46:48"/>
        <d v="2016-08-09T21:36:22"/>
        <d v="2015-02-17T12:00:28"/>
        <d v="2014-03-26T17:08:47"/>
        <d v="2014-05-22T13:12:52"/>
        <d v="2016-03-17T22:29:04"/>
        <d v="2011-12-02T15:05:47"/>
        <d v="2015-05-30T16:57:18"/>
        <d v="2014-09-09T19:09:39"/>
        <d v="2015-04-02T11:11:49"/>
        <d v="2014-04-15T02:58:51"/>
        <d v="2012-07-17T16:22:46"/>
        <d v="2014-09-06T20:06:13"/>
        <d v="2016-06-27T21:49:40"/>
        <d v="2010-02-06T18:03:26"/>
        <d v="2016-04-20T07:31:00"/>
        <d v="2015-10-12T14:16:07"/>
        <d v="2014-07-09T15:05:51"/>
        <d v="2016-04-29T10:52:07"/>
        <d v="2014-10-12T19:54:23"/>
        <d v="2016-05-13T08:57:34"/>
        <d v="2013-07-11T14:50:44"/>
        <d v="2014-09-09T12:38:28"/>
        <d v="2012-07-09T13:49:38"/>
        <d v="2014-02-11T21:41:38"/>
        <d v="2015-04-21T16:29:36"/>
        <d v="2014-08-12T06:18:54"/>
        <d v="2013-08-09T12:37:23"/>
        <d v="2014-03-26T14:38:13"/>
        <d v="2013-05-08T09:24:42"/>
        <d v="2016-02-01T18:41:07"/>
        <d v="2016-02-19T20:27:30"/>
        <d v="2014-06-09T12:27:42"/>
        <d v="2014-01-24T09:39:51"/>
        <d v="2011-07-06T17:30:45"/>
        <d v="2015-08-11T21:04:19"/>
        <d v="2014-12-15T15:55:07"/>
        <d v="2011-05-16T13:50:01"/>
        <d v="2014-08-20T14:08:12"/>
        <d v="2016-02-27T19:09:14"/>
        <d v="2012-12-14T18:48:33"/>
        <d v="2016-03-14T15:15:24"/>
        <d v="2015-05-01T11:32:27"/>
        <d v="2012-05-07T18:42:55"/>
        <d v="2016-11-19T13:49:21"/>
        <d v="2015-04-14T08:55:22"/>
        <d v="2010-11-22T23:08:53"/>
        <d v="2015-05-25T18:34:12"/>
        <d v="2017-02-23T07:05:54"/>
        <d v="2016-08-08T07:20:40"/>
        <d v="2014-05-22T16:31:20"/>
        <d v="2015-06-02T21:34:36"/>
        <d v="2015-01-16T12:48:49"/>
        <d v="2015-01-15T10:09:51"/>
        <d v="2011-12-16T19:49:52"/>
        <d v="2014-09-30T11:37:03"/>
        <d v="2015-09-06T12:30:47"/>
        <d v="2016-08-08T17:42:08"/>
        <d v="2016-05-31T11:42:14"/>
        <d v="2015-07-11T18:17:17"/>
        <d v="2013-10-25T19:00:14"/>
        <d v="2015-05-20T09:46:17"/>
        <d v="2015-02-04T17:04:52"/>
        <d v="2016-11-17T22:37:26"/>
        <d v="2015-04-19T19:33:17"/>
        <d v="2016-06-14T19:29:16"/>
        <d v="2015-12-02T19:19:51"/>
        <d v="2016-07-20T06:05:40"/>
        <d v="2013-03-15T00:02:20"/>
        <d v="2014-08-25T15:34:44"/>
        <d v="2016-02-19T23:22:00"/>
        <d v="2015-08-09T09:25:56"/>
        <d v="2016-05-06T19:15:16"/>
        <d v="2014-08-26T17:16:44"/>
        <d v="2015-11-10T18:48:15"/>
        <d v="2015-11-01T00:35:29"/>
        <d v="2014-10-10T11:22:27"/>
        <d v="2013-04-29T21:47:14"/>
        <d v="2016-03-16T16:48:27"/>
        <d v="2015-08-03T18:49:03"/>
        <d v="2015-01-19T11:14:22"/>
        <d v="2014-10-03T06:29:35"/>
        <d v="2015-02-17T22:32:48"/>
        <d v="2015-02-18T13:35:38"/>
        <d v="2016-10-18T20:31:01"/>
        <d v="2015-03-30T14:53:03"/>
        <d v="2016-09-15T16:22:44"/>
        <d v="2016-07-04T00:00:04"/>
        <d v="2016-05-12T15:22:59"/>
        <d v="2016-07-15T06:35:20"/>
        <d v="2016-07-15T10:30:57"/>
        <d v="2012-02-09T11:07:29"/>
        <d v="2013-11-25T20:32:17"/>
        <d v="2016-12-20T20:44:54"/>
        <d v="2016-06-01T17:07:33"/>
        <d v="2014-07-21T03:43:21"/>
        <d v="2014-12-01T13:50:08"/>
        <d v="2011-08-02T17:20:31"/>
        <d v="2012-07-21T00:27:41"/>
        <d v="2013-10-10T18:47:33"/>
        <d v="2014-06-16T12:03:49"/>
        <d v="2014-04-24T21:07:48"/>
        <d v="2013-05-28T15:44:52"/>
        <d v="2014-09-09T11:58:04"/>
        <d v="2016-11-15T13:50:16"/>
        <d v="2016-04-03T15:31:57"/>
        <d v="2016-11-18T14:30:57"/>
        <d v="2015-05-12T08:52:02"/>
        <d v="2013-06-06T21:29:20"/>
        <d v="2012-01-26T20:07:21"/>
        <d v="2015-02-18T12:54:11"/>
        <d v="2014-05-26T06:51:39"/>
        <d v="2014-04-09T16:45:19"/>
        <d v="2015-04-10T16:10:05"/>
        <d v="2011-08-23T14:28:49"/>
        <d v="2014-07-12T16:27:47"/>
        <d v="2015-03-09T13:42:49"/>
        <d v="2015-06-22T14:16:58"/>
        <d v="2012-03-09T15:19:38"/>
        <d v="2011-11-07T13:53:11"/>
        <d v="2015-04-17T17:35:20"/>
        <d v="2012-11-10T01:19:27"/>
        <d v="2015-06-18T13:54:44"/>
        <d v="2016-04-24T15:53:51"/>
        <d v="2016-02-02T20:51:13"/>
        <d v="2014-07-22T23:44:15"/>
        <d v="2013-02-07T03:28:39"/>
        <d v="2015-10-15T08:20:00"/>
        <d v="2014-11-05T09:16:06"/>
        <d v="2017-01-23T04:50:02"/>
        <d v="2013-09-01T20:06:49"/>
        <d v="2013-05-08T20:01:14"/>
        <d v="2014-09-18T01:50:09"/>
        <d v="2015-11-09T20:36:01"/>
        <d v="2014-08-25T00:28:06"/>
        <d v="2015-02-23T18:36:06"/>
        <d v="2014-06-13T06:58:33"/>
        <d v="2012-07-17T13:26:34"/>
        <d v="2014-01-16T13:01:24"/>
        <d v="2016-06-17T13:39:36"/>
        <d v="2011-12-06T21:36:01"/>
        <d v="2014-03-06T13:39:45"/>
        <d v="2015-11-30T16:15:00"/>
        <d v="2013-02-03T22:49:48"/>
        <d v="2013-05-21T23:31:36"/>
        <d v="2013-04-09T12:33:59"/>
        <d v="2014-05-09T16:12:22"/>
        <d v="2010-09-09T10:30:14"/>
        <d v="2010-03-13T01:48:38"/>
        <d v="2014-07-26T04:17:57"/>
        <d v="2011-06-24T16:08:56"/>
        <d v="2016-01-05T17:52:10"/>
        <d v="2016-09-21T10:45:17"/>
        <d v="2015-09-28T14:24:55"/>
        <d v="2012-01-18T03:39:27"/>
        <d v="2014-08-01T11:58:45"/>
        <d v="2015-10-21T04:20:53"/>
        <d v="2016-04-23T12:12:18"/>
        <d v="2012-10-23T00:45:35"/>
        <d v="2010-06-24T22:46:20"/>
        <d v="2016-12-01T18:03:39"/>
        <d v="2011-04-05T16:50:48"/>
        <d v="2016-02-01T10:39:49"/>
        <d v="2015-03-09T04:53:21"/>
        <d v="2015-07-15T09:52:46"/>
        <d v="2015-04-08T13:51:02"/>
        <d v="2016-11-01T06:32:05"/>
        <d v="2016-04-01T12:33:14"/>
        <d v="2015-02-23T01:38:49"/>
        <d v="2011-05-08T11:18:01"/>
        <d v="2015-05-02T18:06:35"/>
        <d v="2012-06-14T16:02:21"/>
        <d v="2016-06-22T16:42:24"/>
        <d v="2012-06-14T01:19:03"/>
        <d v="2015-06-21T20:10:11"/>
        <d v="2016-05-03T21:28:59"/>
        <d v="2012-01-17T10:23:31"/>
        <d v="2014-04-25T13:53:09"/>
        <d v="2017-02-08T10:55:16"/>
        <d v="2011-09-16T13:35:40"/>
        <d v="2012-05-02T21:42:26"/>
        <d v="2016-02-09T20:24:46"/>
        <d v="2013-09-26T19:42:49"/>
        <d v="2012-11-15T11:36:17"/>
        <d v="2016-02-04T22:10:02"/>
        <d v="2016-11-11T19:22:34"/>
        <d v="2015-05-12T12:12:17"/>
        <d v="2014-06-06T14:31:06"/>
        <d v="2011-04-05T15:52:20"/>
        <d v="2015-11-04T16:59:25"/>
        <d v="2015-06-30T08:30:22"/>
        <d v="2016-03-09T12:00:35"/>
        <d v="2016-12-19T11:16:37"/>
        <d v="2013-09-16T09:01:43"/>
        <d v="2014-09-17T15:55:39"/>
        <d v="2016-09-30T11:11:19"/>
        <d v="2015-08-03T00:19:46"/>
        <d v="2013-02-14T14:27:47"/>
        <d v="2014-05-13T12:26:58"/>
        <d v="2016-04-01T17:14:36"/>
        <d v="2014-08-26T17:53:33"/>
        <d v="2015-03-25T17:52:21"/>
        <d v="2016-05-03T10:19:42"/>
        <d v="2014-11-01T16:08:08"/>
        <d v="2015-02-23T17:41:52"/>
        <d v="2015-01-12T12:57:37"/>
        <d v="2012-01-10T13:44:04"/>
        <d v="2011-07-29T14:12:08"/>
        <d v="2012-01-28T12:17:03"/>
        <d v="2015-03-09T09:49:48"/>
        <d v="2016-02-22T21:12:53"/>
        <d v="2016-07-13T17:08:45"/>
        <d v="2015-07-14T10:50:40"/>
        <d v="2015-12-29T13:16:32"/>
        <d v="2013-09-09T06:27:17"/>
        <d v="2015-07-03T07:13:12"/>
        <d v="2015-10-15T08:56:57"/>
        <d v="2014-11-28T11:20:26"/>
        <d v="2015-03-05T03:22:05"/>
        <d v="2014-06-27T10:17:25"/>
        <d v="2017-01-31T10:24:43"/>
        <d v="2015-06-16T03:37:07"/>
        <d v="2012-03-14T21:20:34"/>
        <d v="2011-02-02T08:57:07"/>
        <d v="2012-03-06T15:00:20"/>
        <d v="2014-09-04T22:40:21"/>
        <d v="2017-02-17T07:01:32"/>
        <d v="2015-06-05T11:38:37"/>
        <d v="2015-12-23T10:27:34"/>
        <d v="2015-09-04T00:00:42"/>
        <d v="2012-01-01T11:34:51"/>
        <d v="2015-05-15T15:36:15"/>
        <d v="2015-03-16T13:53:38"/>
        <d v="2015-11-01T14:09:32"/>
        <d v="2016-11-09T06:05:15"/>
        <d v="2014-07-18T20:08:10"/>
        <d v="2013-01-01T21:08:59"/>
        <d v="2014-05-30T13:26:51"/>
        <d v="2015-12-28T00:37:53"/>
        <d v="2017-01-10T13:52:15"/>
        <d v="2012-11-15T14:52:08"/>
        <d v="2012-05-24T15:24:11"/>
        <d v="2016-03-13T20:02:57"/>
        <d v="2015-06-20T15:35:34"/>
        <d v="2016-02-18T01:33:43"/>
        <d v="2011-12-18T17:33:05"/>
        <d v="2016-07-14T07:32:37"/>
        <d v="2010-01-27T00:11:47"/>
        <d v="2015-08-31T10:47:37"/>
        <d v="2015-03-01T11:39:51"/>
        <d v="2013-09-29T11:56:28"/>
        <d v="2015-04-21T13:56:28"/>
        <d v="2016-05-03T16:34:12"/>
        <d v="2012-12-21T13:21:20"/>
        <d v="2012-10-10T14:07:07"/>
        <d v="2014-07-02T09:48:03"/>
        <d v="2015-05-12T14:01:27"/>
        <d v="2016-07-18T22:38:45"/>
        <d v="2014-09-12T11:10:36"/>
        <d v="2014-10-21T16:06:58"/>
        <d v="2015-02-10T18:58:32"/>
        <d v="2015-09-15T05:59:58"/>
        <d v="2017-01-23T00:43:42"/>
        <d v="2013-05-27T21:49:11"/>
        <d v="2012-02-27T21:57:54"/>
        <d v="2013-02-21T17:52:18"/>
        <d v="2015-10-12T21:25:49"/>
        <d v="2016-09-06T23:26:44"/>
        <d v="2012-03-22T13:01:25"/>
        <d v="2016-04-12T13:35:01"/>
        <d v="2016-10-25T00:14:27"/>
        <d v="2012-03-19T14:34:09"/>
        <d v="2013-05-15T15:32:37"/>
        <d v="2013-04-23T11:38:11"/>
        <d v="2016-03-04T14:17:07"/>
        <d v="2016-03-14T19:44:14"/>
        <d v="2012-01-19T13:33:46"/>
        <d v="2014-02-18T23:36:01"/>
        <d v="2016-02-16T12:35:59"/>
        <d v="2016-06-07T20:31:42"/>
        <d v="2014-06-16T11:17:46"/>
        <d v="2012-09-11T20:58:59"/>
        <d v="2016-06-27T11:19:29"/>
        <d v="2014-04-03T07:30:44"/>
        <d v="2014-05-08T11:45:53"/>
        <d v="2013-01-07T20:25:52"/>
        <d v="2012-05-02T15:43:09"/>
        <d v="2015-02-01T12:54:31"/>
        <d v="2014-08-12T06:24:14"/>
        <d v="2015-03-24T12:01:58"/>
        <d v="2011-04-04T16:47:50"/>
        <d v="2015-01-30T18:16:41"/>
        <d v="2017-02-06T20:07:33"/>
        <d v="2014-06-30T11:20:26"/>
        <d v="2015-02-26T20:31:51"/>
        <d v="2016-02-29T19:48:05"/>
        <d v="2011-10-28T12:35:58"/>
        <d v="2015-11-20T13:27:05"/>
        <d v="2016-05-22T22:39:32"/>
        <d v="2013-03-18T14:15:42"/>
        <d v="2015-05-10T00:07:47"/>
        <d v="2015-01-16T15:21:39"/>
        <d v="2014-07-08T01:30:28"/>
        <d v="2013-11-22T08:55:40"/>
        <d v="2014-10-14T10:02:38"/>
        <d v="2015-10-07T08:00:09"/>
        <d v="2015-05-01T03:59:47"/>
        <d v="2017-01-03T12:36:49"/>
        <d v="2013-02-06T15:11:18"/>
        <d v="2014-05-27T09:19:26"/>
        <d v="2012-07-26T12:33:45"/>
        <d v="2015-07-24T09:37:40"/>
        <d v="2014-12-15T10:48:36"/>
        <d v="2016-03-23T15:51:57"/>
        <d v="2014-07-08T08:22:24"/>
        <d v="2015-05-02T17:00:01"/>
        <d v="2016-02-23T13:01:04"/>
        <d v="2012-08-14T12:47:33"/>
        <d v="2012-12-03T20:29:09"/>
        <d v="2012-07-23T00:46:47"/>
        <d v="2012-07-30T17:11:21"/>
        <d v="2015-12-22T17:18:29"/>
        <d v="2012-09-12T16:37:41"/>
        <d v="2012-03-01T17:53:49"/>
        <d v="2014-04-15T10:10:35"/>
        <d v="2015-08-27T11:00:23"/>
        <d v="2012-02-19T13:12:52"/>
        <d v="2010-12-01T22:34:58"/>
        <d v="2014-10-18T19:24:52"/>
        <d v="2014-08-20T16:17:40"/>
        <d v="2015-05-22T16:04:09"/>
        <d v="2012-05-08T09:14:17"/>
        <d v="2016-02-15T02:04:57"/>
        <d v="2017-01-24T01:51:36"/>
        <d v="2013-10-14T15:22:35"/>
        <d v="2016-06-02T22:31:52"/>
        <d v="2014-12-23T15:58:39"/>
        <d v="2015-04-27T01:59:44"/>
        <d v="2014-07-09T08:03:49"/>
        <d v="2016-09-20T07:05:13"/>
        <d v="2015-08-19T14:20:39"/>
        <d v="2016-09-15T11:36:18"/>
        <d v="2014-06-03T12:03:01"/>
        <d v="2016-05-18T12:15:09"/>
        <d v="2012-06-20T19:02:45"/>
        <d v="2013-07-31T06:11:01"/>
        <d v="2016-03-31T18:36:48"/>
        <d v="2014-10-28T12:35:53"/>
        <d v="2016-12-07T12:49:00"/>
        <d v="2013-02-26T02:04:33"/>
        <d v="2016-03-17T18:39:07"/>
        <d v="2015-03-12T00:06:32"/>
        <d v="2015-05-12T06:05:53"/>
        <d v="2014-11-05T09:35:53"/>
        <d v="2013-07-03T16:49:47"/>
        <d v="2015-07-18T06:22:16"/>
        <d v="2015-04-03T14:52:33"/>
        <d v="2011-12-29T14:54:07"/>
        <d v="2011-04-10T23:49:20"/>
        <d v="2013-01-17T11:52:38"/>
        <d v="2015-01-20T16:45:48"/>
        <d v="2015-11-03T13:05:15"/>
        <d v="2014-06-01T13:07:05"/>
        <d v="2016-02-05T12:08:33"/>
        <d v="2010-05-01T01:45:32"/>
        <d v="2016-09-26T09:11:15"/>
        <d v="2015-06-08T10:00:23"/>
        <d v="2014-12-02T17:37:42"/>
        <d v="2013-09-30T11:54:43"/>
        <d v="2015-04-04T03:00:14"/>
        <d v="2010-12-03T22:06:11"/>
        <d v="2014-11-03T12:10:43"/>
        <d v="2016-05-08T04:11:13"/>
        <d v="2012-09-26T22:21:53"/>
        <d v="2016-10-27T10:27:51"/>
        <d v="2016-07-16T02:20:25"/>
        <d v="2015-01-22T04:53:50"/>
        <d v="2013-03-03T12:52:45"/>
        <d v="2014-08-30T04:40:20"/>
        <d v="2016-03-24T07:56:04"/>
        <d v="2010-07-20T01:32:35"/>
        <d v="2015-01-15T19:02:10"/>
        <d v="2015-09-14T08:00:21"/>
        <d v="2013-03-18T08:59:35"/>
        <d v="2017-02-02T06:12:32"/>
        <d v="2016-06-10T21:15:38"/>
        <d v="2013-11-27T16:50:34"/>
        <d v="2015-10-06T16:44:40"/>
        <d v="2015-09-28T10:07:45"/>
        <d v="2011-05-07T08:10:33"/>
        <d v="2013-07-29T11:56:31"/>
        <d v="2016-12-15T21:35:19"/>
        <d v="2012-06-28T12:35:45"/>
        <d v="2016-02-25T13:32:10"/>
        <d v="2016-03-23T17:59:44"/>
        <d v="2014-06-16T10:31:15"/>
        <d v="2014-12-08T23:26:10"/>
        <d v="2015-03-27T17:54:00"/>
        <d v="2015-10-01T11:53:20"/>
        <d v="2014-08-27T23:08:27"/>
        <d v="2015-02-07T23:39:49"/>
        <d v="2012-03-19T19:26:58"/>
        <d v="2015-08-27T00:33:41"/>
        <d v="2012-07-05T17:37:00"/>
        <d v="2013-06-07T20:26:21"/>
        <d v="2015-03-15T01:19:57"/>
        <d v="2016-07-19T12:52:18"/>
        <d v="2011-03-24T16:01:36"/>
        <d v="2016-03-11T05:59:46"/>
        <d v="2015-12-03T15:38:28"/>
        <d v="2011-06-28T21:39:05"/>
        <d v="2014-09-07T14:26:15"/>
        <d v="2014-12-30T18:45:44"/>
        <d v="2016-05-03T01:15:42"/>
        <d v="2012-04-03T19:00:26"/>
        <d v="2014-10-29T15:15:26"/>
        <d v="2012-10-02T02:40:18"/>
        <d v="2015-11-28T20:29:22"/>
        <d v="2010-02-26T17:36:31"/>
        <d v="2014-03-26T21:58:38"/>
        <d v="2010-10-18T01:24:20"/>
        <d v="2013-04-03T09:44:05"/>
        <d v="2015-02-20T19:20:52"/>
        <d v="2016-07-01T03:33:47"/>
        <d v="2015-04-04T01:11:23"/>
        <d v="2016-04-17T13:30:53"/>
        <d v="2016-05-06T09:58:34"/>
        <d v="2012-08-24T13:15:48"/>
        <d v="2014-10-11T04:30:16"/>
        <d v="2013-01-29T10:15:15"/>
        <d v="2015-07-13T14:00:22"/>
        <d v="2017-01-26T19:03:59"/>
        <d v="2014-02-03T21:30:50"/>
        <d v="2016-10-11T08:37:07"/>
        <d v="2016-03-23T14:45:50"/>
        <d v="2013-06-04T20:56:00"/>
        <d v="2015-01-28T12:37:59"/>
        <d v="2015-05-16T13:05:44"/>
        <d v="2016-01-14T15:02:06"/>
        <d v="2010-03-29T11:54:18"/>
        <d v="2016-02-17T11:00:04"/>
        <d v="2011-05-24T02:51:37"/>
        <d v="2015-11-15T00:11:26"/>
        <d v="2014-08-10T08:35:46"/>
        <d v="2016-06-30T21:09:38"/>
        <d v="2015-11-05T12:53:37"/>
        <d v="2012-05-29T22:51:21"/>
        <d v="2016-09-23T10:45:14"/>
        <d v="2015-09-26T17:13:24"/>
        <d v="2012-11-20T07:58:45"/>
        <d v="2014-11-17T13:21:03"/>
        <d v="2016-02-23T23:53:08"/>
        <d v="2014-08-01T08:39:12"/>
        <d v="2014-08-11T15:16:26"/>
        <d v="2011-05-18T21:14:26"/>
        <d v="2013-04-25T04:45:23"/>
        <d v="2014-07-01T00:56:07"/>
        <d v="2014-04-07T22:20:24"/>
        <d v="2014-04-13T14:43:56"/>
        <d v="2014-09-23T12:25:52"/>
        <d v="2015-01-22T23:18:58"/>
        <d v="2010-10-05T18:54:16"/>
        <d v="2014-03-18T14:50:25"/>
        <d v="2014-05-24T11:25:50"/>
        <d v="2012-07-09T23:48:47"/>
        <d v="2013-09-09T10:33:35"/>
        <d v="2010-11-05T10:54:46"/>
        <d v="2013-11-25T04:00:29"/>
        <d v="2015-05-28T02:55:54"/>
        <d v="2015-04-15T15:49:39"/>
        <d v="2014-07-23T11:25:31"/>
        <d v="2013-01-31T15:25:29"/>
        <d v="2011-03-22T00:21:13"/>
        <d v="2015-05-12T00:25:46"/>
        <d v="2016-03-25T16:05:04"/>
        <d v="2016-07-18T10:31:46"/>
        <d v="2015-11-25T10:23:54"/>
        <d v="2015-06-24T17:33:48"/>
        <d v="2015-08-04T15:04:37"/>
        <d v="2016-01-27T07:52:12"/>
        <d v="2013-11-01T16:17:32"/>
        <d v="2014-07-16T11:00:22"/>
        <d v="2012-11-13T11:33:57"/>
        <d v="2016-07-17T14:13:30"/>
        <d v="2012-05-29T20:09:48"/>
        <d v="2015-11-09T03:58:55"/>
        <d v="2016-09-01T13:19:42"/>
        <d v="2014-05-01T15:40:52"/>
        <d v="2015-05-02T21:40:09"/>
        <d v="2014-04-25T22:49:19"/>
        <d v="2014-07-15T08:58:18"/>
        <d v="2017-01-21T08:01:30"/>
        <d v="2013-02-08T14:07:31"/>
        <d v="2015-05-23T13:31:06"/>
        <d v="2015-04-11T02:25:11"/>
        <d v="2014-06-18T19:48:24"/>
        <d v="2015-11-03T11:00:07"/>
        <d v="2013-02-15T13:13:09"/>
        <d v="2014-05-08T11:36:30"/>
        <d v="2016-12-02T21:47:58"/>
        <d v="2016-10-08T06:05:37"/>
        <d v="2013-08-01T10:40:12"/>
        <d v="2010-07-19T17:26:13"/>
        <d v="2016-02-17T15:18:39"/>
        <d v="2015-07-15T12:14:18"/>
        <d v="2014-07-21T15:41:30"/>
        <d v="2010-03-17T06:48:29"/>
        <d v="2016-12-24T13:05:43"/>
        <d v="2016-08-27T03:29:16"/>
        <d v="2015-02-20T22:11:57"/>
        <d v="2014-07-24T14:31:23"/>
        <d v="2015-06-29T11:31:29"/>
        <d v="2011-01-26T20:37:10"/>
        <d v="2017-02-15T09:10:42"/>
        <d v="2015-04-12T21:37:17"/>
        <d v="2016-11-08T06:50:46"/>
        <d v="2014-07-10T09:05:48"/>
        <d v="2017-02-01T15:14:28"/>
        <d v="2016-05-13T13:46:51"/>
        <d v="2011-01-20T21:56:41"/>
        <d v="2012-02-02T00:47:45"/>
        <d v="2012-10-30T19:54:56"/>
        <d v="2015-02-10T16:13:02"/>
        <d v="2013-08-20T14:08:48"/>
        <d v="2012-07-23T22:16:37"/>
        <d v="2016-05-22T12:45:26"/>
        <d v="2012-03-28T11:31:34"/>
        <d v="2014-06-10T10:31:03"/>
        <d v="2015-01-06T15:44:01"/>
        <d v="2015-05-21T18:04:21"/>
        <d v="2012-11-21T21:18:34"/>
        <d v="2015-01-28T13:11:15"/>
        <d v="2011-01-12T01:57:08"/>
        <d v="2011-08-17T16:22:12"/>
        <d v="2015-04-13T10:54:16"/>
        <d v="2016-07-08T14:38:29"/>
        <d v="2016-10-01T12:01:15"/>
        <d v="2013-12-03T18:01:27"/>
        <d v="2012-09-06T19:51:15"/>
        <d v="2013-04-01T10:42:50"/>
        <d v="2014-10-29T08:00:45"/>
        <d v="2013-10-31T18:15:03"/>
        <d v="2016-07-13T20:13:06"/>
        <d v="2015-07-28T15:15:10"/>
        <d v="2016-08-14T11:28:22"/>
        <d v="2016-11-03T12:03:26"/>
        <d v="2016-11-30T16:34:13"/>
        <d v="2016-05-13T11:57:14"/>
        <d v="2014-11-08T14:55:53"/>
        <d v="2015-05-08T18:36:12"/>
        <d v="2015-05-15T14:45:37"/>
        <d v="2012-08-23T13:01:40"/>
        <d v="2016-06-28T13:21:04"/>
        <d v="2016-03-23T02:32:52"/>
        <d v="2016-09-14T02:04:42"/>
        <d v="2015-11-25T10:51:26"/>
        <d v="2011-12-20T22:08:30"/>
        <d v="2013-01-28T21:03:23"/>
        <d v="2013-10-14T08:01:01"/>
        <d v="2016-01-18T05:33:48"/>
        <d v="2012-01-31T16:06:15"/>
        <d v="2012-03-23T12:59:36"/>
        <d v="2016-11-21T02:11:20"/>
        <d v="2015-06-08T18:58:33"/>
        <d v="2015-11-18T15:38:59"/>
        <d v="2016-03-23T15:49:04"/>
        <d v="2015-11-30T13:01:07"/>
        <d v="2012-11-15T18:11:50"/>
        <d v="2016-07-22T03:52:18"/>
        <d v="2014-05-13T11:47:04"/>
        <d v="2016-07-12T20:37:54"/>
        <d v="2016-03-01T13:17:27"/>
        <d v="2016-08-18T02:41:24"/>
        <d v="2014-08-09T21:41:37"/>
        <d v="2017-01-01T13:35:22"/>
        <d v="2016-11-09T20:00:04"/>
        <d v="2013-02-24T20:55:51"/>
        <d v="2016-01-11T12:34:01"/>
        <d v="2016-11-02T10:05:15"/>
        <d v="2015-10-05T14:29:08"/>
        <d v="2016-04-07T18:50:51"/>
        <d v="2016-03-21T22:18:02"/>
        <d v="2015-05-26T13:03:13"/>
        <d v="2016-05-31T02:59:46"/>
        <d v="2017-01-12T08:09:38"/>
        <d v="2014-01-07T15:00:48"/>
        <d v="2013-02-28T16:05:33"/>
        <d v="2015-03-04T18:10:05"/>
        <d v="2016-11-18T15:11:49"/>
        <d v="2011-02-12T22:03:10"/>
        <d v="2015-07-14T03:50:59"/>
        <d v="2016-11-15T16:28:27"/>
        <d v="2014-06-19T23:24:46"/>
        <d v="2014-09-16T11:58:59"/>
        <d v="2013-10-31T01:02:33"/>
        <d v="2014-05-02T08:13:33"/>
        <d v="2016-04-13T15:04:23"/>
        <d v="2012-06-15T01:42:31"/>
        <d v="2016-11-15T09:34:34"/>
        <d v="2016-10-18T03:45:43"/>
        <d v="2010-10-29T04:43:25"/>
        <d v="2012-01-17T21:08:55"/>
        <d v="2014-06-12T14:58:06"/>
        <d v="2010-06-17T23:00:52"/>
        <d v="2016-04-19T06:22:30"/>
        <d v="2013-11-01T13:37:20"/>
        <d v="2016-05-29T11:45:23"/>
        <d v="2016-06-13T17:29:42"/>
        <d v="2016-07-19T19:54:51"/>
        <d v="2016-04-09T16:59:52"/>
        <d v="2015-03-09T07:42:59"/>
        <d v="2014-10-03T13:56:08"/>
        <d v="2014-02-24T20:24:10"/>
        <d v="2016-04-27T11:02:53"/>
        <d v="2015-11-23T05:05:39"/>
        <d v="2011-03-30T23:42:17"/>
        <d v="2016-04-01T23:22:51"/>
        <d v="2016-08-29T07:35:49"/>
        <d v="2013-06-13T17:35:25"/>
        <d v="2015-06-02T02:02:38"/>
        <d v="2011-01-21T20:46:49"/>
        <d v="2013-04-27T14:47:23"/>
        <d v="2015-09-24T02:02:51"/>
        <d v="2014-10-02T20:04:43"/>
        <d v="2016-01-05T22:00:53"/>
        <d v="2014-01-28T15:45:32"/>
        <d v="2016-02-23T09:01:02"/>
        <d v="2014-07-27T20:31:21"/>
        <d v="2014-04-01T11:55:29"/>
        <d v="2013-06-20T04:01:09"/>
        <d v="2016-10-04T15:39:06"/>
        <d v="2016-06-01T14:57:19"/>
        <d v="2014-11-25T15:54:57"/>
        <d v="2015-05-12T01:01:56"/>
        <d v="2013-01-02T16:19:25"/>
        <d v="2014-03-21T17:18:37"/>
        <d v="2013-01-30T15:59:48"/>
        <d v="2015-03-12T23:07:13"/>
        <d v="2012-03-28T23:28:37"/>
        <d v="2012-04-21T02:31:21"/>
        <d v="2015-11-03T01:12:20"/>
        <d v="2015-08-18T10:59:51"/>
        <d v="2015-06-29T16:59:32"/>
        <d v="2014-11-22T10:47:59"/>
        <d v="2016-09-20T10:04:01"/>
        <d v="2015-08-05T12:11:02"/>
        <d v="2013-05-30T02:30:21"/>
        <d v="2015-05-17T14:18:26"/>
        <d v="2016-10-11T07:16:33"/>
        <d v="2013-02-19T15:03:35"/>
        <d v="2016-10-21T05:44:32"/>
        <d v="2012-02-20T13:37:32"/>
        <d v="2014-09-03T07:29:32"/>
        <d v="2017-01-17T11:32:48"/>
        <d v="2015-04-20T21:42:58"/>
        <d v="2016-01-22T07:24:25"/>
        <d v="2016-08-23T13:00:21"/>
        <d v="2017-01-10T04:46:17"/>
        <d v="2015-07-13T12:14:23"/>
        <d v="2016-05-09T19:03:34"/>
        <d v="2014-06-16T15:03:28"/>
        <d v="2013-05-05T19:54:34"/>
        <d v="2016-04-07T14:55:00"/>
        <d v="2016-10-18T00:14:37"/>
        <d v="2015-10-12T18:58:20"/>
        <d v="2014-01-27T18:11:35"/>
        <d v="2014-08-28T17:37:05"/>
        <d v="2014-07-22T18:00:40"/>
        <d v="2016-01-02T10:48:43"/>
        <d v="2016-02-25T14:11:30"/>
        <d v="2015-06-08T11:01:08"/>
        <d v="2014-06-13T17:08:09"/>
        <d v="2017-01-06T12:25:39"/>
        <d v="2016-07-06T15:01:08"/>
        <d v="2012-07-09T19:12:24"/>
        <d v="2016-05-15T18:28:49"/>
        <d v="2015-10-27T15:54:21"/>
        <d v="2012-08-29T17:39:09"/>
        <d v="2011-08-10T21:00:22"/>
        <d v="2012-10-18T20:17:24"/>
        <d v="2016-01-25T09:56:16"/>
        <d v="2012-10-02T16:22:48"/>
        <d v="2016-12-21T16:51:53"/>
        <d v="2017-01-24T13:23:40"/>
        <d v="2014-04-30T18:09:16"/>
        <d v="2014-04-01T10:01:30"/>
        <d v="2016-04-13T10:30:09"/>
        <d v="2017-01-31T15:51:40"/>
        <d v="2012-06-08T22:07:27"/>
        <d v="2015-12-09T04:36:13"/>
        <d v="2014-09-20T16:59:11"/>
        <d v="2016-02-10T19:34:05"/>
        <d v="2013-02-07T17:08:19"/>
        <d v="2014-08-22T15:00:15"/>
        <d v="2015-01-29T10:00:59"/>
        <d v="2016-10-15T15:26:48"/>
        <d v="2016-11-02T20:07:53"/>
        <d v="2013-02-10T22:54:10"/>
        <d v="2015-03-05T01:01:06"/>
        <d v="2012-05-10T01:24:52"/>
        <d v="2016-11-17T16:25:44"/>
        <d v="2012-08-27T00:40:17"/>
        <d v="2013-02-19T00:38:21"/>
        <d v="2016-12-06T15:47:27"/>
        <d v="2015-07-17T02:40:36"/>
        <d v="2013-04-30T16:55:13"/>
        <d v="2013-05-29T17:51:41"/>
        <d v="2016-03-30T12:39:10"/>
        <d v="2015-11-07T12:47:16"/>
        <d v="2013-10-22T09:48:53"/>
        <d v="2012-08-23T06:07:02"/>
        <d v="2013-02-21T19:42:41"/>
        <d v="2015-07-14T11:37:54"/>
        <d v="2013-08-07T09:03:18"/>
        <d v="2013-06-25T12:21:28"/>
        <d v="2016-06-27T02:28:36"/>
        <d v="2017-02-10T12:54:23"/>
        <d v="2013-02-14T04:23:59"/>
        <d v="2016-11-28T15:18:56"/>
        <d v="2014-01-21T13:00:17"/>
        <d v="2016-08-22T13:32:01"/>
        <d v="2016-11-30T04:03:34"/>
        <d v="2016-03-03T12:50:29"/>
        <d v="2013-02-19T01:08:59"/>
        <d v="2016-12-10T06:34:12"/>
        <d v="2014-08-04T14:48:27"/>
        <d v="2017-03-06T14:01:30"/>
        <d v="2016-09-13T12:03:12"/>
      </sharedItems>
      <fieldGroup base="18">
        <rangePr groupBy="months" startDate="2009-05-16T23:55:13" endDate="2017-03-15T11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64">
      <sharedItems containsSemiMixedTypes="0" containsNonDate="0" containsDate="1" containsString="0" minDate="2009-08-10T15:26:00" maxDate="2017-05-03T15:12:00"/>
    </cacheField>
    <cacheField name="Year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1"/>
        <n v="2012"/>
        <n v="20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x v="2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x v="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x v="2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x v="2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06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18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18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16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5T2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3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3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06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09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19T23:45:32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1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4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1T2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17:54:5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09-30T2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1:48:44"/>
    <x v="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4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09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4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5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19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6T2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16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5T00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19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2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8-31T2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16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5T2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4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18:08:55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5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1T2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1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18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17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2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18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19:00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17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17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4T20:00:0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5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4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7T00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1:07:02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4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3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4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5:03:16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3:09:51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4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16:19:2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09T2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0T23:51:05"/>
    <x v="7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19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5T2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16:02:14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16:51:4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1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8T21:18:20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19:14:45"/>
    <x v="7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19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2T2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3:25:38"/>
    <x v="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5:51:45"/>
    <x v="1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1:37:31"/>
    <x v="6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3-01T00:13:59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4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10:46:00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2:42:44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10:48:16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4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16:11:45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5:20:1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4:50:49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16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4:11:28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1T2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4:00:00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1-30T20:00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5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7T2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16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5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09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1T2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3T2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4T2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5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5:26:43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7T2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19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16:29:37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2:37:37"/>
    <x v="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2:49:25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19:04:00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2:09:30"/>
    <x v="1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4:39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19T2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5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2:00:00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10T00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4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6T00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19:59:29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3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19:00:55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3:31:48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5:11:00"/>
    <x v="8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2T2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1T00:37:03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7T00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3T2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4:19:07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1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3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18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5:44:55"/>
    <x v="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9T00:42:49"/>
    <x v="7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16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4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4:33:45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0T2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16:26:00"/>
    <x v="1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06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5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6T2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16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18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19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2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17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5T2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3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1T2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0T20:44:22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5:04:53"/>
    <x v="1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17:53:24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3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16:40:2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16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2:53:45"/>
    <x v="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10:58:50"/>
    <x v="1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17:47:48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07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2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6T20:08:47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9T00:22:00"/>
    <x v="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19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6T22:27:43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3T21:42:42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1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1:06:29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3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3:23:02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2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1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3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19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7T2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4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2:00:00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2:47:45"/>
    <x v="7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19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6T2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5T2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10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5-01-01T00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19:13:39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8T2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5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09T2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4:43:48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1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18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16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09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06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1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5:28:25"/>
    <x v="1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2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1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18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1T00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3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19:45:00"/>
    <x v="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10:51:00"/>
    <x v="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18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1:40:52"/>
    <x v="7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16:47:55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4:57:11"/>
    <x v="6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07:24:19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3-31T20:18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06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5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2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2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3:00:0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1T20:50:00"/>
    <x v="4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2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0T21:12:06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1:35:01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4T21:30:22"/>
    <x v="1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16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19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7T20:44:45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4:29:57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07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4T00:07:4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3-31T2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5T23:33:00"/>
    <x v="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2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3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16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17:55:53"/>
    <x v="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07:04:23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09T2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4T2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1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1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17:30:00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5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16:38:08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17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17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3T00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3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3T2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2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2-28T2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2T2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1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10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6T2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5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18:20:12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2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0T20:00:00"/>
    <x v="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5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1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19:39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4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16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1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2:13:42"/>
    <x v="1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4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10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0T2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18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8T2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18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19:00:00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5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4:39:56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16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17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5T2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4T20:23:36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16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2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8T22:53:4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4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17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17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16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2:26:04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2T20:56:4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5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4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17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3:43:09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8T00:04:52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17:35:4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4:00:00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5:38:49"/>
    <x v="1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17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4T2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3T20:20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0T2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18:50:34"/>
    <x v="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06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17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5T2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2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3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5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08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29T2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7-31T2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19:32:28"/>
    <x v="2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2T2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10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5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1T2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19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5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3:00:00"/>
    <x v="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5T00:09:2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10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16:17:06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2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19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1:21:58"/>
    <x v="1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17:31:03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3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16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17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1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07:04:18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09:53:48"/>
    <x v="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3:00:00"/>
    <x v="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16:51:34"/>
    <x v="5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06:44:48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07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3T00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2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5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19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4T00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07:28:00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5T2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19T22:47:18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3:51:19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1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8T00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18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3T2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2T2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3T23:21:0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4:45:52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09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3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6T2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4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1T21:04:00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1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10:36:51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4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19:09:06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1:10:50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7T00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16:33:49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1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4:35:56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19:58:54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9T00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6T21:29:58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2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2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16:59:56"/>
    <x v="1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2:40:29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1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7T00:27:19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18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18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3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4T2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3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2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1T2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3:00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2:11:45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3T2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2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3T2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06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16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19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10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3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18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1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3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5:38:00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07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4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2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5T23:38:27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3:18:40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17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1:54:3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3:48:43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19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1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4T2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8T00:41:57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16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4:59:41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4:23:41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09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1:54:29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18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2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3T2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1:02:44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18:58:45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2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10-01T00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0T22:23:43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5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5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4:54:02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4:54:00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3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19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3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4T2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17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09:56:44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1"/>
    <s v="web"/>
    <x v="410"/>
    <d v="2014-11-25T12:36:30"/>
    <x v="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1"/>
    <s v="web"/>
    <x v="411"/>
    <d v="2014-10-13T09:59:55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8"/>
    <s v="musical"/>
    <x v="412"/>
    <d v="2016-05-05T13:00:0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1"/>
    <s v="web"/>
    <x v="413"/>
    <d v="2016-05-03T12:41:56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8"/>
    <s v="plays"/>
    <x v="414"/>
    <d v="2016-05-03T14:49:02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1"/>
    <s v="wearables"/>
    <x v="415"/>
    <d v="2014-07-25T18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2"/>
    <s v="translations"/>
    <x v="416"/>
    <d v="2016-02-20T00:06:37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6"/>
    <s v="food trucks"/>
    <x v="417"/>
    <d v="2016-10-29T19:43:54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1"/>
    <s v="web"/>
    <x v="418"/>
    <d v="2015-03-28T06:19:12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6"/>
    <s v="food trucks"/>
    <x v="419"/>
    <d v="2014-08-07T19:13:48"/>
    <x v="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1"/>
    <s v="wearables"/>
    <x v="420"/>
    <d v="2016-02-28T19:05:09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x v="421"/>
    <d v="2014-02-10T18:21:14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  <x v="422"/>
    <d v="2014-10-17T15:00:32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423"/>
    <d v="2016-07-03T06:25:45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x v="424"/>
    <d v="2016-08-12T00:20:1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6"/>
    <s v="food trucks"/>
    <x v="425"/>
    <d v="2016-03-23T02:38:53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6"/>
    <s v="food trucks"/>
    <x v="426"/>
    <d v="2016-06-27T22:23:33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8"/>
    <s v="musical"/>
    <x v="427"/>
    <d v="2016-04-30T01:34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8"/>
    <s v="musical"/>
    <x v="428"/>
    <d v="2014-09-27T17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x v="429"/>
    <d v="2013-09-13T13:56:20"/>
    <x v="5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6"/>
    <s v="food trucks"/>
    <x v="430"/>
    <d v="2015-03-12T13:49:11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6"/>
    <s v="food trucks"/>
    <x v="431"/>
    <d v="2016-07-30T19:04:50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8"/>
    <s v="spaces"/>
    <x v="432"/>
    <d v="2015-02-02T14:43:2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x v="433"/>
    <d v="2015-05-21T04:02:55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6"/>
    <s v="food trucks"/>
    <x v="434"/>
    <d v="2014-09-25T23:22:19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8"/>
    <s v="plays"/>
    <x v="435"/>
    <d v="2015-06-12T16:11:27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5"/>
    <s v="mobile games"/>
    <x v="436"/>
    <d v="2016-11-06T05:49:07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1"/>
    <s v="wearables"/>
    <x v="437"/>
    <d v="2014-08-17T15:58:18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5"/>
    <s v="mobile games"/>
    <x v="438"/>
    <d v="2014-11-29T00:33:00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8"/>
    <s v="plays"/>
    <x v="439"/>
    <d v="2015-03-14T16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8"/>
    <s v="spaces"/>
    <x v="440"/>
    <d v="2015-03-01T19:02:35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8"/>
    <s v="musical"/>
    <x v="441"/>
    <d v="2016-10-07T11:11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8"/>
    <s v="musical"/>
    <x v="442"/>
    <d v="2017-01-13T20:42:36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8"/>
    <s v="spaces"/>
    <x v="443"/>
    <d v="2015-06-02T11:34:53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8"/>
    <s v="spaces"/>
    <x v="444"/>
    <d v="2015-01-09T18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1"/>
    <s v="web"/>
    <x v="445"/>
    <d v="2016-03-12T18:37:55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6"/>
    <s v="food trucks"/>
    <x v="446"/>
    <d v="2017-03-06T09:00:00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1"/>
    <s v="web"/>
    <x v="447"/>
    <d v="2015-08-29T11:53:44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448"/>
    <d v="2015-07-23T09:25:35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8"/>
    <s v="plays"/>
    <x v="449"/>
    <d v="2015-05-13T16:45:12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3"/>
    <s v="faith"/>
    <x v="450"/>
    <d v="2015-03-30T15:52:3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1"/>
    <s v="web"/>
    <x v="451"/>
    <d v="2015-02-04T15:36:4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6"/>
    <s v="food trucks"/>
    <x v="452"/>
    <d v="2014-08-16T17:44:12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2"/>
    <s v="fiction"/>
    <x v="453"/>
    <d v="2013-07-31T15:43:00"/>
    <x v="5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8"/>
    <s v="plays"/>
    <x v="454"/>
    <d v="2015-04-25T00:35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8"/>
    <s v="plays"/>
    <x v="455"/>
    <d v="2016-02-16T14:33:0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2"/>
    <s v="translations"/>
    <x v="456"/>
    <d v="2016-05-26T13:57:43"/>
    <x v="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457"/>
    <d v="2014-09-22T21:51:4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x v="458"/>
    <d v="2015-03-06T11:22:29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1"/>
    <s v="web"/>
    <x v="459"/>
    <d v="2015-04-11T22:12:42"/>
    <x v="1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6"/>
    <s v="food trucks"/>
    <x v="460"/>
    <d v="2015-03-01T04:08:4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8"/>
    <s v="plays"/>
    <x v="461"/>
    <d v="2016-03-15T23:02:44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1"/>
    <s v="web"/>
    <x v="462"/>
    <d v="2017-03-25T09:14:22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x v="463"/>
    <d v="2014-06-01T18:37:19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5"/>
    <s v="video games"/>
    <x v="464"/>
    <d v="2015-01-10T03:59:00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8"/>
    <s v="spaces"/>
    <x v="465"/>
    <d v="2016-05-05T17:36:36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  <x v="466"/>
    <d v="2014-07-02T12:29:55"/>
    <x v="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  <x v="467"/>
    <d v="2015-08-04T18:15:35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6"/>
    <s v="food trucks"/>
    <x v="468"/>
    <d v="2016-03-23T07:52:0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2"/>
    <s v="translations"/>
    <x v="469"/>
    <d v="2014-11-18T20:00:59"/>
    <x v="2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1"/>
    <s v="web"/>
    <x v="470"/>
    <d v="2015-03-19T17:31:27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8"/>
    <s v="plays"/>
    <x v="471"/>
    <d v="2014-11-25T15:46:00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1"/>
    <s v="web"/>
    <x v="472"/>
    <d v="2015-09-07T09:53:13"/>
    <x v="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5"/>
    <s v="video games"/>
    <x v="473"/>
    <d v="2016-03-13T17:25:16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  <x v="474"/>
    <d v="2015-11-27T17:40:0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1"/>
    <s v="web"/>
    <x v="475"/>
    <d v="2014-12-17T14:30:45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1"/>
    <s v="wearables"/>
    <x v="476"/>
    <d v="2014-08-09T18:43:42"/>
    <x v="2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1"/>
    <s v="web"/>
    <x v="477"/>
    <d v="2015-07-08T10:44:59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7"/>
    <s v="places"/>
    <x v="478"/>
    <d v="2014-12-13T18:49:25"/>
    <x v="2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6"/>
    <s v="food trucks"/>
    <x v="479"/>
    <d v="2014-12-31T12:54:5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8"/>
    <s v="plays"/>
    <x v="480"/>
    <d v="2016-09-12T12:59:00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7"/>
    <s v="places"/>
    <x v="481"/>
    <d v="2015-02-28T16:17:35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1"/>
    <s v="makerspaces"/>
    <x v="482"/>
    <d v="2015-09-24T15:09:25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483"/>
    <d v="2016-10-02T21:11:47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6"/>
    <s v="food trucks"/>
    <x v="484"/>
    <d v="2015-03-08T01:14:57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8"/>
    <s v="plays"/>
    <x v="485"/>
    <d v="2015-07-19T14:44:23"/>
    <x v="1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2"/>
    <s v="translations"/>
    <x v="486"/>
    <d v="2016-07-08T13:32:14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x v="487"/>
    <d v="2016-04-16T16:08:4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5"/>
    <s v="mobile games"/>
    <x v="488"/>
    <d v="2016-06-28T19:15:3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x v="489"/>
    <d v="2013-03-23T08:19:23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2"/>
    <s v="translations"/>
    <x v="490"/>
    <d v="2016-06-03T03:38:40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6"/>
    <s v="food trucks"/>
    <x v="491"/>
    <d v="2015-02-21T12:29:56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8"/>
    <s v="plays"/>
    <x v="492"/>
    <d v="2015-08-24T06:33:16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8"/>
    <s v="spaces"/>
    <x v="493"/>
    <d v="2016-05-20T04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8"/>
    <s v="spaces"/>
    <x v="494"/>
    <d v="2016-10-29T21:46:00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1"/>
    <s v="wearables"/>
    <x v="495"/>
    <d v="2016-10-02T14:04:46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5"/>
    <s v="video games"/>
    <x v="496"/>
    <d v="2015-01-28T18:14:52"/>
    <x v="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8"/>
    <s v="plays"/>
    <x v="497"/>
    <d v="2015-04-04T23:40:4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8"/>
    <s v="spaces"/>
    <x v="498"/>
    <d v="2014-12-26T21:40:44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1"/>
    <s v="web"/>
    <x v="499"/>
    <d v="2016-07-14T12:25:3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1"/>
    <s v="web"/>
    <x v="500"/>
    <d v="2016-03-14T19:00:00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1"/>
    <s v="web"/>
    <x v="501"/>
    <d v="2015-02-26T18:17:09"/>
    <x v="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5"/>
    <s v="video games"/>
    <x v="502"/>
    <d v="2016-02-11T12:18:30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6"/>
    <s v="food trucks"/>
    <x v="503"/>
    <d v="2015-03-24T15:34:04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6"/>
    <s v="food trucks"/>
    <x v="504"/>
    <d v="2015-04-27T11:42:10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8"/>
    <s v="plays"/>
    <x v="505"/>
    <d v="2014-09-06T18:08:59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8"/>
    <s v="plays"/>
    <x v="506"/>
    <d v="2015-03-08T12:50:03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8"/>
    <s v="plays"/>
    <x v="507"/>
    <d v="2014-08-21T00:49:4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1"/>
    <s v="web"/>
    <x v="508"/>
    <d v="2015-12-13T02:47:40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3"/>
    <s v="faith"/>
    <x v="509"/>
    <d v="2015-05-07T20:52:36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8"/>
    <s v="spaces"/>
    <x v="510"/>
    <d v="2015-06-14T15:19:00"/>
    <x v="1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1"/>
    <s v="gadgets"/>
    <x v="511"/>
    <d v="2014-08-08T20:48:54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6"/>
    <s v="food trucks"/>
    <x v="512"/>
    <d v="2015-08-03T00:27:37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6"/>
    <s v="food trucks"/>
    <x v="513"/>
    <d v="2015-03-14T11:00:00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8"/>
    <s v="spaces"/>
    <x v="514"/>
    <d v="2015-09-20T15:05:56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8"/>
    <s v="plays"/>
    <x v="515"/>
    <d v="2016-07-08T19:25:54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8"/>
    <s v="plays"/>
    <x v="516"/>
    <d v="2014-09-01T16:09:38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2"/>
    <s v="fiction"/>
    <x v="517"/>
    <d v="2016-01-30T15:46:42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x v="518"/>
    <d v="2015-02-19T15:47:59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6"/>
    <s v="food trucks"/>
    <x v="519"/>
    <d v="2016-05-27T18:04:00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1"/>
    <s v="web"/>
    <x v="520"/>
    <d v="2016-11-02T17:31:32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1"/>
    <s v="wearables"/>
    <x v="521"/>
    <d v="2014-08-11T22:47:07"/>
    <x v="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8"/>
    <s v="plays"/>
    <x v="522"/>
    <d v="2015-04-15T01:04:00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x v="523"/>
    <d v="2017-02-17T03:53:49"/>
    <x v="3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524"/>
    <d v="2015-04-18T06:16:00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1"/>
    <s v="web"/>
    <x v="525"/>
    <d v="2016-09-22T17:47:47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7"/>
    <s v="nature"/>
    <x v="526"/>
    <d v="2014-12-31T13:05:38"/>
    <x v="2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7"/>
    <s v="nature"/>
    <x v="527"/>
    <d v="2015-03-02T17:16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3"/>
    <s v="faith"/>
    <x v="528"/>
    <d v="2015-04-05T07:00:00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8"/>
    <s v="plays"/>
    <x v="529"/>
    <d v="2017-04-21T03:24:20"/>
    <x v="3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8"/>
    <s v="musical"/>
    <x v="530"/>
    <d v="2014-11-29T17:19:50"/>
    <x v="2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3"/>
    <s v="faith"/>
    <x v="531"/>
    <d v="2016-04-02T20:10:00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8"/>
    <s v="plays"/>
    <x v="532"/>
    <d v="2016-05-04T23:04:53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5"/>
    <s v="video games"/>
    <x v="533"/>
    <d v="2012-06-09T16:20:08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6"/>
    <s v="food trucks"/>
    <x v="534"/>
    <d v="2016-01-29T10:46:10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5"/>
    <s v="video games"/>
    <x v="535"/>
    <d v="2015-05-29T00:27:33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x v="536"/>
    <d v="2015-08-16T10:06:41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1"/>
    <s v="wearables"/>
    <x v="537"/>
    <d v="2016-10-26T15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5"/>
    <s v="video games"/>
    <x v="538"/>
    <d v="2016-01-08T00:53:10"/>
    <x v="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1"/>
    <s v="web"/>
    <x v="539"/>
    <d v="2016-02-07T12:58:00"/>
    <x v="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8"/>
    <s v="plays"/>
    <x v="540"/>
    <d v="2014-09-09T12:12:03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8"/>
    <s v="spaces"/>
    <x v="541"/>
    <d v="2014-07-29T21:19:32"/>
    <x v="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8"/>
    <s v="spaces"/>
    <x v="542"/>
    <d v="2017-02-18T20:45:19"/>
    <x v="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8"/>
    <s v="plays"/>
    <x v="543"/>
    <d v="2014-06-25T17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8"/>
    <s v="plays"/>
    <x v="544"/>
    <d v="2016-02-27T20:00:00"/>
    <x v="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5"/>
    <s v="video games"/>
    <x v="545"/>
    <d v="2016-07-14T14:12:00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6"/>
    <s v="restaurants"/>
    <x v="546"/>
    <d v="2014-07-18T23:43:24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1"/>
    <s v="web"/>
    <x v="547"/>
    <d v="2015-02-12T16:14:20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5"/>
    <s v="video games"/>
    <x v="548"/>
    <d v="2014-03-02T15:01:17"/>
    <x v="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4"/>
    <s v="audio"/>
    <x v="549"/>
    <d v="2014-11-05T16:38:35"/>
    <x v="2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3"/>
    <s v="faith"/>
    <x v="550"/>
    <d v="2017-03-27T00:36:00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5"/>
    <s v="mobile games"/>
    <x v="551"/>
    <d v="2016-11-05T18:11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7"/>
    <s v="people"/>
    <x v="552"/>
    <d v="2016-03-14T05:24:43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5"/>
    <s v="video games"/>
    <x v="553"/>
    <d v="2014-12-08T19:21:27"/>
    <x v="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1"/>
    <s v="web"/>
    <x v="554"/>
    <d v="2015-08-08T11:33:37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8"/>
    <s v="spaces"/>
    <x v="555"/>
    <d v="2015-03-26T20:05:32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1"/>
    <s v="space exploration"/>
    <x v="556"/>
    <d v="2015-04-21T09:25:26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8"/>
    <s v="spaces"/>
    <x v="557"/>
    <d v="2015-04-28T11:19:54"/>
    <x v="1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6"/>
    <s v="food trucks"/>
    <x v="558"/>
    <d v="2015-05-10T13:22:37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8"/>
    <s v="musical"/>
    <x v="559"/>
    <d v="2015-06-29T23:59:00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560"/>
    <d v="2015-06-18T09:13:1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6"/>
    <s v="food trucks"/>
    <x v="561"/>
    <d v="2014-09-25T12:24:24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5"/>
    <s v="video games"/>
    <x v="562"/>
    <d v="2013-10-19T08:13:06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1"/>
    <s v="web"/>
    <x v="563"/>
    <d v="2015-02-26T04:41:33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8"/>
    <s v="musical"/>
    <x v="564"/>
    <d v="2015-08-01T10:00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1"/>
    <s v="web"/>
    <x v="565"/>
    <d v="2015-07-22T09:02:10"/>
    <x v="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1"/>
    <s v="web"/>
    <x v="566"/>
    <d v="2015-03-08T11:16:00"/>
    <x v="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5"/>
    <s v="mobile games"/>
    <x v="567"/>
    <d v="2015-01-01T04:20:26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x v="568"/>
    <d v="2011-11-13T12:22:07"/>
    <x v="6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1"/>
    <s v="web"/>
    <x v="569"/>
    <d v="2016-10-17T15:10:31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8"/>
    <s v="musical"/>
    <x v="570"/>
    <d v="2014-06-29T02:13:0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8"/>
    <s v="plays"/>
    <x v="571"/>
    <d v="2014-10-23T11:16:31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5"/>
    <s v="video games"/>
    <x v="572"/>
    <d v="2014-02-05T15:58:17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x v="573"/>
    <d v="2016-09-03T12:34:37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x v="574"/>
    <d v="2012-04-16T20:31:00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8"/>
    <s v="spaces"/>
    <x v="575"/>
    <d v="2015-10-16T12:35:52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1"/>
    <s v="web"/>
    <x v="576"/>
    <d v="2015-01-10T13:21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8"/>
    <s v="plays"/>
    <x v="577"/>
    <d v="2016-04-17T16:43:31"/>
    <x v="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7"/>
    <s v="photobooks"/>
    <x v="578"/>
    <d v="2014-10-24T00:00:0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7"/>
    <s v="places"/>
    <x v="579"/>
    <d v="2014-09-25T17:43:11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6"/>
    <s v="restaurants"/>
    <x v="580"/>
    <d v="2014-09-21T15:48:38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581"/>
    <d v="2016-02-27T02:45:36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8"/>
    <s v="plays"/>
    <x v="582"/>
    <d v="2016-05-14T17:03:5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8"/>
    <s v="plays"/>
    <x v="583"/>
    <d v="2015-07-14T19:00:15"/>
    <x v="1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5"/>
    <s v="video games"/>
    <x v="584"/>
    <d v="2014-08-24T16:48:11"/>
    <x v="2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1"/>
    <s v="web"/>
    <x v="585"/>
    <d v="2015-09-06T01:10:00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4"/>
    <s v="audio"/>
    <x v="586"/>
    <d v="2015-03-05T16:27:00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1"/>
    <s v="web"/>
    <x v="587"/>
    <d v="2015-10-17T12:01:55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8"/>
    <s v="spaces"/>
    <x v="588"/>
    <d v="2016-03-10T09:42:39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1"/>
    <s v="web"/>
    <x v="589"/>
    <d v="2015-10-29T17:40:48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1"/>
    <s v="web"/>
    <x v="590"/>
    <d v="2015-02-16T21:40:47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1"/>
    <s v="space exploration"/>
    <x v="591"/>
    <d v="2016-07-30T17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1"/>
    <s v="space exploration"/>
    <x v="592"/>
    <d v="2015-11-24T14:06:58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8"/>
    <s v="plays"/>
    <x v="593"/>
    <d v="2015-10-26T14:58:10"/>
    <x v="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x v="594"/>
    <d v="2016-05-18T16:22:15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1"/>
    <s v="space exploration"/>
    <x v="595"/>
    <d v="2016-02-01T19:55:41"/>
    <x v="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  <x v="596"/>
    <d v="2016-03-24T18:39:13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  <x v="597"/>
    <d v="2014-02-09T20:21:41"/>
    <x v="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  <x v="598"/>
    <d v="2016-04-14T10:34:00"/>
    <x v="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5"/>
    <s v="mobile games"/>
    <x v="599"/>
    <d v="2014-08-07T11:35:17"/>
    <x v="2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6"/>
    <s v="food trucks"/>
    <x v="600"/>
    <d v="2014-11-13T16:18:4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2"/>
    <s v="translations"/>
    <x v="601"/>
    <d v="2015-02-08T17:58:29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2"/>
    <s v="translations"/>
    <x v="602"/>
    <d v="2015-10-11T14:43:40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2"/>
    <s v="fiction"/>
    <x v="603"/>
    <d v="2012-09-07T03:51:00"/>
    <x v="7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2"/>
    <s v="art books"/>
    <x v="604"/>
    <d v="2015-05-28T16:05:00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3"/>
    <s v="faith"/>
    <x v="605"/>
    <d v="2016-05-04T15:58:5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1"/>
    <s v="gadgets"/>
    <x v="606"/>
    <d v="2016-01-02T12:27:0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1"/>
    <s v="web"/>
    <x v="607"/>
    <d v="2016-06-24T13:27:49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8"/>
    <s v="spaces"/>
    <x v="608"/>
    <d v="2016-08-15T08:44:52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8"/>
    <s v="spaces"/>
    <x v="609"/>
    <d v="2016-05-27T09:12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8"/>
    <s v="musical"/>
    <x v="610"/>
    <d v="2016-11-21T20:17:18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8"/>
    <s v="plays"/>
    <x v="611"/>
    <d v="2014-10-07T00:30:00"/>
    <x v="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1"/>
    <s v="web"/>
    <x v="612"/>
    <d v="2016-04-16T14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1"/>
    <s v="wearables"/>
    <x v="613"/>
    <d v="2014-09-03T14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2"/>
    <s v="translations"/>
    <x v="614"/>
    <d v="2016-09-21T01:45:04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5"/>
    <s v="mobile games"/>
    <x v="615"/>
    <d v="2016-06-05T02:21:33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1"/>
    <s v="wearables"/>
    <x v="616"/>
    <d v="2017-03-14T13:22:02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3"/>
    <s v="jazz"/>
    <x v="617"/>
    <d v="2014-01-06T20:39:58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5"/>
    <s v="video games"/>
    <x v="618"/>
    <d v="2013-01-11T16:00:24"/>
    <x v="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2"/>
    <s v="fiction"/>
    <x v="619"/>
    <d v="2013-08-15T06:43:28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8"/>
    <s v="spaces"/>
    <x v="620"/>
    <d v="2015-02-25T23:19:55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x v="621"/>
    <d v="2016-03-06T19:55:31"/>
    <x v="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5"/>
    <s v="mobile games"/>
    <x v="622"/>
    <d v="2016-03-14T10:35:29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x v="623"/>
    <d v="2013-08-10T09:15:20"/>
    <x v="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6"/>
    <s v="food trucks"/>
    <x v="624"/>
    <d v="2014-10-02T13:56:32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2"/>
    <s v="translations"/>
    <x v="625"/>
    <d v="2015-12-12T06:00:00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7"/>
    <s v="places"/>
    <x v="626"/>
    <d v="2015-07-26T12:00:58"/>
    <x v="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1"/>
    <s v="web"/>
    <x v="627"/>
    <d v="2015-03-31T14:04:04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8"/>
    <s v="plays"/>
    <x v="628"/>
    <d v="2016-05-07T10:29:18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6"/>
    <s v="food trucks"/>
    <x v="629"/>
    <d v="2015-08-04T00:27:54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5"/>
    <s v="video games"/>
    <x v="630"/>
    <d v="2016-03-30T11:41:35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7"/>
    <s v="people"/>
    <x v="631"/>
    <d v="2015-02-17T23:26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x v="632"/>
    <d v="2016-11-20T14:48:47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6"/>
    <s v="food trucks"/>
    <x v="633"/>
    <d v="2014-09-15T15:55:03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6"/>
    <s v="food trucks"/>
    <x v="634"/>
    <d v="2015-02-23T23:00:00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5"/>
    <s v="video games"/>
    <x v="635"/>
    <d v="2016-04-10T03:54:24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6"/>
    <s v="food trucks"/>
    <x v="636"/>
    <d v="2016-06-16T13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6"/>
    <s v="restaurants"/>
    <x v="637"/>
    <d v="2015-05-14T19:56:12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8"/>
    <s v="spaces"/>
    <x v="638"/>
    <d v="2015-05-28T11:59:0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8"/>
    <s v="spaces"/>
    <x v="639"/>
    <d v="2015-10-08T15:00:21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8"/>
    <s v="spaces"/>
    <x v="640"/>
    <d v="2015-09-28T02:35:34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641"/>
    <d v="2014-07-02T23:00:0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5"/>
    <s v="video games"/>
    <x v="642"/>
    <d v="2014-03-23T22:15:27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5"/>
    <s v="video games"/>
    <x v="643"/>
    <d v="2013-10-09T04:18:07"/>
    <x v="5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5"/>
    <s v="video games"/>
    <x v="644"/>
    <d v="2014-09-21T14:32:49"/>
    <x v="2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5"/>
    <s v="video games"/>
    <x v="645"/>
    <d v="2014-03-15T14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6"/>
    <s v="food trucks"/>
    <x v="646"/>
    <d v="2014-07-05T19:07:12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6"/>
    <s v="food trucks"/>
    <x v="647"/>
    <d v="2015-12-25T03:55:36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6"/>
    <s v="food trucks"/>
    <x v="648"/>
    <d v="2014-10-05T15:13:41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8"/>
    <s v="plays"/>
    <x v="649"/>
    <d v="2015-01-11T06:15:24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8"/>
    <s v="plays"/>
    <x v="650"/>
    <d v="2016-05-18T20:56:28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8"/>
    <s v="plays"/>
    <x v="651"/>
    <d v="2016-06-19T18:32:01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1"/>
    <s v="web"/>
    <x v="652"/>
    <d v="2016-02-18T15:09:29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1"/>
    <s v="gadgets"/>
    <x v="653"/>
    <d v="2014-09-07T18:13:14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6"/>
    <s v="food trucks"/>
    <x v="654"/>
    <d v="2015-02-22T04:29:23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1"/>
    <s v="web"/>
    <x v="655"/>
    <d v="2016-05-14T11:18:28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x v="656"/>
    <d v="2015-11-05T19:32:52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1"/>
    <s v="web"/>
    <x v="657"/>
    <d v="2015-07-25T17:59:00"/>
    <x v="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2"/>
    <s v="children's books"/>
    <x v="658"/>
    <d v="2016-04-24T16:45:21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1"/>
    <s v="wearables"/>
    <x v="659"/>
    <d v="2016-09-04T22:59:0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8"/>
    <s v="spaces"/>
    <x v="660"/>
    <d v="2015-01-08T09:41:00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3"/>
    <s v="faith"/>
    <x v="661"/>
    <d v="2015-01-15T11:56:45"/>
    <x v="2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  <x v="662"/>
    <d v="2015-06-28T11:09:30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1"/>
    <s v="web"/>
    <x v="663"/>
    <d v="2016-05-20T10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1"/>
    <s v="web"/>
    <x v="664"/>
    <d v="2015-05-24T11:00:00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1"/>
    <s v="web"/>
    <x v="665"/>
    <d v="2015-06-06T06:47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1"/>
    <s v="wearables"/>
    <x v="666"/>
    <d v="2015-07-17T15:35:39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2"/>
    <s v="translations"/>
    <x v="667"/>
    <d v="2017-01-03T02:04:27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2"/>
    <s v="translations"/>
    <x v="668"/>
    <d v="2016-02-25T06:57:14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1"/>
    <s v="web"/>
    <x v="669"/>
    <d v="2015-10-15T16:22:38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6"/>
    <s v="food trucks"/>
    <x v="670"/>
    <d v="2014-11-06T00:22:37"/>
    <x v="2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6"/>
    <s v="food trucks"/>
    <x v="671"/>
    <d v="2015-03-11T12:23:56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6"/>
    <s v="food trucks"/>
    <x v="672"/>
    <d v="2016-02-13T17:35:13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8"/>
    <s v="plays"/>
    <x v="673"/>
    <d v="2015-05-29T11:34:1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8"/>
    <s v="plays"/>
    <x v="674"/>
    <d v="2015-03-26T23:34:36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8"/>
    <s v="musical"/>
    <x v="675"/>
    <d v="2014-09-08T11:50:05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8"/>
    <s v="plays"/>
    <x v="676"/>
    <d v="2014-08-04T12:00:00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8"/>
    <s v="plays"/>
    <x v="677"/>
    <d v="2014-10-07T23:54:17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8"/>
    <s v="plays"/>
    <x v="678"/>
    <d v="2016-01-08T02:34:00"/>
    <x v="1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5"/>
    <s v="video games"/>
    <x v="679"/>
    <d v="2014-08-15T22:04:2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1"/>
    <s v="wearables"/>
    <x v="680"/>
    <d v="2014-09-01T16:10:17"/>
    <x v="2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8"/>
    <s v="plays"/>
    <x v="681"/>
    <d v="2015-01-20T15:16:0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8"/>
    <s v="spaces"/>
    <x v="682"/>
    <d v="2015-09-20T00:21:31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3"/>
    <s v="faith"/>
    <x v="683"/>
    <d v="2016-05-14T00:59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1"/>
    <s v="wearables"/>
    <x v="684"/>
    <d v="2016-02-14T12:20:32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5"/>
    <s v="video games"/>
    <x v="685"/>
    <d v="2014-04-19T08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5"/>
    <s v="mobile games"/>
    <x v="686"/>
    <d v="2014-11-25T20:55:0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3"/>
    <s v="faith"/>
    <x v="687"/>
    <d v="2015-03-30T23:22:00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8"/>
    <s v="plays"/>
    <x v="688"/>
    <d v="2015-01-02T07:49:11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8"/>
    <s v="plays"/>
    <x v="689"/>
    <d v="2014-09-11T04:37:22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1"/>
    <s v="wearables"/>
    <x v="690"/>
    <d v="2015-06-01T13:01:00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x v="691"/>
    <d v="2016-02-17T19:59:00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2"/>
    <s v="children's books"/>
    <x v="692"/>
    <d v="2013-05-24T09:54:44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2"/>
    <s v="translations"/>
    <x v="693"/>
    <d v="2015-02-05T21:25:00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5"/>
    <s v="video games"/>
    <x v="694"/>
    <d v="2014-04-06T15:01:04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2"/>
    <s v="fiction"/>
    <x v="695"/>
    <d v="2015-02-27T00:02:41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6"/>
    <s v="food trucks"/>
    <x v="696"/>
    <d v="2015-03-01T14:07:20"/>
    <x v="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2"/>
    <s v="fiction"/>
    <x v="697"/>
    <d v="2016-08-04T20:10:33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1"/>
    <s v="web"/>
    <x v="698"/>
    <d v="2015-04-14T12:19:25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6"/>
    <s v="food trucks"/>
    <x v="699"/>
    <d v="2016-05-19T04:12:01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2"/>
    <s v="children's books"/>
    <x v="700"/>
    <d v="2014-06-05T15:49:5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8"/>
    <s v="spaces"/>
    <x v="701"/>
    <d v="2015-08-17T12:05:59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8"/>
    <s v="plays"/>
    <x v="702"/>
    <d v="2015-05-15T15:14:28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8"/>
    <s v="plays"/>
    <x v="703"/>
    <d v="2014-07-19T05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8"/>
    <s v="plays"/>
    <x v="704"/>
    <d v="2014-08-26T12:28:00"/>
    <x v="2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8"/>
    <s v="plays"/>
    <x v="705"/>
    <d v="2016-01-20T13:24:21"/>
    <x v="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5"/>
    <s v="video games"/>
    <x v="706"/>
    <d v="2016-06-29T16:20:14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1"/>
    <s v="web"/>
    <x v="707"/>
    <d v="2016-07-31T12:00:0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6"/>
    <s v="food trucks"/>
    <x v="708"/>
    <d v="2015-04-23T17:05:38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  <x v="709"/>
    <d v="2016-02-26T17:52:52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1"/>
    <s v="wearables"/>
    <x v="710"/>
    <d v="2016-12-28T15:25:15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8"/>
    <s v="spaces"/>
    <x v="711"/>
    <d v="2015-06-11T23:45:06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712"/>
    <d v="2014-10-28T18:00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7"/>
    <s v="places"/>
    <x v="713"/>
    <d v="2014-06-18T16:13:00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8"/>
    <s v="spaces"/>
    <x v="714"/>
    <d v="2014-09-01T01:00:00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8"/>
    <s v="musical"/>
    <x v="715"/>
    <d v="2015-07-15T06:43:42"/>
    <x v="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1"/>
    <s v="gadgets"/>
    <x v="716"/>
    <d v="2014-05-23T10:05:2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8"/>
    <s v="plays"/>
    <x v="717"/>
    <d v="2014-09-11T08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8"/>
    <s v="plays"/>
    <x v="718"/>
    <d v="2015-03-23T23:59:00"/>
    <x v="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719"/>
    <d v="2012-01-05T07:33:00"/>
    <x v="6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x v="720"/>
    <d v="2014-06-01T00:00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4"/>
    <s v="audio"/>
    <x v="721"/>
    <d v="2016-08-27T13:00:09"/>
    <x v="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3"/>
    <s v="jazz"/>
    <x v="722"/>
    <d v="2014-08-30T11:3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8"/>
    <s v="plays"/>
    <x v="723"/>
    <d v="2014-12-26T22:02:28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3"/>
    <s v="jazz"/>
    <x v="724"/>
    <d v="2016-01-02T21:55:3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1"/>
    <s v="wearables"/>
    <x v="725"/>
    <d v="2015-05-21T11:45:25"/>
    <x v="1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1"/>
    <s v="wearables"/>
    <x v="726"/>
    <d v="2014-09-05T16:30:02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3"/>
    <s v="jazz"/>
    <x v="727"/>
    <d v="2013-08-31T20:32:03"/>
    <x v="5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8"/>
    <s v="spaces"/>
    <x v="728"/>
    <d v="2016-07-02T11:35:23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1"/>
    <s v="web"/>
    <x v="729"/>
    <d v="2014-10-31T22:12:42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6"/>
    <s v="food trucks"/>
    <x v="730"/>
    <d v="2014-06-27T17:33:28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1"/>
    <s v="web"/>
    <x v="731"/>
    <d v="2014-12-18T00:32:21"/>
    <x v="2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1"/>
    <s v="makerspaces"/>
    <x v="732"/>
    <d v="2015-02-27T20:01:34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733"/>
    <d v="2014-11-16T18:26:18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x v="734"/>
    <d v="2016-03-08T09:51:09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2"/>
    <s v="translations"/>
    <x v="735"/>
    <d v="2016-01-01T04:38:51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7"/>
    <s v="nature"/>
    <x v="736"/>
    <d v="2015-04-28T21:16:39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6"/>
    <s v="food trucks"/>
    <x v="737"/>
    <d v="2015-12-07T18:57:4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2"/>
    <s v="children's books"/>
    <x v="738"/>
    <d v="2015-07-17T12:03:24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8"/>
    <s v="plays"/>
    <x v="739"/>
    <d v="2016-06-01T19:38:29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8"/>
    <s v="plays"/>
    <x v="740"/>
    <d v="2016-10-09T06:28:26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8"/>
    <s v="spaces"/>
    <x v="741"/>
    <d v="2016-07-31T20:36:2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3"/>
    <s v="jazz"/>
    <x v="742"/>
    <d v="2013-11-11T10:19:08"/>
    <x v="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1"/>
    <s v="wearables"/>
    <x v="743"/>
    <d v="2015-07-18T16:14:16"/>
    <x v="1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3"/>
    <s v="jazz"/>
    <x v="744"/>
    <d v="2012-09-02T07:30:48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5"/>
    <s v="mobile games"/>
    <x v="745"/>
    <d v="2017-01-21T17:45:31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3"/>
    <s v="faith"/>
    <x v="746"/>
    <d v="2017-04-27T15:15:19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1"/>
    <s v="web"/>
    <x v="747"/>
    <d v="2015-10-26T11:48:33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1"/>
    <s v="web"/>
    <x v="748"/>
    <d v="2015-10-01T15:02:22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8"/>
    <s v="musical"/>
    <x v="749"/>
    <d v="2015-02-16T06:11:17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1"/>
    <s v="wearables"/>
    <x v="750"/>
    <d v="2014-12-18T17:33: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1"/>
    <s v="web"/>
    <x v="751"/>
    <d v="2016-02-20T18:22:18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5"/>
    <s v="video games"/>
    <x v="752"/>
    <d v="2017-01-07T03:12:4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1"/>
    <s v="web"/>
    <x v="753"/>
    <d v="2015-01-17T21:12:00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1"/>
    <s v="wearables"/>
    <x v="754"/>
    <d v="2017-02-01T11:55:59"/>
    <x v="3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x v="755"/>
    <d v="2015-06-04T14:39:11"/>
    <x v="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1"/>
    <s v="wearables"/>
    <x v="756"/>
    <d v="2015-01-16T06:30:47"/>
    <x v="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2"/>
    <s v="fiction"/>
    <x v="757"/>
    <d v="2014-04-30T12:51:20"/>
    <x v="2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6"/>
    <s v="food trucks"/>
    <x v="758"/>
    <d v="2015-05-30T17:26:11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3"/>
    <s v="faith"/>
    <x v="759"/>
    <d v="2014-10-02T16:59:02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5"/>
    <s v="mobile games"/>
    <x v="760"/>
    <d v="2014-06-12T15:08:05"/>
    <x v="2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8"/>
    <s v="spaces"/>
    <x v="761"/>
    <d v="2014-10-01T23:59: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8"/>
    <s v="plays"/>
    <x v="762"/>
    <d v="2014-08-21T14:35:11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1"/>
    <s v="wearables"/>
    <x v="763"/>
    <d v="2014-12-04T20:59:19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8"/>
    <s v="plays"/>
    <x v="764"/>
    <d v="2014-12-05T13:27:15"/>
    <x v="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5"/>
    <s v="mobile games"/>
    <x v="765"/>
    <d v="2015-12-17T00:38:46"/>
    <x v="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x v="766"/>
    <d v="2016-06-16T11:37:26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7"/>
    <s v="people"/>
    <x v="767"/>
    <d v="2015-08-20T14:19:02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3"/>
    <s v="jazz"/>
    <x v="768"/>
    <d v="2016-03-30T15:23:22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2"/>
    <s v="translations"/>
    <x v="769"/>
    <d v="2014-11-28T13:20:01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8"/>
    <s v="plays"/>
    <x v="770"/>
    <d v="2014-05-08T17:23:30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8"/>
    <s v="plays"/>
    <x v="771"/>
    <d v="2016-09-06T07:22:34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1"/>
    <s v="web"/>
    <x v="772"/>
    <d v="2015-07-26T23:59:00"/>
    <x v="1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1"/>
    <s v="web"/>
    <x v="773"/>
    <d v="2015-05-03T21:40:38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1"/>
    <s v="web"/>
    <x v="774"/>
    <d v="2015-06-13T12:37:23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8"/>
    <s v="plays"/>
    <x v="775"/>
    <d v="2014-06-24T14:57:09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776"/>
    <d v="2015-12-24T22:21:26"/>
    <x v="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6"/>
    <s v="food trucks"/>
    <x v="777"/>
    <d v="2015-05-13T12:18:51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2"/>
    <s v="children's books"/>
    <x v="778"/>
    <d v="2014-10-19T22:07:00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779"/>
    <d v="2014-03-14T00:40:31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7"/>
    <s v="nature"/>
    <x v="780"/>
    <d v="2014-11-22T09:13:5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5"/>
    <s v="video games"/>
    <x v="781"/>
    <d v="2016-11-18T15:03:10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5"/>
    <s v="mobile games"/>
    <x v="782"/>
    <d v="2015-07-08T12:45:0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6"/>
    <s v="food trucks"/>
    <x v="783"/>
    <d v="2014-12-08T22:12:08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1"/>
    <s v="wearables"/>
    <x v="784"/>
    <d v="2016-05-07T17:11:59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5"/>
    <s v="mobile games"/>
    <x v="785"/>
    <d v="2015-04-30T12:00:51"/>
    <x v="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6"/>
    <s v="food trucks"/>
    <x v="786"/>
    <d v="2015-04-13T23:21:58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8"/>
    <s v="spaces"/>
    <x v="787"/>
    <d v="2017-03-02T18:57:58"/>
    <x v="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6"/>
    <s v="food trucks"/>
    <x v="788"/>
    <d v="2016-12-01T01:06:21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6"/>
    <s v="food trucks"/>
    <x v="789"/>
    <d v="2015-10-05T02:39:46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1"/>
    <s v="web"/>
    <x v="790"/>
    <d v="2014-11-14T14:16:31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3"/>
    <s v="jazz"/>
    <x v="791"/>
    <d v="2012-12-19T11:24:05"/>
    <x v="7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5"/>
    <s v="video games"/>
    <x v="792"/>
    <d v="2015-05-13T16:04:28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5"/>
    <s v="video games"/>
    <x v="793"/>
    <d v="2014-08-14T19:27:00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5"/>
    <s v="mobile games"/>
    <x v="794"/>
    <d v="2016-07-14T03:51:3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2"/>
    <s v="translations"/>
    <x v="795"/>
    <d v="2014-08-12T08:52:58"/>
    <x v="2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7"/>
    <s v="places"/>
    <x v="796"/>
    <d v="2015-12-19T06:46:30"/>
    <x v="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7"/>
    <s v="photobooks"/>
    <x v="797"/>
    <d v="2015-01-12T02:00:03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5"/>
    <s v="mobile games"/>
    <x v="798"/>
    <d v="2017-03-01T00:00:00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6"/>
    <s v="food trucks"/>
    <x v="799"/>
    <d v="2016-09-01T11:59:54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6"/>
    <s v="food trucks"/>
    <x v="800"/>
    <d v="2015-03-16T13:28:00"/>
    <x v="1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8"/>
    <s v="plays"/>
    <x v="801"/>
    <d v="2015-01-08T22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1"/>
    <s v="wearables"/>
    <x v="802"/>
    <d v="2016-12-30T19:00:00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5"/>
    <s v="video games"/>
    <x v="803"/>
    <d v="2012-12-07T18:23:42"/>
    <x v="7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5"/>
    <s v="mobile games"/>
    <x v="804"/>
    <d v="2016-08-06T17:35:08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1"/>
    <s v="gadgets"/>
    <x v="805"/>
    <d v="2016-11-07T14:12:55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1"/>
    <s v="wearables"/>
    <x v="806"/>
    <d v="2015-06-30T20:40:46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x v="807"/>
    <d v="2014-09-19T14:18:21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3"/>
    <s v="world music"/>
    <x v="808"/>
    <d v="2011-09-11T09:18:00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2"/>
    <s v="art books"/>
    <x v="809"/>
    <d v="2012-07-24T16:20:48"/>
    <x v="7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8"/>
    <s v="plays"/>
    <x v="810"/>
    <d v="2016-03-22T23:29:00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1"/>
    <s v="web"/>
    <x v="811"/>
    <d v="2015-10-28T21:07:14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6"/>
    <s v="food trucks"/>
    <x v="812"/>
    <d v="2016-07-15T16:42:26"/>
    <x v="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1"/>
    <s v="web"/>
    <x v="813"/>
    <d v="2015-02-15T16:30:07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1"/>
    <s v="wearables"/>
    <x v="814"/>
    <d v="2016-03-25T12:59:16"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5"/>
    <s v="video games"/>
    <x v="815"/>
    <d v="2012-08-10T17:44:48"/>
    <x v="7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5"/>
    <s v="video games"/>
    <x v="816"/>
    <d v="2017-01-11T13:49:08"/>
    <x v="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1"/>
    <s v="web"/>
    <x v="817"/>
    <d v="2015-04-29T22:25:39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818"/>
    <d v="2017-01-17T20:23:18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3"/>
    <s v="faith"/>
    <x v="819"/>
    <d v="2014-10-30T18:22:4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1"/>
    <s v="space exploration"/>
    <x v="820"/>
    <d v="2016-12-21T10:59:03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3"/>
    <s v="jazz"/>
    <x v="821"/>
    <d v="2014-07-13T22:30:00"/>
    <x v="2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6"/>
    <s v="restaurants"/>
    <x v="822"/>
    <d v="2015-10-03T17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6"/>
    <s v="food trucks"/>
    <x v="823"/>
    <d v="2015-05-15T23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8"/>
    <s v="plays"/>
    <x v="824"/>
    <d v="2014-07-23T22:59:00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6"/>
    <s v="food trucks"/>
    <x v="825"/>
    <d v="2015-08-25T13:34:42"/>
    <x v="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1"/>
    <s v="wearables"/>
    <x v="826"/>
    <d v="2015-04-18T12:52:02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6"/>
    <s v="food trucks"/>
    <x v="827"/>
    <d v="2015-06-18T13:08:2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8"/>
    <s v="spaces"/>
    <x v="828"/>
    <d v="2016-12-21T00:36:3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8"/>
    <s v="plays"/>
    <x v="829"/>
    <d v="2016-04-08T14:35:00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1"/>
    <s v="web"/>
    <x v="830"/>
    <d v="2015-11-28T21:49:04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2"/>
    <s v="art books"/>
    <x v="831"/>
    <d v="2015-06-19T14:28:03"/>
    <x v="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5"/>
    <s v="mobile games"/>
    <x v="832"/>
    <d v="2014-07-31T05:46:21"/>
    <x v="2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2"/>
    <s v="children's books"/>
    <x v="833"/>
    <d v="2016-08-06T11:45:32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8"/>
    <s v="spaces"/>
    <x v="834"/>
    <d v="2014-09-26T12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8"/>
    <s v="plays"/>
    <x v="835"/>
    <d v="2015-03-23T14:0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8"/>
    <s v="musical"/>
    <x v="836"/>
    <d v="2015-12-23T12:18:00"/>
    <x v="1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x v="837"/>
    <d v="2014-12-25T01:00:0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2"/>
    <s v="art books"/>
    <x v="838"/>
    <d v="2013-11-06T22:00:03"/>
    <x v="5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8"/>
    <s v="plays"/>
    <x v="839"/>
    <d v="2014-08-12T18:50:11"/>
    <x v="2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3"/>
    <s v="faith"/>
    <x v="840"/>
    <d v="2016-01-18T09:00:00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1"/>
    <s v="web"/>
    <x v="841"/>
    <d v="2016-07-22T11:02:2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842"/>
    <d v="2013-10-21T23:59:00"/>
    <x v="5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1"/>
    <s v="web"/>
    <x v="843"/>
    <d v="2015-05-02T18:02:16"/>
    <x v="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6"/>
    <s v="food trucks"/>
    <x v="844"/>
    <d v="2014-07-10T17:29:10"/>
    <x v="2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5"/>
    <s v="video games"/>
    <x v="845"/>
    <d v="2014-11-16T04:05:48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1"/>
    <s v="web"/>
    <x v="846"/>
    <d v="2017-01-31T01:00:00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2"/>
    <s v="fiction"/>
    <x v="847"/>
    <d v="2013-07-31T19:32:57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5"/>
    <s v="video games"/>
    <x v="848"/>
    <d v="2012-09-30T20:17:02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6"/>
    <s v="food trucks"/>
    <x v="849"/>
    <d v="2016-02-11T23:08:24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6"/>
    <s v="food trucks"/>
    <x v="850"/>
    <d v="2014-09-18T16:59:3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2"/>
    <s v="fiction"/>
    <x v="851"/>
    <d v="2016-07-22T00:37:5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6"/>
    <s v="food trucks"/>
    <x v="852"/>
    <d v="2015-03-25T03:01:00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1"/>
    <s v="web"/>
    <x v="853"/>
    <d v="2016-10-19T06:38:27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6"/>
    <s v="food trucks"/>
    <x v="854"/>
    <d v="2016-03-05T15:44:56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855"/>
    <d v="2014-12-02T11:04:04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x v="856"/>
    <d v="2015-08-20T16:06:0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6"/>
    <s v="small batch"/>
    <x v="857"/>
    <d v="2017-04-30T13:00:00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2"/>
    <s v="children's books"/>
    <x v="858"/>
    <d v="2013-01-02T21:31:33"/>
    <x v="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5"/>
    <s v="video games"/>
    <x v="859"/>
    <d v="2011-07-16T13:32:54"/>
    <x v="6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3"/>
    <s v="faith"/>
    <x v="860"/>
    <d v="2015-11-08T17:40:33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1"/>
    <s v="wearables"/>
    <x v="861"/>
    <d v="2017-02-18T01:59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2"/>
    <s v="fiction"/>
    <x v="862"/>
    <d v="2011-06-18T17:14:06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6"/>
    <s v="food trucks"/>
    <x v="863"/>
    <d v="2016-10-11T08:35:39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6"/>
    <s v="food trucks"/>
    <x v="864"/>
    <d v="2014-08-14T14:20:08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x v="865"/>
    <d v="2012-09-07T18:37:44"/>
    <x v="7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7"/>
    <s v="people"/>
    <x v="866"/>
    <d v="2014-11-13T08:35:08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867"/>
    <d v="2013-06-05T18:13:50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2"/>
    <s v="children's books"/>
    <x v="868"/>
    <d v="2012-03-18T19:53:15"/>
    <x v="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2"/>
    <s v="translations"/>
    <x v="869"/>
    <d v="2016-02-21T04:24:17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8"/>
    <s v="plays"/>
    <x v="870"/>
    <d v="2015-09-09T00:00:18"/>
    <x v="1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x v="871"/>
    <d v="2014-02-14T18:43:2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1"/>
    <s v="wearables"/>
    <x v="872"/>
    <d v="2016-06-05T08:42:12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1"/>
    <s v="wearables"/>
    <x v="873"/>
    <d v="2015-09-01T11:05:19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874"/>
    <d v="2012-05-25T10:14:00"/>
    <x v="7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1"/>
    <s v="web"/>
    <x v="875"/>
    <d v="2016-01-01T16:20:12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3"/>
    <s v="indie rock"/>
    <x v="876"/>
    <d v="2012-01-14T02:01:26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3"/>
    <s v="world music"/>
    <x v="877"/>
    <d v="2013-10-06T16:21:10"/>
    <x v="5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5"/>
    <s v="video games"/>
    <x v="878"/>
    <d v="2014-01-28T11:10:2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1"/>
    <s v="web"/>
    <x v="879"/>
    <d v="2014-11-13T22:37:23"/>
    <x v="2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6"/>
    <s v="food trucks"/>
    <x v="880"/>
    <d v="2014-08-12T23:19:26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8"/>
    <s v="plays"/>
    <x v="881"/>
    <d v="2015-02-07T17:42:19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8"/>
    <s v="plays"/>
    <x v="882"/>
    <d v="2017-04-18T15:13:39"/>
    <x v="3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5"/>
    <s v="video games"/>
    <x v="883"/>
    <d v="2016-07-13T02:49:59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3"/>
    <s v="jazz"/>
    <x v="884"/>
    <d v="2011-03-10T15:48:47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1"/>
    <s v="wearables"/>
    <x v="885"/>
    <d v="2014-12-02T02:19:05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886"/>
    <d v="2014-11-26T09:14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5"/>
    <s v="video games"/>
    <x v="887"/>
    <d v="2014-08-02T11:49:43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8"/>
    <s v="plays"/>
    <x v="888"/>
    <d v="2016-04-15T12:28:00"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6"/>
    <s v="food trucks"/>
    <x v="889"/>
    <d v="2014-05-31T19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8"/>
    <s v="plays"/>
    <x v="890"/>
    <d v="2015-12-19T15:49:59"/>
    <x v="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8"/>
    <s v="plays"/>
    <x v="891"/>
    <d v="2014-10-26T17:52:38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1"/>
    <s v="wearables"/>
    <x v="892"/>
    <d v="2015-01-24T23:56:39"/>
    <x v="2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2"/>
    <s v="art books"/>
    <x v="893"/>
    <d v="2013-08-28T19:54:51"/>
    <x v="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8"/>
    <s v="spaces"/>
    <x v="894"/>
    <d v="2015-03-22T12:07:15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6"/>
    <s v="food trucks"/>
    <x v="895"/>
    <d v="2017-02-08T17:40:35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5"/>
    <s v="video games"/>
    <x v="896"/>
    <d v="2012-05-19T13:05:05"/>
    <x v="7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2"/>
    <s v="children's books"/>
    <x v="897"/>
    <d v="2015-08-16T19:00:50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2"/>
    <s v="fiction"/>
    <x v="898"/>
    <d v="2015-05-10T19:01:0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1"/>
    <s v="wearables"/>
    <x v="899"/>
    <d v="2016-10-31T17:36:04"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3"/>
    <s v="jazz"/>
    <x v="900"/>
    <d v="2012-12-10T23:37:27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2"/>
    <s v="translations"/>
    <x v="901"/>
    <d v="2016-04-24T17:59:00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x v="902"/>
    <d v="2015-05-31T05:29:00"/>
    <x v="1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1"/>
    <s v="makerspaces"/>
    <x v="903"/>
    <d v="2016-04-06T00:04:51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1"/>
    <s v="wearables"/>
    <x v="904"/>
    <d v="2017-02-20T00:37:48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3"/>
    <s v="faith"/>
    <x v="905"/>
    <d v="2014-09-17T08:49:51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1"/>
    <s v="space exploration"/>
    <x v="906"/>
    <d v="2016-03-09T13:09:2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1"/>
    <s v="space exploration"/>
    <x v="907"/>
    <d v="2014-12-09T23:48:45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8"/>
    <s v="plays"/>
    <x v="908"/>
    <d v="2016-07-19T10:14:4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8"/>
    <s v="plays"/>
    <x v="909"/>
    <d v="2016-10-14T18:00:0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3"/>
    <s v="world music"/>
    <x v="910"/>
    <d v="2012-04-16T12:00:00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8"/>
    <s v="plays"/>
    <x v="911"/>
    <d v="2014-11-24T21:00: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1"/>
    <s v="web"/>
    <x v="912"/>
    <d v="2016-12-02T19:36:43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913"/>
    <d v="2014-12-25T04:00:00"/>
    <x v="2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1"/>
    <s v="wearables"/>
    <x v="914"/>
    <d v="2016-10-23T11:29:19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8"/>
    <s v="plays"/>
    <x v="915"/>
    <d v="2017-04-07T12:15:03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8"/>
    <s v="plays"/>
    <x v="916"/>
    <d v="2014-07-21T08:52:06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1"/>
    <s v="web"/>
    <x v="917"/>
    <d v="2015-06-15T18:06:20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1"/>
    <s v="wearables"/>
    <x v="918"/>
    <d v="2017-01-21T07:47:58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6"/>
    <s v="food trucks"/>
    <x v="919"/>
    <d v="2014-08-03T14:05:47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1"/>
    <s v="web"/>
    <x v="920"/>
    <d v="2016-01-16T07:00:00"/>
    <x v="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1"/>
    <s v="web"/>
    <x v="921"/>
    <d v="2015-03-16T12:11:56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1"/>
    <s v="web"/>
    <x v="922"/>
    <d v="2014-08-25T13:12:18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3"/>
    <s v="indie rock"/>
    <x v="923"/>
    <d v="2012-05-11T22:31:00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4"/>
    <s v="audio"/>
    <x v="924"/>
    <d v="2017-03-06T00:08:5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4"/>
    <s v="audio"/>
    <x v="925"/>
    <d v="2015-04-15T17:54:53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7"/>
    <s v="people"/>
    <x v="926"/>
    <d v="2016-12-11T12:20:08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6"/>
    <s v="food trucks"/>
    <x v="927"/>
    <d v="2016-05-09T16:50:00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1"/>
    <s v="space exploration"/>
    <x v="928"/>
    <d v="2014-09-15T16:09:00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8"/>
    <s v="plays"/>
    <x v="929"/>
    <d v="2015-12-13T14:44:57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8"/>
    <s v="plays"/>
    <x v="930"/>
    <d v="2016-04-23T06:16:4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8"/>
    <s v="spaces"/>
    <x v="931"/>
    <d v="2015-06-07T17:56:38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8"/>
    <s v="plays"/>
    <x v="932"/>
    <d v="2015-07-05T18:59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8"/>
    <s v="musical"/>
    <x v="933"/>
    <d v="2015-06-07T09:55:54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8"/>
    <s v="plays"/>
    <x v="934"/>
    <d v="2014-08-09T02:25:04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8"/>
    <s v="plays"/>
    <x v="935"/>
    <d v="2017-01-13T19:05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x v="936"/>
    <d v="2014-01-16T00:00:00"/>
    <x v="5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3"/>
    <s v="faith"/>
    <x v="937"/>
    <d v="2015-08-31T02:45:37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8"/>
    <s v="musical"/>
    <x v="938"/>
    <d v="2015-02-28T18:00:0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1"/>
    <s v="gadgets"/>
    <x v="939"/>
    <d v="2014-08-12T14:57:31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1"/>
    <s v="web"/>
    <x v="940"/>
    <d v="2016-07-07T19:42:17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5"/>
    <s v="video games"/>
    <x v="941"/>
    <d v="2013-01-05T20:37:18"/>
    <x v="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8"/>
    <s v="plays"/>
    <x v="942"/>
    <d v="2014-08-08T23:00:0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8"/>
    <s v="plays"/>
    <x v="943"/>
    <d v="2014-09-04T12:07:54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6"/>
    <s v="restaurants"/>
    <x v="944"/>
    <d v="2015-04-20T14:25:49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8"/>
    <s v="plays"/>
    <x v="945"/>
    <d v="2015-05-09T00:00:0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1"/>
    <s v="wearables"/>
    <x v="946"/>
    <d v="2014-10-31T08:30:2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1"/>
    <s v="wearables"/>
    <x v="947"/>
    <d v="2015-03-27T21:46:48"/>
    <x v="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5"/>
    <s v="mobile games"/>
    <x v="948"/>
    <d v="2015-06-29T23:06:42"/>
    <x v="1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2"/>
    <s v="children's books"/>
    <x v="949"/>
    <d v="2016-09-02T13:03:22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950"/>
    <d v="2014-09-11T02:14:57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1"/>
    <s v="wearables"/>
    <x v="951"/>
    <d v="2016-10-17T11:15:19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2"/>
    <s v="children's books"/>
    <x v="952"/>
    <d v="2015-04-04T14:10:3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8"/>
    <s v="plays"/>
    <x v="953"/>
    <d v="2016-09-02T16:24:33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  <x v="954"/>
    <d v="2014-10-05T05:12:02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2"/>
    <s v="translations"/>
    <x v="955"/>
    <d v="2015-09-11T14:22:49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2"/>
    <s v="children's books"/>
    <x v="956"/>
    <d v="2012-05-30T15:00:00"/>
    <x v="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1"/>
    <s v="wearables"/>
    <x v="957"/>
    <d v="2016-10-21T12:04:2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1"/>
    <s v="wearables"/>
    <x v="958"/>
    <d v="2015-01-15T15:00:28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3"/>
    <s v="jazz"/>
    <x v="959"/>
    <d v="2013-11-03T16:09:17"/>
    <x v="5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6"/>
    <s v="food trucks"/>
    <x v="960"/>
    <d v="2014-08-09T17:57:05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x v="961"/>
    <d v="2012-03-18T08:17:05"/>
    <x v="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8"/>
    <s v="spaces"/>
    <x v="962"/>
    <d v="2015-10-15T18:00:0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1"/>
    <s v="wearables"/>
    <x v="963"/>
    <d v="2016-10-25T23:59:0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1"/>
    <s v="web"/>
    <x v="964"/>
    <d v="2016-07-04T11:46:00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1"/>
    <s v="gadgets"/>
    <x v="965"/>
    <d v="2015-03-04T14:57:27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8"/>
    <s v="plays"/>
    <x v="966"/>
    <d v="2015-11-17T18:24:14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1"/>
    <s v="web"/>
    <x v="967"/>
    <d v="2015-08-05T12:50:32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2"/>
    <s v="translations"/>
    <x v="968"/>
    <d v="2015-09-15T07:11:00"/>
    <x v="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6"/>
    <s v="food trucks"/>
    <x v="969"/>
    <d v="2014-10-27T17:25:08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8"/>
    <s v="musical"/>
    <x v="970"/>
    <d v="2014-08-31T14:24:37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8"/>
    <s v="plays"/>
    <x v="971"/>
    <d v="2014-08-12T14:36:01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8"/>
    <s v="plays"/>
    <x v="972"/>
    <d v="2015-08-31T12:04:57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1"/>
    <s v="web"/>
    <x v="973"/>
    <d v="2015-01-15T15:29:00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3"/>
    <s v="jazz"/>
    <x v="974"/>
    <d v="2012-11-11T01:00:40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1"/>
    <s v="wearables"/>
    <x v="975"/>
    <d v="2016-02-22T20:57:56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3"/>
    <s v="jazz"/>
    <x v="976"/>
    <d v="2010-12-23T01:35:24"/>
    <x v="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1"/>
    <s v="wearables"/>
    <x v="977"/>
    <d v="2014-11-27T23:28:17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8"/>
    <s v="plays"/>
    <x v="978"/>
    <d v="2015-02-16T03:13:43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1"/>
    <s v="wearables"/>
    <x v="979"/>
    <d v="2016-12-23T13:58:5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1"/>
    <s v="wearables"/>
    <x v="980"/>
    <d v="2014-08-15T16:20:34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1"/>
    <s v="gadgets"/>
    <x v="981"/>
    <d v="2014-10-08T08:16:18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x v="982"/>
    <d v="2016-03-01T13:05:14"/>
    <x v="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5"/>
    <s v="video games"/>
    <x v="983"/>
    <d v="2011-10-16T19:09:01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7"/>
    <s v="photobooks"/>
    <x v="984"/>
    <d v="2014-11-27T18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8"/>
    <s v="plays"/>
    <x v="985"/>
    <d v="2014-10-20T15:23:05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1"/>
    <s v="web"/>
    <x v="986"/>
    <d v="2016-04-25T18:16:56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1"/>
    <s v="wearables"/>
    <x v="987"/>
    <d v="2016-02-20T21:02:56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988"/>
    <d v="2017-02-02T10:46:01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1"/>
    <s v="wearables"/>
    <x v="989"/>
    <d v="2016-08-17T08:05:54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x v="990"/>
    <d v="2012-04-10T18:36:27"/>
    <x v="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1"/>
    <s v="web"/>
    <x v="991"/>
    <d v="2016-05-28T14:32:09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7"/>
    <s v="photobooks"/>
    <x v="992"/>
    <d v="2014-10-31T18:45:42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1"/>
    <s v="web"/>
    <x v="993"/>
    <d v="2014-12-26T16:35:39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4"/>
    <s v="audio"/>
    <x v="994"/>
    <d v="2016-09-24T21:16:29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2"/>
    <s v="art books"/>
    <x v="995"/>
    <d v="2014-03-14T12:49:11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5"/>
    <s v="video games"/>
    <x v="996"/>
    <d v="2015-08-04T20:33:53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8"/>
    <s v="plays"/>
    <x v="997"/>
    <d v="2014-06-27T12:21:24"/>
    <x v="2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3"/>
    <s v="jazz"/>
    <x v="998"/>
    <d v="2016-01-29T04:00:29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6"/>
    <s v="food trucks"/>
    <x v="999"/>
    <d v="2017-02-05T12:44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1"/>
    <s v="space exploration"/>
    <x v="1000"/>
    <d v="2015-08-14T02:16:59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8"/>
    <s v="plays"/>
    <x v="1001"/>
    <d v="2016-07-22T14:55:32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3"/>
    <s v="jazz"/>
    <x v="1002"/>
    <d v="2013-06-30T15:58:00"/>
    <x v="5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1"/>
    <s v="web"/>
    <x v="1003"/>
    <d v="2014-12-25T16:27:03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8"/>
    <s v="musical"/>
    <x v="1004"/>
    <d v="2014-08-10T13:20:48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1"/>
    <s v="wearables"/>
    <x v="1005"/>
    <d v="2015-02-07T14:26:2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8"/>
    <s v="plays"/>
    <x v="1006"/>
    <d v="2015-01-04T19:26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8"/>
    <s v="plays"/>
    <x v="1007"/>
    <d v="2015-04-03T17:44:10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1"/>
    <s v="web"/>
    <x v="1008"/>
    <d v="2016-08-25T10:34:3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8"/>
    <s v="plays"/>
    <x v="1009"/>
    <d v="2016-01-03T16:17:36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6"/>
    <s v="food trucks"/>
    <x v="1010"/>
    <d v="2014-12-05T12:04:40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4"/>
    <s v="audio"/>
    <x v="1011"/>
    <d v="2014-09-12T06:00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1"/>
    <s v="gadgets"/>
    <x v="1012"/>
    <d v="2014-09-01T21:10:2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5"/>
    <s v="video games"/>
    <x v="1013"/>
    <d v="2011-04-24T02:59:00"/>
    <x v="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8"/>
    <s v="plays"/>
    <x v="1014"/>
    <d v="2015-07-17T09:18:00"/>
    <x v="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5"/>
    <s v="video games"/>
    <x v="1015"/>
    <d v="2016-06-18T01:19:50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1"/>
    <s v="wearables"/>
    <x v="1016"/>
    <d v="2014-07-27T11:27:00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6"/>
    <s v="food trucks"/>
    <x v="1017"/>
    <d v="2014-09-12T13:38:15"/>
    <x v="2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8"/>
    <s v="plays"/>
    <x v="1018"/>
    <d v="2017-03-19T07:18:59"/>
    <x v="3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2"/>
    <s v="translations"/>
    <x v="1019"/>
    <d v="2015-02-22T08:14:45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3"/>
    <s v="faith"/>
    <x v="1020"/>
    <d v="2014-10-05T15:13:32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8"/>
    <s v="musical"/>
    <x v="1021"/>
    <d v="2015-08-28T18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5"/>
    <s v="mobile games"/>
    <x v="1022"/>
    <d v="2014-11-14T17:30:00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2"/>
    <s v="fiction"/>
    <x v="1023"/>
    <d v="2011-12-15T21:26:35"/>
    <x v="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7"/>
    <s v="places"/>
    <x v="1024"/>
    <d v="2015-09-23T16:34:24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5"/>
    <s v="video games"/>
    <x v="1025"/>
    <d v="2013-09-14T09:07:20"/>
    <x v="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1"/>
    <s v="wearables"/>
    <x v="1026"/>
    <d v="2015-04-26T16:55:59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1"/>
    <s v="gadgets"/>
    <x v="1027"/>
    <d v="2016-12-29T18:01:40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5"/>
    <s v="video games"/>
    <x v="1028"/>
    <d v="2013-04-27T17:16:31"/>
    <x v="5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6"/>
    <s v="food trucks"/>
    <x v="1029"/>
    <d v="2016-03-13T16:45:24"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7"/>
    <s v="photobooks"/>
    <x v="1030"/>
    <d v="2014-11-11T17:13:28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6"/>
    <s v="restaurants"/>
    <x v="1031"/>
    <d v="2014-08-20T05:21:17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8"/>
    <s v="plays"/>
    <x v="1032"/>
    <d v="2015-10-16T04:41:44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8"/>
    <s v="musical"/>
    <x v="1033"/>
    <d v="2015-05-01T18:00:00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1034"/>
    <d v="2015-01-17T08:38:23"/>
    <x v="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8"/>
    <s v="plays"/>
    <x v="1035"/>
    <d v="2016-01-17T20:00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1"/>
    <s v="web"/>
    <x v="1036"/>
    <d v="2015-04-10T18:27:28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8"/>
    <s v="plays"/>
    <x v="1037"/>
    <d v="2015-03-29T16:00:00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6"/>
    <s v="food trucks"/>
    <x v="1038"/>
    <d v="2015-08-18T17:01:15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8"/>
    <s v="plays"/>
    <x v="1039"/>
    <d v="2014-09-26T21:02:41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8"/>
    <s v="spaces"/>
    <x v="1040"/>
    <d v="2015-03-27T19:16:12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041"/>
    <d v="2016-10-20T01:28:1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1"/>
    <s v="space exploration"/>
    <x v="1042"/>
    <d v="2015-12-17T15:20:09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2"/>
    <s v="fiction"/>
    <x v="1043"/>
    <d v="2014-09-03T19:36:18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8"/>
    <s v="plays"/>
    <x v="1044"/>
    <d v="2014-06-20T21:05:03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1"/>
    <s v="wearables"/>
    <x v="1045"/>
    <d v="2016-09-09T14:00:48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1"/>
    <s v="wearables"/>
    <x v="1046"/>
    <d v="2015-08-13T21:24:57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1"/>
    <s v="wearables"/>
    <x v="1047"/>
    <d v="2016-11-17T10:15:33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8"/>
    <s v="plays"/>
    <x v="1048"/>
    <d v="2017-03-03T01:00:00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7"/>
    <s v="photobooks"/>
    <x v="1049"/>
    <d v="2015-03-27T15:43:15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x v="1050"/>
    <d v="2015-05-15T11:04:49"/>
    <x v="1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1"/>
    <s v="web"/>
    <x v="1051"/>
    <d v="2015-05-09T15:09:22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5"/>
    <s v="video games"/>
    <x v="1052"/>
    <d v="2015-04-02T12:36:22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2"/>
    <s v="children's books"/>
    <x v="1053"/>
    <d v="2011-08-11T12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8"/>
    <s v="plays"/>
    <x v="1054"/>
    <d v="2014-09-06T01:09:04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8"/>
    <s v="plays"/>
    <x v="1055"/>
    <d v="2015-05-22T17:00:0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8"/>
    <s v="plays"/>
    <x v="1056"/>
    <d v="2015-11-14T19:00:0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1057"/>
    <d v="2015-08-21T07:47:36"/>
    <x v="1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7"/>
    <s v="photobooks"/>
    <x v="1058"/>
    <d v="2016-07-25T15:00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3"/>
    <s v="jazz"/>
    <x v="1059"/>
    <d v="2013-01-16T14:33:17"/>
    <x v="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8"/>
    <s v="plays"/>
    <x v="1060"/>
    <d v="2014-09-24T18:00:01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1"/>
    <s v="space exploration"/>
    <x v="1061"/>
    <d v="2017-03-10T15:00:35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1"/>
    <s v="wearables"/>
    <x v="1062"/>
    <d v="2015-11-08T21:21:33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7"/>
    <s v="photobooks"/>
    <x v="1063"/>
    <d v="2014-07-30T14:03:16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2"/>
    <s v="fiction"/>
    <x v="1064"/>
    <d v="2013-11-02T18:09:05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8"/>
    <s v="plays"/>
    <x v="1065"/>
    <d v="2015-07-03T10:46:35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8"/>
    <s v="plays"/>
    <x v="1066"/>
    <d v="2015-10-01T11:02:54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5"/>
    <s v="video games"/>
    <x v="1067"/>
    <d v="2014-02-03T07:41:32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2"/>
    <s v="children's books"/>
    <x v="1068"/>
    <d v="2015-11-22T11:03:41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8"/>
    <s v="plays"/>
    <x v="1069"/>
    <d v="2015-08-28T21:56:53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8"/>
    <s v="musical"/>
    <x v="1070"/>
    <d v="2015-11-30T13:00:0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8"/>
    <s v="spaces"/>
    <x v="1071"/>
    <d v="2014-10-05T15:16:13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3"/>
    <s v="jazz"/>
    <x v="1072"/>
    <d v="2014-11-21T20:02:03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8"/>
    <s v="plays"/>
    <x v="1073"/>
    <d v="2015-01-10T21:00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1"/>
    <s v="wearables"/>
    <x v="1074"/>
    <d v="2017-03-14T20:26:00"/>
    <x v="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1075"/>
    <d v="2014-06-02T23:59:0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6"/>
    <s v="food trucks"/>
    <x v="1076"/>
    <d v="2015-09-16T22:31:52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2"/>
    <s v="fiction"/>
    <x v="1077"/>
    <d v="2015-06-20T15:06: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3"/>
    <s v="jazz"/>
    <x v="1078"/>
    <d v="2016-09-16T19:10:04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x v="1079"/>
    <d v="2013-10-17T09:38:05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8"/>
    <s v="plays"/>
    <x v="1080"/>
    <d v="2016-09-18T15:51:05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1081"/>
    <d v="2011-09-24T13:02:33"/>
    <x v="6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5"/>
    <s v="video games"/>
    <x v="1082"/>
    <d v="2016-03-31T12:56:25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7"/>
    <s v="places"/>
    <x v="1083"/>
    <d v="2014-12-13T07:19: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1"/>
    <s v="wearables"/>
    <x v="1084"/>
    <d v="2017-02-09T22:19:05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1"/>
    <s v="wearables"/>
    <x v="1085"/>
    <d v="2016-10-14T11:25:34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1"/>
    <s v="wearables"/>
    <x v="1086"/>
    <d v="2014-11-30T18:59:0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0"/>
    <s v="science fiction"/>
    <x v="1087"/>
    <d v="2015-04-03T09:59:01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8"/>
    <s v="plays"/>
    <x v="1088"/>
    <d v="2016-10-08T05:20:3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x v="1089"/>
    <d v="2013-09-10T22:34:27"/>
    <x v="5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2"/>
    <s v="fiction"/>
    <x v="1090"/>
    <d v="2014-01-05T09:31:00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8"/>
    <s v="plays"/>
    <x v="1091"/>
    <d v="2015-08-22T15:34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5"/>
    <s v="video games"/>
    <x v="1092"/>
    <d v="2014-04-04T22:59:39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1"/>
    <s v="wearables"/>
    <x v="1093"/>
    <d v="2016-12-29T22:03:55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6"/>
    <s v="food trucks"/>
    <x v="1094"/>
    <d v="2015-12-30T12:12:33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3"/>
    <s v="indie rock"/>
    <x v="1095"/>
    <d v="2010-10-24T23:03:49"/>
    <x v="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8"/>
    <s v="spaces"/>
    <x v="1096"/>
    <d v="2015-09-29T17:12:39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8"/>
    <s v="plays"/>
    <x v="1097"/>
    <d v="2016-07-02T13:44:28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2"/>
    <s v="art books"/>
    <x v="1098"/>
    <d v="2017-03-31T23:59:00"/>
    <x v="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1"/>
    <s v="wearables"/>
    <x v="1099"/>
    <d v="2017-02-18T19:59:00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1"/>
    <s v="web"/>
    <x v="1100"/>
    <d v="2016-01-06T16:38:37"/>
    <x v="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5"/>
    <s v="video games"/>
    <x v="1101"/>
    <d v="2016-02-13T2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2"/>
    <s v="art books"/>
    <x v="1102"/>
    <d v="2011-06-08T13:31:01"/>
    <x v="6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1"/>
    <s v="web"/>
    <x v="1103"/>
    <d v="2015-08-04T00:30:0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8"/>
    <s v="spaces"/>
    <x v="1104"/>
    <d v="2015-11-19T16:45:1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8"/>
    <s v="spaces"/>
    <x v="1105"/>
    <d v="2015-09-09T18:31:19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8"/>
    <s v="plays"/>
    <x v="1106"/>
    <d v="2015-03-26T18:17:51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8"/>
    <s v="plays"/>
    <x v="1107"/>
    <d v="2014-09-15T23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8"/>
    <s v="plays"/>
    <x v="1108"/>
    <d v="2016-03-31T23:59:0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6"/>
    <s v="restaurants"/>
    <x v="1109"/>
    <d v="2015-09-27T14:38:24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1"/>
    <s v="wearables"/>
    <x v="1110"/>
    <d v="2016-06-28T12:43:05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5"/>
    <s v="video games"/>
    <x v="1111"/>
    <d v="2016-05-14T09:35:36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1"/>
    <s v="web"/>
    <x v="1112"/>
    <d v="2015-08-23T04:35:08"/>
    <x v="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4"/>
    <s v="audio"/>
    <x v="1113"/>
    <d v="2014-08-23T16:59:10"/>
    <x v="2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5"/>
    <s v="video games"/>
    <x v="1114"/>
    <d v="2013-09-16T16:30:06"/>
    <x v="5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115"/>
    <d v="2015-06-03T09:08:15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2"/>
    <s v="fiction"/>
    <x v="1116"/>
    <d v="2010-10-15T00:00:00"/>
    <x v="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3"/>
    <s v="jazz"/>
    <x v="1117"/>
    <d v="2013-11-27T18:08:31"/>
    <x v="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1"/>
    <s v="wearables"/>
    <x v="1118"/>
    <d v="2015-11-25T18:04:55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8"/>
    <s v="musical"/>
    <x v="1119"/>
    <d v="2017-03-29T13:44:10"/>
    <x v="3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8"/>
    <s v="plays"/>
    <x v="1120"/>
    <d v="2016-12-18T20:45:5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1"/>
    <s v="wearables"/>
    <x v="1121"/>
    <d v="2017-01-10T12:31:21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1"/>
    <s v="gadgets"/>
    <x v="1122"/>
    <d v="2015-05-22T09:00:00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5"/>
    <s v="video games"/>
    <x v="1123"/>
    <d v="2014-02-19T05:08:42"/>
    <x v="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8"/>
    <s v="plays"/>
    <x v="1124"/>
    <d v="2014-10-04T02:59:00"/>
    <x v="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7"/>
    <s v="photobooks"/>
    <x v="1125"/>
    <d v="2015-01-13T15:39:1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1"/>
    <s v="web"/>
    <x v="1126"/>
    <d v="2015-07-08T11:17:02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1"/>
    <s v="space exploration"/>
    <x v="1127"/>
    <d v="2015-04-17T21:40:10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2"/>
    <s v="translations"/>
    <x v="1128"/>
    <d v="2016-06-28T12:01:2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8"/>
    <s v="plays"/>
    <x v="1129"/>
    <d v="2016-04-15T16:12:08"/>
    <x v="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  <x v="1130"/>
    <d v="2015-02-27T15:49:0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8"/>
    <s v="plays"/>
    <x v="1131"/>
    <d v="2016-06-08T13:33:39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3"/>
    <s v="world music"/>
    <x v="1132"/>
    <d v="2013-12-14T23:14:59"/>
    <x v="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3"/>
    <s v="indie rock"/>
    <x v="1133"/>
    <d v="2012-01-15T14:11:50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1"/>
    <s v="wearables"/>
    <x v="1134"/>
    <d v="2016-04-06T21:34:16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8"/>
    <s v="plays"/>
    <x v="1135"/>
    <d v="2014-06-23T12:00:0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x v="1136"/>
    <d v="2014-09-17T12:45:19"/>
    <x v="2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2"/>
    <s v="translations"/>
    <x v="1137"/>
    <d v="2017-01-03T12:02:45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6"/>
    <s v="food trucks"/>
    <x v="1138"/>
    <d v="2015-07-15T13:28:59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5"/>
    <s v="video games"/>
    <x v="1139"/>
    <d v="2012-04-13T10:17:15"/>
    <x v="7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7"/>
    <s v="photobooks"/>
    <x v="1140"/>
    <d v="2014-09-30T11:19:09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3"/>
    <s v="indie rock"/>
    <x v="1141"/>
    <d v="2012-10-30T03:42:18"/>
    <x v="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x v="1142"/>
    <d v="2013-04-06T02:16:22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1"/>
    <s v="web"/>
    <x v="1143"/>
    <d v="2015-05-08T04:14:03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2"/>
    <s v="translations"/>
    <x v="1144"/>
    <d v="2016-04-27T09:55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1"/>
    <s v="web"/>
    <x v="1145"/>
    <d v="2016-01-08T15:47:0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2"/>
    <s v="children's books"/>
    <x v="1146"/>
    <d v="2011-12-15T20:19:14"/>
    <x v="6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8"/>
    <s v="spaces"/>
    <x v="1147"/>
    <d v="2016-06-05T06:43:47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8"/>
    <s v="spaces"/>
    <x v="1148"/>
    <d v="2014-08-08T18:27:26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3"/>
    <s v="world music"/>
    <x v="1149"/>
    <d v="2013-07-12T17:51:00"/>
    <x v="5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3"/>
    <s v="jazz"/>
    <x v="1150"/>
    <d v="2011-01-24T01:45:26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1"/>
    <s v="wearables"/>
    <x v="1151"/>
    <d v="2014-11-09T14:47:59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6"/>
    <s v="food trucks"/>
    <x v="1152"/>
    <d v="2015-08-21T23:59:0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8"/>
    <s v="plays"/>
    <x v="1153"/>
    <d v="2015-09-07T14:09:57"/>
    <x v="1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1"/>
    <s v="wearables"/>
    <x v="1154"/>
    <d v="2016-07-14T07:48:53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8"/>
    <s v="plays"/>
    <x v="1155"/>
    <d v="2015-02-23T23:15:40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156"/>
    <d v="2015-08-01T00:59:00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6"/>
    <s v="small batch"/>
    <x v="1157"/>
    <d v="2017-04-09T16:29:2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7"/>
    <s v="people"/>
    <x v="1158"/>
    <d v="2016-08-02T19:00:0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x v="1159"/>
    <d v="2012-10-19T19:00:57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3"/>
    <s v="jazz"/>
    <x v="1160"/>
    <d v="2012-09-22T22:25:00"/>
    <x v="7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8"/>
    <s v="plays"/>
    <x v="1161"/>
    <d v="2015-08-07T11:00:0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8"/>
    <s v="plays"/>
    <x v="1162"/>
    <d v="2015-11-28T10:54:54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x v="1163"/>
    <d v="2015-08-30T01:28:0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3"/>
    <s v="indie rock"/>
    <x v="1164"/>
    <d v="2014-08-20T20:45:30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3"/>
    <s v="jazz"/>
    <x v="1165"/>
    <d v="2012-07-23T00:00:00"/>
    <x v="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8"/>
    <s v="plays"/>
    <x v="1166"/>
    <d v="2015-02-28T04:00:00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8"/>
    <s v="musical"/>
    <x v="1167"/>
    <d v="2015-06-15T15:10:18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1"/>
    <s v="web"/>
    <x v="1168"/>
    <d v="2015-04-23T21:39:31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x v="1169"/>
    <d v="2014-05-14T14:11:35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1"/>
    <s v="wearables"/>
    <x v="1170"/>
    <d v="2015-08-02T15:17:13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x v="1171"/>
    <d v="2010-05-08T18:16:00"/>
    <x v="8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1172"/>
    <d v="2014-08-09T10:44:07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1"/>
    <s v="web"/>
    <x v="1173"/>
    <d v="2014-12-03T01:34:20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2"/>
    <s v="fiction"/>
    <x v="1174"/>
    <d v="2009-10-31T23:59:00"/>
    <x v="4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7"/>
    <s v="photobooks"/>
    <x v="1175"/>
    <d v="2014-08-21T17:50:26"/>
    <x v="2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8"/>
    <s v="plays"/>
    <x v="1176"/>
    <d v="2017-05-03T15:12:00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8"/>
    <s v="spaces"/>
    <x v="1177"/>
    <d v="2016-12-07T13:36:09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1"/>
    <s v="web"/>
    <x v="1178"/>
    <d v="2016-11-17T15:28:0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8"/>
    <s v="plays"/>
    <x v="1179"/>
    <d v="2016-10-01T23:25:44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5"/>
    <s v="video games"/>
    <x v="1180"/>
    <d v="2013-08-04T19:06:22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x v="1181"/>
    <d v="2014-08-31T23:59:0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8"/>
    <s v="musical"/>
    <x v="1182"/>
    <d v="2015-05-01T04:59:32"/>
    <x v="1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5"/>
    <s v="video games"/>
    <x v="1183"/>
    <d v="2016-03-14T11:06:15"/>
    <x v="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8"/>
    <s v="musical"/>
    <x v="1184"/>
    <d v="2015-03-13T23:11:0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8"/>
    <s v="plays"/>
    <x v="1185"/>
    <d v="2016-12-06T00:59:0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2"/>
    <s v="fiction"/>
    <x v="1186"/>
    <d v="2015-05-20T23:26:5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1"/>
    <s v="wearables"/>
    <x v="1187"/>
    <d v="2017-02-05T14:00:53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1"/>
    <s v="wearables"/>
    <x v="1188"/>
    <d v="2015-05-29T12:17:15"/>
    <x v="1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7"/>
    <s v="photobooks"/>
    <x v="1189"/>
    <d v="2015-01-29T13:46:05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8"/>
    <s v="spaces"/>
    <x v="1190"/>
    <d v="2016-02-07T20:17:00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7"/>
    <s v="photobooks"/>
    <x v="1191"/>
    <d v="2014-09-27T09:27:24"/>
    <x v="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8"/>
    <s v="plays"/>
    <x v="1192"/>
    <d v="2017-04-14T00:59:00"/>
    <x v="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7"/>
    <s v="nature"/>
    <x v="1193"/>
    <d v="2014-11-12T21:29:53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8"/>
    <s v="plays"/>
    <x v="1194"/>
    <d v="2014-12-31T22:59:0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1"/>
    <s v="wearables"/>
    <x v="1195"/>
    <d v="2016-05-21T05:02:18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6"/>
    <s v="food trucks"/>
    <x v="1196"/>
    <d v="2015-03-27T22:43:06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3"/>
    <s v="world music"/>
    <x v="1197"/>
    <d v="2014-04-20T21:00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6"/>
    <s v="food trucks"/>
    <x v="1198"/>
    <d v="2015-03-31T09:14:0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8"/>
    <s v="plays"/>
    <x v="1199"/>
    <d v="2014-09-09T12:49:2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8"/>
    <s v="plays"/>
    <x v="1200"/>
    <d v="2014-09-05T20:10:11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1"/>
    <s v="web"/>
    <x v="1201"/>
    <d v="2014-08-14T11:20:23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8"/>
    <s v="spaces"/>
    <x v="1202"/>
    <d v="2015-05-20T15:48:46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6"/>
    <s v="food trucks"/>
    <x v="1203"/>
    <d v="2016-11-01T23:59:00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7"/>
    <s v="nature"/>
    <x v="1204"/>
    <d v="2015-06-30T19:55:00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7"/>
    <s v="nature"/>
    <x v="1205"/>
    <d v="2014-09-20T11:40:3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8"/>
    <s v="musical"/>
    <x v="1206"/>
    <d v="2015-01-11T00:59:00"/>
    <x v="2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8"/>
    <s v="musical"/>
    <x v="1207"/>
    <d v="2016-03-11T18:20:43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8"/>
    <s v="musical"/>
    <x v="1208"/>
    <d v="2016-08-16T14:07:49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x v="1209"/>
    <d v="2015-03-19T15:02:50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8"/>
    <s v="plays"/>
    <x v="1210"/>
    <d v="2016-07-17T00:19:09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8"/>
    <s v="spaces"/>
    <x v="1211"/>
    <d v="2015-09-16T18:00:0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2"/>
    <s v="art books"/>
    <x v="1212"/>
    <d v="2014-02-16T20:00:00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8"/>
    <s v="spaces"/>
    <x v="1213"/>
    <d v="2016-03-27T19:26:0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3"/>
    <s v="indie rock"/>
    <x v="1214"/>
    <d v="2013-11-21T13:46:19"/>
    <x v="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8"/>
    <s v="plays"/>
    <x v="1215"/>
    <d v="2016-03-02T12:08:13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6"/>
    <s v="food trucks"/>
    <x v="1216"/>
    <d v="2017-01-12T12:42:0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8"/>
    <s v="plays"/>
    <x v="1217"/>
    <d v="2015-10-31T11:57:33"/>
    <x v="1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3"/>
    <s v="faith"/>
    <x v="1218"/>
    <d v="2017-04-11T16:44:05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1"/>
    <s v="wearables"/>
    <x v="1219"/>
    <d v="2016-07-12T14:51:0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8"/>
    <s v="spaces"/>
    <x v="1220"/>
    <d v="2015-04-17T13:33:02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8"/>
    <s v="musical"/>
    <x v="1221"/>
    <d v="2017-01-13T23:59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8"/>
    <s v="spaces"/>
    <x v="1222"/>
    <d v="2016-11-24T13:11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7"/>
    <s v="people"/>
    <x v="1223"/>
    <d v="2016-09-02T03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1"/>
    <s v="web"/>
    <x v="1224"/>
    <d v="2015-02-21T21:21:47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3"/>
    <s v="world music"/>
    <x v="1225"/>
    <d v="2013-10-22T17:44:38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1"/>
    <s v="web"/>
    <x v="1226"/>
    <d v="2016-02-08T09:01:0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3"/>
    <s v="jazz"/>
    <x v="1227"/>
    <d v="2012-02-11T22:49:26"/>
    <x v="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5"/>
    <s v="video games"/>
    <x v="1228"/>
    <d v="2012-05-06T17:41:56"/>
    <x v="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2"/>
    <s v="translations"/>
    <x v="1229"/>
    <d v="2016-04-02T04:06:5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1"/>
    <s v="wearables"/>
    <x v="1230"/>
    <d v="2015-05-11T15:57:02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2"/>
    <s v="translations"/>
    <x v="1231"/>
    <d v="2014-12-03T21:31:39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8"/>
    <s v="plays"/>
    <x v="1232"/>
    <d v="2015-10-11T11:29:05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1233"/>
    <d v="2011-12-23T14:17:29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8"/>
    <s v="plays"/>
    <x v="1234"/>
    <d v="2014-06-22T17:00:00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7"/>
    <s v="nature"/>
    <x v="1235"/>
    <d v="2015-08-28T08:12:00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8"/>
    <s v="plays"/>
    <x v="1236"/>
    <d v="2014-12-21T13:43:33"/>
    <x v="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2"/>
    <s v="fiction"/>
    <x v="1237"/>
    <d v="2014-02-02T14:02:06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8"/>
    <s v="plays"/>
    <x v="1238"/>
    <d v="2015-11-21T00:00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8"/>
    <s v="spaces"/>
    <x v="1239"/>
    <d v="2016-10-31T22:55:34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8"/>
    <s v="plays"/>
    <x v="1240"/>
    <d v="2015-05-31T13:35:00"/>
    <x v="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8"/>
    <s v="musical"/>
    <x v="1241"/>
    <d v="2015-06-16T19:30:00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3"/>
    <s v="faith"/>
    <x v="1242"/>
    <d v="2014-08-31T15:39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8"/>
    <s v="plays"/>
    <x v="1243"/>
    <d v="2015-08-08T17:34:00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5"/>
    <s v="mobile games"/>
    <x v="1244"/>
    <d v="2015-12-15T03:59:00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5"/>
    <s v="video games"/>
    <x v="1245"/>
    <d v="2014-06-11T05:50:21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7"/>
    <s v="photobooks"/>
    <x v="1246"/>
    <d v="2015-02-05T12:11:1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8"/>
    <s v="musical"/>
    <x v="1247"/>
    <d v="2016-12-08T12:15:52"/>
    <x v="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  <x v="1248"/>
    <d v="2015-10-02T06:35:3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x v="1249"/>
    <d v="2013-12-01T17:01:42"/>
    <x v="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x v="1250"/>
    <d v="2012-02-15T17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5"/>
    <s v="mobile games"/>
    <x v="1251"/>
    <d v="2016-08-06T19:44:54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2"/>
    <s v="translations"/>
    <x v="1252"/>
    <d v="2016-02-20T06:29:3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2"/>
    <s v="art books"/>
    <x v="1253"/>
    <d v="2016-02-28T19:59:00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5"/>
    <s v="video games"/>
    <x v="1254"/>
    <d v="2015-07-12T00:58:1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8"/>
    <s v="plays"/>
    <x v="1255"/>
    <d v="2015-09-18T23:59:0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8"/>
    <s v="plays"/>
    <x v="1256"/>
    <d v="2014-11-09T08:00:0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8"/>
    <s v="plays"/>
    <x v="1257"/>
    <d v="2014-11-12T17:47:00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8"/>
    <s v="musical"/>
    <x v="1258"/>
    <d v="2017-02-19T20:26:39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8"/>
    <s v="plays"/>
    <x v="1259"/>
    <d v="2015-02-28T02:00:18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8"/>
    <s v="plays"/>
    <x v="1260"/>
    <d v="2015-07-26T01:42:16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3"/>
    <s v="jazz"/>
    <x v="1261"/>
    <d v="2014-12-01T18:59:21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5"/>
    <s v="video games"/>
    <x v="1262"/>
    <d v="2013-08-30T08:53:40"/>
    <x v="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1"/>
    <s v="web"/>
    <x v="1263"/>
    <d v="2015-08-01T13:53:00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1"/>
    <s v="wearables"/>
    <x v="1264"/>
    <d v="2015-11-04T23:10:4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2"/>
    <s v="art books"/>
    <x v="1265"/>
    <d v="2015-02-17T18:15:29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7"/>
    <s v="people"/>
    <x v="1266"/>
    <d v="2014-07-09T13:24:25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8"/>
    <s v="spaces"/>
    <x v="1267"/>
    <d v="2015-05-01T14:39:05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268"/>
    <d v="2014-08-02T22:59:56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8"/>
    <s v="plays"/>
    <x v="1269"/>
    <d v="2014-08-01T13:12:0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2"/>
    <s v="children's books"/>
    <x v="1270"/>
    <d v="2012-02-28T21:29:58"/>
    <x v="7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5"/>
    <s v="video games"/>
    <x v="1271"/>
    <d v="2013-12-09T01:59:00"/>
    <x v="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6"/>
    <s v="food trucks"/>
    <x v="1272"/>
    <d v="2015-10-28T13:17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8"/>
    <s v="plays"/>
    <x v="1273"/>
    <d v="2017-03-25T00:33:00"/>
    <x v="3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8"/>
    <s v="plays"/>
    <x v="1274"/>
    <d v="2015-06-10T22:13:1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8"/>
    <s v="plays"/>
    <x v="1275"/>
    <d v="2016-11-13T06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8"/>
    <s v="plays"/>
    <x v="1276"/>
    <d v="2015-12-11T19:34:19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3"/>
    <s v="jazz"/>
    <x v="1277"/>
    <d v="2013-11-29T10:28:15"/>
    <x v="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5"/>
    <s v="video games"/>
    <x v="1278"/>
    <d v="2016-11-03T14:00:08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8"/>
    <s v="plays"/>
    <x v="1279"/>
    <d v="2017-01-17T16:16:26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8"/>
    <s v="plays"/>
    <x v="1280"/>
    <d v="2017-01-04T09:06:20"/>
    <x v="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  <x v="1281"/>
    <d v="2016-08-18T17:52:19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8"/>
    <s v="musical"/>
    <x v="1282"/>
    <d v="2015-05-10T14:45:3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83"/>
    <d v="2015-06-10T22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1"/>
    <s v="wearables"/>
    <x v="1284"/>
    <d v="2017-01-31T19:32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3"/>
    <s v="faith"/>
    <x v="1285"/>
    <d v="2014-11-09T15:47:51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x v="1286"/>
    <d v="2014-06-16T18:00:0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6"/>
    <s v="food trucks"/>
    <x v="1287"/>
    <d v="2014-12-25T16:16:00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1"/>
    <s v="wearables"/>
    <x v="1288"/>
    <d v="2016-09-13T03:05:00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6"/>
    <s v="food trucks"/>
    <x v="1289"/>
    <d v="2016-09-21T21:17:45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6"/>
    <s v="food trucks"/>
    <x v="1290"/>
    <d v="2016-06-19T04:11:5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1"/>
    <s v="web"/>
    <x v="1291"/>
    <d v="2016-07-01T14:35:38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6"/>
    <s v="food trucks"/>
    <x v="1292"/>
    <d v="2015-05-15T13:01:52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5"/>
    <s v="video games"/>
    <x v="1293"/>
    <d v="2015-12-30T12:50:10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1"/>
    <s v="wearables"/>
    <x v="1294"/>
    <d v="2016-07-21T10:00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3"/>
    <s v="jazz"/>
    <x v="1295"/>
    <d v="2012-03-01T00:59:00"/>
    <x v="7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1"/>
    <s v="wearables"/>
    <x v="1296"/>
    <d v="2014-12-12T03:11:00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6"/>
    <s v="food trucks"/>
    <x v="1297"/>
    <d v="2016-05-08T16:12:07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3"/>
    <s v="jazz"/>
    <x v="1298"/>
    <d v="2014-05-12T00:03:29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8"/>
    <s v="musical"/>
    <x v="1299"/>
    <d v="2016-09-30T13:58:47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8"/>
    <s v="plays"/>
    <x v="1300"/>
    <d v="2015-07-22T19:08:27"/>
    <x v="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8"/>
    <s v="spaces"/>
    <x v="1301"/>
    <d v="2017-04-05T15:41:54"/>
    <x v="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1302"/>
    <d v="2012-10-10T12:08:09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7"/>
    <s v="photobooks"/>
    <x v="1303"/>
    <d v="2015-01-19T14:14:58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1"/>
    <s v="wearables"/>
    <x v="1304"/>
    <d v="2015-12-31T19:00:00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8"/>
    <s v="plays"/>
    <x v="1305"/>
    <d v="2015-04-19T12:19:46"/>
    <x v="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5"/>
    <s v="video games"/>
    <x v="1306"/>
    <d v="2014-01-04T00:09:05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8"/>
    <s v="plays"/>
    <x v="1307"/>
    <d v="2014-11-07T20:00:0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1"/>
    <s v="makerspaces"/>
    <x v="1308"/>
    <d v="2014-07-28T20:29:4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5"/>
    <s v="mobile games"/>
    <x v="1309"/>
    <d v="2015-12-19T12:07:09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x v="1310"/>
    <d v="2014-08-29T14:40:11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6"/>
    <s v="food trucks"/>
    <x v="1311"/>
    <d v="2015-09-05T22:36:46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3"/>
    <s v="faith"/>
    <x v="1312"/>
    <d v="2015-07-01T02:00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1"/>
    <s v="wearables"/>
    <x v="1313"/>
    <d v="2016-12-22T05:01:03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8"/>
    <s v="musical"/>
    <x v="1314"/>
    <d v="2015-04-19T11:08:52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3"/>
    <s v="jazz"/>
    <x v="1315"/>
    <d v="2014-03-16T18:00:00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7"/>
    <s v="photobooks"/>
    <x v="1316"/>
    <d v="2015-03-31T21:01:30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5"/>
    <s v="video games"/>
    <x v="1317"/>
    <d v="2013-02-04T16:29:34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2"/>
    <s v="translations"/>
    <x v="1318"/>
    <d v="2015-03-07T15:55:01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3"/>
    <s v="jazz"/>
    <x v="1319"/>
    <d v="2012-05-04T23:20:19"/>
    <x v="7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1"/>
    <s v="wearables"/>
    <x v="1320"/>
    <d v="2014-12-08T12:31:55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8"/>
    <s v="plays"/>
    <x v="1321"/>
    <d v="2016-06-19T15:12:56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7"/>
    <s v="photobooks"/>
    <x v="1322"/>
    <d v="2014-10-29T18:57:51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2"/>
    <s v="translations"/>
    <x v="1323"/>
    <d v="2016-12-10T07:00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x v="1324"/>
    <d v="2012-03-26T04:01:39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8"/>
    <s v="plays"/>
    <x v="1325"/>
    <d v="2015-12-15T16:25:16"/>
    <x v="1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6"/>
    <s v="food trucks"/>
    <x v="1326"/>
    <d v="2016-03-25T16:36:4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8"/>
    <s v="plays"/>
    <x v="1327"/>
    <d v="2016-12-25T20:15:09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7"/>
    <s v="people"/>
    <x v="1328"/>
    <d v="2015-07-03T17:26:2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8"/>
    <s v="plays"/>
    <x v="1329"/>
    <d v="2015-06-11T14:24:4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2"/>
    <s v="translations"/>
    <x v="1330"/>
    <d v="2016-10-09T06:56:59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3"/>
    <s v="world music"/>
    <x v="1331"/>
    <d v="2014-06-06T09:11:42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8"/>
    <s v="plays"/>
    <x v="1332"/>
    <d v="2017-02-22T21:00:0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3"/>
    <s v="indie rock"/>
    <x v="1333"/>
    <d v="2011-09-01T02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2"/>
    <s v="translations"/>
    <x v="1334"/>
    <d v="2015-11-13T17:55:56"/>
    <x v="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5"/>
    <s v="video games"/>
    <x v="1335"/>
    <d v="2014-04-13T14:18:15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8"/>
    <s v="plays"/>
    <x v="1336"/>
    <d v="2015-03-22T23:55:12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1"/>
    <s v="wearables"/>
    <x v="1337"/>
    <d v="2014-11-29T12:00:00"/>
    <x v="2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x v="1338"/>
    <d v="2015-03-03T22:00:20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7"/>
    <s v="places"/>
    <x v="1339"/>
    <d v="2014-07-15T01:11:00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8"/>
    <s v="plays"/>
    <x v="1340"/>
    <d v="2016-08-28T23:55:00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1"/>
    <s v="wearables"/>
    <x v="1341"/>
    <d v="2014-07-24T23:00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5"/>
    <s v="video games"/>
    <x v="1342"/>
    <d v="2011-07-22T00:42:01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3"/>
    <s v="faith"/>
    <x v="1343"/>
    <d v="2016-12-09T10:51:3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344"/>
    <d v="2015-08-11T09:00:52"/>
    <x v="1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1"/>
    <s v="wearables"/>
    <x v="1345"/>
    <d v="2015-04-13T11:59:35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1"/>
    <s v="makerspaces"/>
    <x v="1346"/>
    <d v="2014-11-10T17:34:49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8"/>
    <s v="plays"/>
    <x v="1347"/>
    <d v="2015-01-28T09:04:38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1"/>
    <s v="wearables"/>
    <x v="1348"/>
    <d v="2014-11-13T04:02:00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7"/>
    <s v="people"/>
    <x v="1349"/>
    <d v="2015-07-16T17:38:56"/>
    <x v="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5"/>
    <s v="video games"/>
    <x v="1350"/>
    <d v="2015-06-26T00:32:55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8"/>
    <s v="plays"/>
    <x v="1351"/>
    <d v="2014-05-19T07:26:29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3"/>
    <s v="faith"/>
    <x v="1352"/>
    <d v="2015-05-01T18:02:41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2"/>
    <s v="children's books"/>
    <x v="1353"/>
    <d v="2015-06-12T03:07:56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6"/>
    <s v="small batch"/>
    <x v="1354"/>
    <d v="2017-03-29T19:32:1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8"/>
    <s v="spaces"/>
    <x v="1355"/>
    <d v="2016-10-17T00:00:00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2"/>
    <s v="translations"/>
    <x v="1356"/>
    <d v="2014-12-19T15:31:28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5"/>
    <s v="mobile games"/>
    <x v="1357"/>
    <d v="2017-03-08T03:3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8"/>
    <s v="plays"/>
    <x v="1358"/>
    <d v="2015-03-02T19:00:00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1359"/>
    <d v="2013-05-14T12:47:40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8"/>
    <s v="plays"/>
    <x v="1360"/>
    <d v="2014-10-22T11:36:50"/>
    <x v="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5"/>
    <s v="video games"/>
    <x v="1361"/>
    <d v="2015-12-25T10:21:53"/>
    <x v="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2"/>
    <s v="fiction"/>
    <x v="1362"/>
    <d v="2015-02-15T11:38:00"/>
    <x v="2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2"/>
    <s v="translations"/>
    <x v="1363"/>
    <d v="2016-09-18T16:26:25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1"/>
    <s v="space exploration"/>
    <x v="1364"/>
    <d v="2015-09-09T03:31:09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8"/>
    <s v="plays"/>
    <x v="1365"/>
    <d v="2014-08-05T10:52:09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8"/>
    <s v="musical"/>
    <x v="1366"/>
    <d v="2015-01-02T12:13:36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4"/>
    <s v="audio"/>
    <x v="1367"/>
    <d v="2015-05-20T02:04:15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7"/>
    <s v="nature"/>
    <x v="1368"/>
    <d v="2015-11-08T18:10:20"/>
    <x v="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8"/>
    <s v="spaces"/>
    <x v="1369"/>
    <d v="2016-08-18T22:27:20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8"/>
    <s v="plays"/>
    <x v="1370"/>
    <d v="2014-07-28T23:14:56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8"/>
    <s v="plays"/>
    <x v="1371"/>
    <d v="2016-10-07T17:51:48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8"/>
    <s v="plays"/>
    <x v="1372"/>
    <d v="2014-07-20T14:51:27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6"/>
    <s v="food trucks"/>
    <x v="1373"/>
    <d v="2014-05-02T18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1"/>
    <s v="wearables"/>
    <x v="1374"/>
    <d v="2016-04-26T02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2"/>
    <s v="fiction"/>
    <x v="1375"/>
    <d v="2015-04-03T11:38:0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8"/>
    <s v="plays"/>
    <x v="1376"/>
    <d v="2016-12-21T13:03:14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1"/>
    <s v="wearables"/>
    <x v="1377"/>
    <d v="2016-02-18T16:14:2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5"/>
    <s v="video games"/>
    <x v="1378"/>
    <d v="2013-07-07T01:28:23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1"/>
    <s v="gadgets"/>
    <x v="1379"/>
    <d v="2014-10-31T23:59:0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1"/>
    <s v="web"/>
    <x v="1380"/>
    <d v="2015-04-16T14:10:33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8"/>
    <s v="plays"/>
    <x v="1381"/>
    <d v="2014-08-25T17:00:00"/>
    <x v="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5"/>
    <s v="video games"/>
    <x v="1382"/>
    <d v="2014-05-10T23:18:53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7"/>
    <s v="places"/>
    <x v="1383"/>
    <d v="2015-10-26T17:20:00"/>
    <x v="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8"/>
    <s v="plays"/>
    <x v="1384"/>
    <d v="2015-08-19T00:06:16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3"/>
    <s v="faith"/>
    <x v="1385"/>
    <d v="2017-04-09T16:00:00"/>
    <x v="3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1386"/>
    <d v="2015-11-18T03:15:58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8"/>
    <s v="plays"/>
    <x v="1387"/>
    <d v="2015-07-31T21:00:00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3"/>
    <s v="indie rock"/>
    <x v="1388"/>
    <d v="2014-10-05T14:49:03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x v="1389"/>
    <d v="2015-10-21T13:26:2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1390"/>
    <d v="2009-10-12T16:59:00"/>
    <x v="4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5"/>
    <s v="video games"/>
    <x v="1391"/>
    <d v="2012-10-04T19:07:1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92"/>
    <d v="2014-11-07T16:30:07"/>
    <x v="2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1"/>
    <s v="wearables"/>
    <x v="1393"/>
    <d v="2016-11-29T13:01:4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3"/>
    <s v="faith"/>
    <x v="1394"/>
    <d v="2016-03-28T12:18:1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8"/>
    <s v="plays"/>
    <x v="1395"/>
    <d v="2016-05-06T09:04:00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6"/>
    <s v="restaurants"/>
    <x v="1396"/>
    <d v="2015-03-19T14:15:30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1"/>
    <s v="wearables"/>
    <x v="1397"/>
    <d v="2016-10-13T11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2"/>
    <s v="translations"/>
    <x v="1398"/>
    <d v="2015-06-08T11:00:00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3"/>
    <s v="indie rock"/>
    <x v="1399"/>
    <d v="2015-04-01T16:32:43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5"/>
    <s v="video games"/>
    <x v="1400"/>
    <d v="2010-03-15T02:59:00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8"/>
    <s v="plays"/>
    <x v="1401"/>
    <d v="2015-08-17T12:15:59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8"/>
    <s v="plays"/>
    <x v="1402"/>
    <d v="2014-08-10T12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8"/>
    <s v="plays"/>
    <x v="1403"/>
    <d v="2015-11-30T02:04:09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8"/>
    <s v="plays"/>
    <x v="1404"/>
    <d v="2014-07-30T16:53:59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8"/>
    <s v="plays"/>
    <x v="1405"/>
    <d v="2015-08-26T14:32:00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1"/>
    <s v="wearables"/>
    <x v="1406"/>
    <d v="2016-10-29T04:57:43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8"/>
    <s v="plays"/>
    <x v="1407"/>
    <d v="2015-02-15T10:05:47"/>
    <x v="1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6"/>
    <s v="food trucks"/>
    <x v="1408"/>
    <d v="2016-01-08T18:54:35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3"/>
    <s v="faith"/>
    <x v="1409"/>
    <d v="2014-08-24T19:14:09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1"/>
    <s v="wearables"/>
    <x v="1410"/>
    <d v="2014-11-30T20:00:0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5"/>
    <s v="mobile games"/>
    <x v="1411"/>
    <d v="2016-01-31T00:17:0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2"/>
    <s v="children's books"/>
    <x v="1412"/>
    <d v="2014-03-18T11:55:30"/>
    <x v="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5"/>
    <s v="video games"/>
    <x v="1413"/>
    <d v="2010-11-30T01:00:0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  <x v="1414"/>
    <d v="2017-02-17T17:00:00"/>
    <x v="3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2"/>
    <s v="children's books"/>
    <x v="1415"/>
    <d v="2014-01-11T17:36:41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2"/>
    <s v="translations"/>
    <x v="1416"/>
    <d v="2014-09-05T09:39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3"/>
    <s v="faith"/>
    <x v="1417"/>
    <d v="2014-09-01T11:30:34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1"/>
    <s v="space exploration"/>
    <x v="1418"/>
    <d v="2014-11-08T17:13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2"/>
    <s v="children's books"/>
    <x v="1419"/>
    <d v="2016-07-16T04:47:46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8"/>
    <s v="plays"/>
    <x v="1420"/>
    <d v="2017-04-16T11:22:46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1"/>
    <s v="web"/>
    <x v="1421"/>
    <d v="2015-10-21T08:45:33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8"/>
    <s v="spaces"/>
    <x v="1422"/>
    <d v="2017-03-24T16:59:18"/>
    <x v="3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8"/>
    <s v="plays"/>
    <x v="1423"/>
    <d v="2016-05-22T15:34:33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6"/>
    <s v="food trucks"/>
    <x v="1424"/>
    <d v="2015-11-16T12:04:58"/>
    <x v="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8"/>
    <s v="plays"/>
    <x v="1425"/>
    <d v="2014-06-17T00:36:18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8"/>
    <s v="plays"/>
    <x v="1426"/>
    <d v="2015-01-31T11:25:53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6"/>
    <s v="food trucks"/>
    <x v="1427"/>
    <d v="2015-06-02T22:31:16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1"/>
    <s v="wearables"/>
    <x v="1428"/>
    <d v="2016-03-11T14:34:47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29"/>
    <d v="2015-05-30T23:40:23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8"/>
    <s v="plays"/>
    <x v="1430"/>
    <d v="2015-01-16T06:26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2"/>
    <s v="art books"/>
    <x v="1431"/>
    <d v="2010-09-01T22:00:00"/>
    <x v="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8"/>
    <s v="plays"/>
    <x v="1432"/>
    <d v="2016-11-30T13:00:00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7"/>
    <s v="photobooks"/>
    <x v="1433"/>
    <d v="2015-03-01T17:47:19"/>
    <x v="1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3"/>
    <s v="jazz"/>
    <x v="1434"/>
    <d v="2012-11-17T20:00:00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1"/>
    <s v="web"/>
    <x v="1435"/>
    <d v="2015-12-10T18:12:46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3"/>
    <s v="jazz"/>
    <x v="1436"/>
    <d v="2013-02-13T18:37:49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3"/>
    <s v="faith"/>
    <x v="1437"/>
    <d v="2016-08-07T15:32:25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8"/>
    <s v="plays"/>
    <x v="1438"/>
    <d v="2015-10-01T09:00:00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7"/>
    <s v="photobooks"/>
    <x v="1439"/>
    <d v="2014-09-27T21:38:33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7"/>
    <s v="photobooks"/>
    <x v="1440"/>
    <d v="2015-02-11T09:13:42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5"/>
    <s v="video games"/>
    <x v="1441"/>
    <d v="2010-07-21T15:00:00"/>
    <x v="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8"/>
    <s v="plays"/>
    <x v="1442"/>
    <d v="2015-01-09T23:23:00"/>
    <x v="2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8"/>
    <s v="spaces"/>
    <x v="1443"/>
    <d v="2015-11-22T02:59:00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1"/>
    <s v="wearables"/>
    <x v="1444"/>
    <d v="2015-04-10T00:59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1"/>
    <s v="makerspaces"/>
    <x v="1445"/>
    <d v="2014-12-19T15:38:00"/>
    <x v="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1"/>
    <s v="wearables"/>
    <x v="1446"/>
    <d v="2016-10-08T10:43:32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8"/>
    <s v="plays"/>
    <x v="1447"/>
    <d v="2016-05-24T10:25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8"/>
    <s v="plays"/>
    <x v="1448"/>
    <d v="2017-02-28T04:51:00"/>
    <x v="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1"/>
    <s v="space exploration"/>
    <x v="1449"/>
    <d v="2017-03-12T15:00:00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8"/>
    <s v="musical"/>
    <x v="1450"/>
    <d v="2015-02-04T07:50:1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2"/>
    <s v="children's books"/>
    <x v="1451"/>
    <d v="2011-12-18T14:21:44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1"/>
    <s v="wearables"/>
    <x v="1452"/>
    <d v="2016-02-17T08:04:39"/>
    <x v="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1"/>
    <s v="space exploration"/>
    <x v="1453"/>
    <d v="2014-06-13T00:00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8"/>
    <s v="plays"/>
    <x v="1454"/>
    <d v="2015-06-11T19:00:0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8"/>
    <s v="spaces"/>
    <x v="1455"/>
    <d v="2015-05-05T14:48:00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3"/>
    <s v="world music"/>
    <x v="1456"/>
    <d v="2012-02-21T18:46:14"/>
    <x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2"/>
    <s v="children's books"/>
    <x v="1457"/>
    <d v="2016-10-10T06:36:23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3"/>
    <s v="faith"/>
    <x v="1458"/>
    <d v="2017-04-09T21:00:00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8"/>
    <s v="musical"/>
    <x v="1459"/>
    <d v="2015-02-20T19:14:16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6"/>
    <s v="food trucks"/>
    <x v="1460"/>
    <d v="2014-06-28T15:21:54"/>
    <x v="2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5"/>
    <s v="video games"/>
    <x v="1461"/>
    <d v="2016-03-09T20:35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3"/>
    <s v="jazz"/>
    <x v="1462"/>
    <d v="2013-04-08T15:17:37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1463"/>
    <d v="2014-04-19T12:19:39"/>
    <x v="2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x v="1464"/>
    <d v="2014-12-28T11:22:29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8"/>
    <s v="spaces"/>
    <x v="1465"/>
    <d v="2016-07-10T01:28:57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1"/>
    <s v="wearables"/>
    <x v="1466"/>
    <d v="2016-03-12T15:52:4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8"/>
    <s v="spaces"/>
    <x v="1467"/>
    <d v="2015-07-16T03:56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8"/>
    <s v="plays"/>
    <x v="1468"/>
    <d v="2015-04-09T19:31:11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8"/>
    <s v="plays"/>
    <x v="1469"/>
    <d v="2014-10-17T15:10:10"/>
    <x v="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6"/>
    <s v="food trucks"/>
    <x v="1470"/>
    <d v="2017-02-24T01:51:4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8"/>
    <s v="plays"/>
    <x v="1471"/>
    <d v="2015-06-27T17:44:1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8"/>
    <s v="musical"/>
    <x v="1472"/>
    <d v="2015-05-24T04:18:52"/>
    <x v="1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1"/>
    <s v="wearables"/>
    <x v="1473"/>
    <d v="2016-09-09T02:00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1"/>
    <s v="web"/>
    <x v="1474"/>
    <d v="2016-06-17T19:00:0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5"/>
    <s v="video games"/>
    <x v="1475"/>
    <d v="2016-04-10T14:41:12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7"/>
    <s v="people"/>
    <x v="1476"/>
    <d v="2016-01-06T18:50:13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8"/>
    <s v="plays"/>
    <x v="1477"/>
    <d v="2016-06-18T15:32:19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1"/>
    <s v="wearables"/>
    <x v="1478"/>
    <d v="2016-01-09T20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8"/>
    <s v="plays"/>
    <x v="1479"/>
    <d v="2015-01-16T08:09:11"/>
    <x v="2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5"/>
    <s v="video games"/>
    <x v="1480"/>
    <d v="2013-11-08T21:18:59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x v="1481"/>
    <d v="2015-03-26T22:39:00"/>
    <x v="1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2"/>
    <s v="art books"/>
    <x v="1482"/>
    <d v="2015-06-30T17:06:08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8"/>
    <s v="plays"/>
    <x v="1483"/>
    <d v="2015-10-16T00:59:0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8"/>
    <s v="musical"/>
    <x v="1484"/>
    <d v="2014-07-30T19:00:0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1"/>
    <s v="wearables"/>
    <x v="1485"/>
    <d v="2016-06-19T10:30:46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1"/>
    <s v="wearables"/>
    <x v="1486"/>
    <d v="2014-06-23T03:04:1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7"/>
    <s v="photobooks"/>
    <x v="1487"/>
    <d v="2016-07-03T03:38:5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1"/>
    <s v="wearables"/>
    <x v="1488"/>
    <d v="2016-04-18T10:00:00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8"/>
    <s v="plays"/>
    <x v="1489"/>
    <d v="2015-05-28T12:38:0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490"/>
    <d v="2014-07-01T15:00:00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7"/>
    <s v="nature"/>
    <x v="1491"/>
    <d v="2016-05-12T06:47:14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7"/>
    <s v="photobooks"/>
    <x v="1492"/>
    <d v="2015-02-20T04:34:13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7"/>
    <s v="photobooks"/>
    <x v="1493"/>
    <d v="2016-02-04T03:50:33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2"/>
    <s v="art books"/>
    <x v="1494"/>
    <d v="2014-12-23T21:29:45"/>
    <x v="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x v="1495"/>
    <d v="2016-07-05T16:54:43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7"/>
    <s v="photobooks"/>
    <x v="1496"/>
    <d v="2015-12-15T08:10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8"/>
    <s v="spaces"/>
    <x v="1497"/>
    <d v="2016-02-12T00:33:11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x v="1498"/>
    <d v="2016-08-15T03:00:0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499"/>
    <d v="2017-02-03T19:51:2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8"/>
    <s v="plays"/>
    <x v="1500"/>
    <d v="2014-09-17T16:56:40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8"/>
    <s v="plays"/>
    <x v="1501"/>
    <d v="2016-01-14T23:09:34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5"/>
    <s v="video games"/>
    <x v="1502"/>
    <d v="2016-02-11T19:22:17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3"/>
    <s v="world music"/>
    <x v="1503"/>
    <d v="2011-07-08T17:00:00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8"/>
    <s v="spaces"/>
    <x v="1504"/>
    <d v="2014-12-14T16:00:3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1"/>
    <s v="gadgets"/>
    <x v="1505"/>
    <d v="2014-10-23T06:17:59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5"/>
    <s v="video games"/>
    <x v="1506"/>
    <d v="2014-04-24T15:11:07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2"/>
    <s v="children's books"/>
    <x v="1507"/>
    <d v="2013-03-07T23:02:08"/>
    <x v="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8"/>
    <s v="plays"/>
    <x v="1508"/>
    <d v="2016-04-14T00:39:4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2"/>
    <s v="children's books"/>
    <x v="1509"/>
    <d v="2012-03-29T09:45:23"/>
    <x v="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5"/>
    <s v="mobile games"/>
    <x v="1510"/>
    <d v="2016-12-31T22:46:11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3"/>
    <s v="jazz"/>
    <x v="1511"/>
    <d v="2013-03-22T18:15:45"/>
    <x v="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1"/>
    <s v="web"/>
    <x v="1512"/>
    <d v="2015-08-03T11:35:24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1"/>
    <s v="wearables"/>
    <x v="1513"/>
    <d v="2016-10-06T11:15:32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6"/>
    <s v="food trucks"/>
    <x v="1514"/>
    <d v="2014-11-09T21:41:3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1"/>
    <s v="wearables"/>
    <x v="1515"/>
    <d v="2015-01-01T02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1"/>
    <s v="wearables"/>
    <x v="1516"/>
    <d v="2014-11-30T18:42:02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1"/>
    <s v="wearables"/>
    <x v="1517"/>
    <d v="2017-02-28T14:54:4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8"/>
    <s v="plays"/>
    <x v="1518"/>
    <d v="2014-05-17T00:32:45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8"/>
    <s v="musical"/>
    <x v="1519"/>
    <d v="2014-07-03T00:07:58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8"/>
    <s v="spaces"/>
    <x v="1520"/>
    <d v="2015-10-09T11:38:43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1"/>
    <s v="wearables"/>
    <x v="1521"/>
    <d v="2014-07-11T12:00:00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x v="1522"/>
    <d v="2015-01-04T00:43:5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8"/>
    <s v="spaces"/>
    <x v="1523"/>
    <d v="2014-10-20T10:56:15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8"/>
    <s v="plays"/>
    <x v="1524"/>
    <d v="2014-06-26T19:02:02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8"/>
    <s v="plays"/>
    <x v="1525"/>
    <d v="2014-10-26T16:08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1"/>
    <s v="wearables"/>
    <x v="1526"/>
    <d v="2015-01-10T21:02:52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7"/>
    <s v="photobooks"/>
    <x v="1527"/>
    <d v="2015-04-04T10:43:57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1"/>
    <s v="wearables"/>
    <x v="1528"/>
    <d v="2014-09-17T22:00:00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8"/>
    <s v="plays"/>
    <x v="1529"/>
    <d v="2015-01-24T08:00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1"/>
    <s v="wearables"/>
    <x v="1530"/>
    <d v="2016-09-03T12:41:49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7"/>
    <s v="photobooks"/>
    <x v="1531"/>
    <d v="2016-02-21T09:48:09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1"/>
    <s v="wearables"/>
    <x v="1532"/>
    <d v="2016-08-19T12:00:50"/>
    <x v="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x v="1533"/>
    <d v="2014-08-16T19:42:00"/>
    <x v="2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7"/>
    <s v="photobooks"/>
    <x v="1534"/>
    <d v="2014-07-06T13:13:56"/>
    <x v="2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8"/>
    <s v="plays"/>
    <x v="1535"/>
    <d v="2017-04-08T08:54:05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8"/>
    <s v="plays"/>
    <x v="1536"/>
    <d v="2015-03-08T08:57:05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8"/>
    <s v="plays"/>
    <x v="1537"/>
    <d v="2016-07-16T2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8"/>
    <s v="plays"/>
    <x v="1538"/>
    <d v="2015-02-10T22:53:41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8"/>
    <s v="spaces"/>
    <x v="1539"/>
    <d v="2016-08-14T18:45:43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x v="1540"/>
    <d v="2015-07-21T02:59:0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8"/>
    <s v="plays"/>
    <x v="1541"/>
    <d v="2016-02-03T14:4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1"/>
    <s v="wearables"/>
    <x v="1542"/>
    <d v="2017-03-16T12:01:01"/>
    <x v="3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8"/>
    <s v="plays"/>
    <x v="1543"/>
    <d v="2015-07-19T01:23:11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x v="1544"/>
    <d v="2015-10-06T11:10:22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8"/>
    <s v="plays"/>
    <x v="1545"/>
    <d v="2015-05-09T17:14:18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8"/>
    <s v="plays"/>
    <x v="1546"/>
    <d v="2015-10-18T15:36:29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8"/>
    <s v="musical"/>
    <x v="1547"/>
    <d v="2016-03-08T00:59:00"/>
    <x v="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8"/>
    <s v="plays"/>
    <x v="1548"/>
    <d v="2015-02-28T23:00:0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8"/>
    <s v="plays"/>
    <x v="1549"/>
    <d v="2014-08-31T15:51:49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8"/>
    <s v="plays"/>
    <x v="1550"/>
    <d v="2014-11-20T12:04:00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8"/>
    <s v="plays"/>
    <x v="1551"/>
    <d v="2015-03-23T23:34:5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8"/>
    <s v="spaces"/>
    <x v="1552"/>
    <d v="2016-05-04T19:00:50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1"/>
    <s v="wearables"/>
    <x v="1553"/>
    <d v="2016-09-28T18:24:55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8"/>
    <s v="plays"/>
    <x v="1554"/>
    <d v="2015-08-15T14:12:24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6"/>
    <s v="food trucks"/>
    <x v="1555"/>
    <d v="2016-03-30T16:10:58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7"/>
    <s v="people"/>
    <x v="1556"/>
    <d v="2016-02-13T00:42:12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8"/>
    <s v="spaces"/>
    <x v="1557"/>
    <d v="2016-10-07T10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1"/>
    <s v="wearables"/>
    <x v="1558"/>
    <d v="2015-08-10T20:12:06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1"/>
    <s v="web"/>
    <x v="1559"/>
    <d v="2015-08-15T09:22:0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1"/>
    <s v="makerspaces"/>
    <x v="1560"/>
    <d v="2014-07-02T20:42:23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8"/>
    <s v="plays"/>
    <x v="1561"/>
    <d v="2015-01-08T16:58:0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8"/>
    <s v="plays"/>
    <x v="1562"/>
    <d v="2014-06-19T11:33:51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x v="1563"/>
    <d v="2014-08-23T18:08:38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x v="1564"/>
    <d v="2016-04-01T02:59:00"/>
    <x v="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8"/>
    <s v="plays"/>
    <x v="1565"/>
    <d v="2016-04-11T07:13:07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8"/>
    <s v="plays"/>
    <x v="1566"/>
    <d v="2014-08-12T11:51:5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8"/>
    <s v="plays"/>
    <x v="1567"/>
    <d v="2016-09-06T21:21:53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3"/>
    <s v="world music"/>
    <x v="1568"/>
    <d v="2011-08-06T10:38:56"/>
    <x v="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1"/>
    <s v="wearables"/>
    <x v="1569"/>
    <d v="2016-04-22T01:06:1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8"/>
    <s v="plays"/>
    <x v="1570"/>
    <d v="2014-08-11T21:53:58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5"/>
    <s v="video games"/>
    <x v="1571"/>
    <d v="2014-10-03T23:30:00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8"/>
    <s v="plays"/>
    <x v="1572"/>
    <d v="2014-07-15T18:00:0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8"/>
    <s v="plays"/>
    <x v="1573"/>
    <d v="2014-07-05T10:22:27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3"/>
    <s v="jazz"/>
    <x v="1574"/>
    <d v="2013-11-22T08:35:13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2"/>
    <s v="translations"/>
    <x v="1575"/>
    <d v="2015-08-16T12:13:11"/>
    <x v="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3"/>
    <s v="jazz"/>
    <x v="1576"/>
    <d v="2015-02-28T11:10:00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5"/>
    <s v="video games"/>
    <x v="1577"/>
    <d v="2011-10-09T13:07:13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6"/>
    <s v="restaurants"/>
    <x v="1578"/>
    <d v="2015-02-22T16:09:13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1"/>
    <s v="wearables"/>
    <x v="1579"/>
    <d v="2017-01-13T13:04:21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1"/>
    <s v="space exploration"/>
    <x v="1580"/>
    <d v="2016-08-02T2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2"/>
    <s v="children's books"/>
    <x v="1581"/>
    <d v="2012-08-26T17:37:03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8"/>
    <s v="plays"/>
    <x v="1582"/>
    <d v="2016-02-06T00:59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6"/>
    <s v="food trucks"/>
    <x v="1583"/>
    <d v="2015-06-26T00:00:0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8"/>
    <s v="plays"/>
    <x v="1584"/>
    <d v="2015-04-29T10:07:06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1585"/>
    <d v="2013-08-09T08:00:15"/>
    <x v="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8"/>
    <s v="spaces"/>
    <x v="1586"/>
    <d v="2016-10-22T18:08:58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7"/>
    <s v="photobooks"/>
    <x v="1587"/>
    <d v="2014-08-03T07:39:39"/>
    <x v="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8"/>
    <s v="musical"/>
    <x v="1588"/>
    <d v="2016-03-04T19:19:28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8"/>
    <s v="plays"/>
    <x v="1589"/>
    <d v="2017-02-20T14:00:00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1"/>
    <s v="wearables"/>
    <x v="1590"/>
    <d v="2015-12-05T18:28:22"/>
    <x v="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8"/>
    <s v="spaces"/>
    <x v="1591"/>
    <d v="2015-05-11T15:32:31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x v="1592"/>
    <d v="2016-03-03T21:55:55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8"/>
    <s v="musical"/>
    <x v="1593"/>
    <d v="2014-11-23T18:2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8"/>
    <s v="plays"/>
    <x v="1594"/>
    <d v="2015-07-07T15:26:20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8"/>
    <s v="plays"/>
    <x v="1595"/>
    <d v="2015-05-31T11:28:02"/>
    <x v="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5"/>
    <s v="mobile games"/>
    <x v="1596"/>
    <d v="2016-03-30T08:36:2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8"/>
    <s v="plays"/>
    <x v="1597"/>
    <d v="2016-07-17T06:47:48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3"/>
    <s v="indie rock"/>
    <x v="1598"/>
    <d v="2011-09-06T16:39:10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8"/>
    <s v="plays"/>
    <x v="1599"/>
    <d v="2016-07-04T00:00:0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3"/>
    <s v="faith"/>
    <x v="1600"/>
    <d v="2017-04-09T19:47:28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7"/>
    <s v="photobooks"/>
    <x v="1601"/>
    <d v="2014-10-15T20:00:00"/>
    <x v="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2"/>
    <s v="translations"/>
    <x v="1602"/>
    <d v="2016-11-15T14:13:22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8"/>
    <s v="spaces"/>
    <x v="1603"/>
    <d v="2015-12-16T16:18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7"/>
    <s v="photobooks"/>
    <x v="1604"/>
    <d v="2016-10-10T10:32:50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7"/>
    <s v="places"/>
    <x v="1605"/>
    <d v="2016-05-15T12:21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6"/>
    <s v="food trucks"/>
    <x v="1606"/>
    <d v="2014-07-06T01:08:50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6"/>
    <s v="small batch"/>
    <x v="1607"/>
    <d v="2017-03-26T16:14:4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8"/>
    <s v="plays"/>
    <x v="1608"/>
    <d v="2016-12-12T02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8"/>
    <s v="plays"/>
    <x v="1609"/>
    <d v="2017-04-03T23:38:41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1"/>
    <s v="space exploration"/>
    <x v="1610"/>
    <d v="2016-02-09T16:00:0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3"/>
    <s v="jazz"/>
    <x v="1611"/>
    <d v="2014-10-01T08:43:13"/>
    <x v="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x v="1612"/>
    <d v="2015-06-22T13:48:15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8"/>
    <s v="plays"/>
    <x v="1613"/>
    <d v="2015-02-05T21:37:14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7"/>
    <s v="people"/>
    <x v="1614"/>
    <d v="2014-11-30T15:58:01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2"/>
    <s v="art books"/>
    <x v="1615"/>
    <d v="2016-07-27T18:00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3"/>
    <s v="faith"/>
    <x v="1616"/>
    <d v="2015-07-20T18:46:32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8"/>
    <s v="plays"/>
    <x v="1617"/>
    <d v="2014-05-31T21:44:2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7"/>
    <s v="photobooks"/>
    <x v="1618"/>
    <d v="2014-10-23T19:30:4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1"/>
    <s v="web"/>
    <x v="1619"/>
    <d v="2015-10-01T00:59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8"/>
    <s v="plays"/>
    <x v="1620"/>
    <d v="2016-10-27T02:40:34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8"/>
    <s v="plays"/>
    <x v="1621"/>
    <d v="2015-11-12T02:59:00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1"/>
    <s v="wearables"/>
    <x v="1622"/>
    <d v="2016-07-06T11:00:58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8"/>
    <s v="plays"/>
    <x v="1623"/>
    <d v="2014-07-01T02:00:00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x v="1624"/>
    <d v="2012-09-28T12:18:54"/>
    <x v="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1"/>
    <s v="wearables"/>
    <x v="1625"/>
    <d v="2015-01-01T00:59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8"/>
    <s v="plays"/>
    <x v="1626"/>
    <d v="2016-01-14T14:16:56"/>
    <x v="1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3"/>
    <s v="faith"/>
    <x v="1627"/>
    <d v="2017-04-07T14:45:38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8"/>
    <s v="plays"/>
    <x v="1628"/>
    <d v="2015-09-16T01:37:27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2"/>
    <s v="children's books"/>
    <x v="1629"/>
    <d v="2012-07-14T19:42:48"/>
    <x v="7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1630"/>
    <d v="2013-05-17T08:08:19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8"/>
    <s v="plays"/>
    <x v="1631"/>
    <d v="2014-05-11T07:50:52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8"/>
    <s v="plays"/>
    <x v="1632"/>
    <d v="2014-11-15T16:00:00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7"/>
    <s v="photobooks"/>
    <x v="1633"/>
    <d v="2016-07-24T06:32:4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1"/>
    <s v="wearables"/>
    <x v="1634"/>
    <d v="2014-09-13T09:56:4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8"/>
    <s v="plays"/>
    <x v="1635"/>
    <d v="2015-11-25T19:00:00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3"/>
    <s v="jazz"/>
    <x v="1636"/>
    <d v="2017-03-03T09:05:19"/>
    <x v="3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  <x v="1637"/>
    <d v="2014-10-18T08:07:39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1"/>
    <s v="wearables"/>
    <x v="1638"/>
    <d v="2016-07-02T00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8"/>
    <s v="plays"/>
    <x v="1639"/>
    <d v="2017-03-27T12:16:59"/>
    <x v="3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6"/>
    <s v="food trucks"/>
    <x v="1640"/>
    <d v="2016-09-03T10:02:55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8"/>
    <s v="spaces"/>
    <x v="1641"/>
    <d v="2014-05-31T23:59:00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1"/>
    <s v="wearables"/>
    <x v="1642"/>
    <d v="2015-11-21T13:12:15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1643"/>
    <d v="2012-12-05T05:23:41"/>
    <x v="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2"/>
    <s v="art books"/>
    <x v="1644"/>
    <d v="2014-07-09T08:34:56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1"/>
    <s v="web"/>
    <x v="1645"/>
    <d v="2015-04-06T11:15:45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646"/>
    <d v="2015-05-25T23:53:02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8"/>
    <s v="plays"/>
    <x v="1647"/>
    <d v="2015-08-20T13:05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8"/>
    <s v="spaces"/>
    <x v="1648"/>
    <d v="2016-07-08T21:59:0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6"/>
    <s v="food trucks"/>
    <x v="1649"/>
    <d v="2014-08-07T11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8"/>
    <s v="spaces"/>
    <x v="1650"/>
    <d v="2017-02-08T05:59:05"/>
    <x v="3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7"/>
    <s v="photobooks"/>
    <x v="1651"/>
    <d v="2015-05-21T18:47:58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3"/>
    <s v="jazz"/>
    <x v="1652"/>
    <d v="2009-12-01T00:59:00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8"/>
    <s v="plays"/>
    <x v="1653"/>
    <d v="2017-03-06T02:58:27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8"/>
    <s v="plays"/>
    <x v="1654"/>
    <d v="2014-10-26T14:29:26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8"/>
    <s v="plays"/>
    <x v="1655"/>
    <d v="2015-11-28T17:22:2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3"/>
    <s v="jazz"/>
    <x v="1656"/>
    <d v="2013-05-04T10:00:34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8"/>
    <s v="plays"/>
    <x v="1657"/>
    <d v="2014-09-28T14:55:56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x v="1658"/>
    <d v="2015-11-08T08:00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8"/>
    <s v="musical"/>
    <x v="1659"/>
    <d v="2015-09-25T19:43:42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8"/>
    <s v="spaces"/>
    <x v="1660"/>
    <d v="2014-08-27T23:00:1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2"/>
    <s v="fiction"/>
    <x v="1661"/>
    <d v="2013-05-01T17:42:37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1"/>
    <s v="wearables"/>
    <x v="1662"/>
    <d v="2016-11-12T01:00:00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  <x v="1663"/>
    <d v="2015-10-01T01:00:0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6"/>
    <s v="food trucks"/>
    <x v="1664"/>
    <d v="2015-04-11T02:00:0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3"/>
    <s v="faith"/>
    <x v="1665"/>
    <d v="2017-04-06T05:20:42"/>
    <x v="3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1666"/>
    <d v="2015-12-29T07:46:4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2"/>
    <s v="children's books"/>
    <x v="1667"/>
    <d v="2014-08-25T19:28:26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1"/>
    <s v="wearables"/>
    <x v="1668"/>
    <d v="2016-06-28T05:41:35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8"/>
    <s v="plays"/>
    <x v="1669"/>
    <d v="2016-10-02T05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7"/>
    <s v="photobooks"/>
    <x v="1670"/>
    <d v="2016-09-15T10:49:0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1"/>
    <s v="wearables"/>
    <x v="1671"/>
    <d v="2014-09-17T08:02:1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1"/>
    <s v="wearables"/>
    <x v="1672"/>
    <d v="2016-07-21T13:30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5"/>
    <s v="video games"/>
    <x v="1673"/>
    <d v="2013-12-21T16:32:11"/>
    <x v="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3"/>
    <s v="faith"/>
    <x v="1674"/>
    <d v="2017-04-01T00:00:00"/>
    <x v="3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x v="1675"/>
    <d v="2014-09-14T22:00:03"/>
    <x v="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7"/>
    <s v="people"/>
    <x v="1676"/>
    <d v="2014-07-31T2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6"/>
    <s v="food trucks"/>
    <x v="1677"/>
    <d v="2015-08-02T18:00: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1"/>
    <s v="wearables"/>
    <x v="1678"/>
    <d v="2014-07-23T11:54:40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8"/>
    <s v="spaces"/>
    <x v="1679"/>
    <d v="2014-10-04T10:17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2"/>
    <s v="children's books"/>
    <x v="1680"/>
    <d v="2014-08-29T14:45:11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8"/>
    <s v="plays"/>
    <x v="1681"/>
    <d v="2015-11-05T10:16:1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8"/>
    <s v="plays"/>
    <x v="1682"/>
    <d v="2015-03-25T14:01:10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2"/>
    <s v="translations"/>
    <x v="1683"/>
    <d v="2014-07-13T00:59:00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8"/>
    <s v="plays"/>
    <x v="1684"/>
    <d v="2014-08-30T01:30:00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x v="1685"/>
    <d v="2014-06-26T22:52:54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8"/>
    <s v="plays"/>
    <x v="1686"/>
    <d v="2017-02-26T09:05:58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8"/>
    <s v="plays"/>
    <x v="1687"/>
    <d v="2015-10-29T11:06:47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1"/>
    <s v="web"/>
    <x v="1688"/>
    <d v="2015-11-15T11:13:09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8"/>
    <s v="plays"/>
    <x v="1689"/>
    <d v="2016-05-15T16:21:13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1"/>
    <s v="makerspaces"/>
    <x v="1690"/>
    <d v="2014-10-29T18:4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691"/>
    <d v="2015-04-13T13:17:52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1"/>
    <s v="wearables"/>
    <x v="1692"/>
    <d v="2015-01-12T16:47:52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2"/>
    <s v="children's books"/>
    <x v="1693"/>
    <d v="2012-06-15T23:10:00"/>
    <x v="7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1"/>
    <s v="wearables"/>
    <x v="1694"/>
    <d v="2016-01-17T14:01:0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8"/>
    <s v="plays"/>
    <x v="1695"/>
    <d v="2014-06-05T18:31:40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5"/>
    <s v="video games"/>
    <x v="1696"/>
    <d v="2016-12-23T03:59:00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6"/>
    <s v="food trucks"/>
    <x v="1697"/>
    <d v="2014-11-22T01:59:00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5"/>
    <s v="video games"/>
    <x v="1698"/>
    <d v="2014-12-05T14:30:29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8"/>
    <s v="plays"/>
    <x v="1699"/>
    <d v="2015-05-25T17:38:16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1"/>
    <s v="wearables"/>
    <x v="1700"/>
    <d v="2016-02-11T13:05:53"/>
    <x v="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1"/>
    <s v="web"/>
    <x v="1701"/>
    <d v="2014-12-11T12:31:1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8"/>
    <s v="plays"/>
    <x v="1702"/>
    <d v="2016-07-21T11:02:31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8"/>
    <s v="plays"/>
    <x v="1703"/>
    <d v="2014-06-30T13:28:00"/>
    <x v="2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5"/>
    <s v="video games"/>
    <x v="1704"/>
    <d v="2015-03-12T07:07:43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7"/>
    <s v="nature"/>
    <x v="1705"/>
    <d v="2014-09-17T01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7"/>
    <s v="places"/>
    <x v="1706"/>
    <d v="2016-04-03T12:25:41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2"/>
    <s v="children's books"/>
    <x v="1707"/>
    <d v="2012-05-15T13:16:27"/>
    <x v="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1"/>
    <s v="wearables"/>
    <x v="1708"/>
    <d v="2016-06-19T04:1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3"/>
    <s v="world music"/>
    <x v="1709"/>
    <d v="2011-09-28T13:30:08"/>
    <x v="6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5"/>
    <s v="video games"/>
    <x v="1710"/>
    <d v="2016-01-14T00:00:1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1"/>
    <s v="wearables"/>
    <x v="1711"/>
    <d v="2016-08-23T16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1"/>
    <s v="wearables"/>
    <x v="1712"/>
    <d v="2015-12-17T01:59:0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8"/>
    <s v="spaces"/>
    <x v="1713"/>
    <d v="2015-02-02T22:00:00"/>
    <x v="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  <x v="1714"/>
    <d v="2015-01-29T16:21:04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8"/>
    <s v="musical"/>
    <x v="1715"/>
    <d v="2015-04-03T17:48:59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3"/>
    <s v="jazz"/>
    <x v="1716"/>
    <d v="2014-05-04T02:00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5"/>
    <s v="video games"/>
    <x v="1717"/>
    <d v="2013-11-27T02:41:54"/>
    <x v="5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1"/>
    <s v="wearables"/>
    <x v="1718"/>
    <d v="2014-12-31T20:03:35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3"/>
    <s v="jazz"/>
    <x v="1719"/>
    <d v="2012-05-29T15:55:05"/>
    <x v="7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7"/>
    <s v="photobooks"/>
    <x v="1720"/>
    <d v="2015-02-13T21:43:02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1"/>
    <s v="wearables"/>
    <x v="1721"/>
    <d v="2016-11-24T14:26:27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2"/>
    <s v="fiction"/>
    <x v="1722"/>
    <d v="2013-10-02T09:27:54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8"/>
    <s v="musical"/>
    <x v="1723"/>
    <d v="2015-01-01T12:48:55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3"/>
    <s v="jazz"/>
    <x v="1724"/>
    <d v="2011-12-12T01:06:16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1"/>
    <s v="wearables"/>
    <x v="1725"/>
    <d v="2016-03-03T13:01:54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3"/>
    <s v="faith"/>
    <x v="1726"/>
    <d v="2017-04-10T16:15:00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8"/>
    <s v="plays"/>
    <x v="1727"/>
    <d v="2015-07-17T23:00:0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8"/>
    <s v="plays"/>
    <x v="1728"/>
    <d v="2015-06-07T20:23:53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2"/>
    <s v="translations"/>
    <x v="1729"/>
    <d v="2015-11-26T02:03:36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8"/>
    <s v="plays"/>
    <x v="1730"/>
    <d v="2015-09-24T10:10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8"/>
    <s v="plays"/>
    <x v="1731"/>
    <d v="2016-06-02T09:07:28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1"/>
    <s v="wearables"/>
    <x v="1732"/>
    <d v="2016-11-30T16:15:19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8"/>
    <s v="plays"/>
    <x v="1733"/>
    <d v="2014-08-02T10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8"/>
    <s v="plays"/>
    <x v="1734"/>
    <d v="2016-02-20T17:05:00"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8"/>
    <s v="plays"/>
    <x v="1735"/>
    <d v="2015-03-13T20:50:01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8"/>
    <s v="plays"/>
    <x v="1736"/>
    <d v="2015-03-23T00:59:0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x v="1737"/>
    <d v="2014-11-21T06:47:15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8"/>
    <s v="plays"/>
    <x v="1738"/>
    <d v="2015-08-17T12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1"/>
    <s v="makerspaces"/>
    <x v="1739"/>
    <d v="2015-12-28T02:00:00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x v="1740"/>
    <d v="2015-04-13T15:00:0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3"/>
    <s v="faith"/>
    <x v="1741"/>
    <d v="2017-04-02T21:00:00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1"/>
    <s v="space exploration"/>
    <x v="1742"/>
    <d v="2016-12-21T03:59:0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8"/>
    <s v="plays"/>
    <x v="1743"/>
    <d v="2016-05-01T10:18:3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1"/>
    <s v="wearables"/>
    <x v="1744"/>
    <d v="2016-02-21T18:36:37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3"/>
    <s v="faith"/>
    <x v="1745"/>
    <d v="2014-06-27T18:04:24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1"/>
    <s v="wearables"/>
    <x v="1746"/>
    <d v="2016-12-14T08:01:08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1"/>
    <s v="web"/>
    <x v="1747"/>
    <d v="2014-12-04T20:03:01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7"/>
    <s v="nature"/>
    <x v="1748"/>
    <d v="2015-11-03T00:15:59"/>
    <x v="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8"/>
    <s v="plays"/>
    <x v="1749"/>
    <d v="2015-07-17T06:32:59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8"/>
    <s v="plays"/>
    <x v="1750"/>
    <d v="2015-02-28T08:00:00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8"/>
    <s v="spaces"/>
    <x v="1751"/>
    <d v="2017-04-05T14:14:37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1"/>
    <s v="wearables"/>
    <x v="1752"/>
    <d v="2015-12-29T16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1"/>
    <s v="wearables"/>
    <x v="1753"/>
    <d v="2014-09-04T02:59:0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8"/>
    <s v="plays"/>
    <x v="1754"/>
    <d v="2014-05-20T02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8"/>
    <s v="plays"/>
    <x v="1755"/>
    <d v="2015-02-14T07:27:0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7"/>
    <s v="photobooks"/>
    <x v="1756"/>
    <d v="2015-11-14T13:16:44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8"/>
    <s v="musical"/>
    <x v="1757"/>
    <d v="2016-11-18T21:00:00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1"/>
    <s v="wearables"/>
    <x v="1758"/>
    <d v="2015-04-30T15:23:47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5"/>
    <s v="video games"/>
    <x v="1759"/>
    <d v="2015-01-19T04:3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8"/>
    <s v="plays"/>
    <x v="1760"/>
    <d v="2015-11-02T12:50:0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x v="1761"/>
    <d v="2014-11-26T16:26:5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2"/>
    <s v="fiction"/>
    <x v="1762"/>
    <d v="2014-10-19T09:01:24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7"/>
    <s v="photobooks"/>
    <x v="1763"/>
    <d v="2016-09-02T12:36:2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8"/>
    <s v="plays"/>
    <x v="1764"/>
    <d v="2015-05-10T18:59:0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7"/>
    <s v="photobooks"/>
    <x v="1765"/>
    <d v="2015-10-02T14:00:00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8"/>
    <s v="musical"/>
    <x v="1766"/>
    <d v="2016-04-20T17:11:1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8"/>
    <s v="plays"/>
    <x v="1767"/>
    <d v="2015-06-27T14:27:06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8"/>
    <s v="plays"/>
    <x v="1768"/>
    <d v="2014-10-22T00:59:00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1"/>
    <s v="web"/>
    <x v="1769"/>
    <d v="2014-10-19T12:26:12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8"/>
    <s v="plays"/>
    <x v="1770"/>
    <d v="2014-10-21T17:11:27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3"/>
    <s v="indie rock"/>
    <x v="1771"/>
    <d v="2011-05-27T22:22:42"/>
    <x v="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8"/>
    <s v="plays"/>
    <x v="1772"/>
    <d v="2014-11-26T16:29:37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8"/>
    <s v="plays"/>
    <x v="1773"/>
    <d v="2015-04-10T01:00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8"/>
    <s v="plays"/>
    <x v="1774"/>
    <d v="2014-10-13T17:05:16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8"/>
    <s v="plays"/>
    <x v="1775"/>
    <d v="2014-05-16T18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8"/>
    <s v="plays"/>
    <x v="1776"/>
    <d v="2017-03-01T15:00:00"/>
    <x v="3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8"/>
    <s v="plays"/>
    <x v="1777"/>
    <d v="2014-08-29T16:43:05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8"/>
    <s v="plays"/>
    <x v="1778"/>
    <d v="2015-01-28T15:37:11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3"/>
    <s v="jazz"/>
    <x v="1779"/>
    <d v="2010-06-25T17:32:00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1"/>
    <s v="wearables"/>
    <x v="1780"/>
    <d v="2016-06-04T11:41:12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5"/>
    <s v="video games"/>
    <x v="1781"/>
    <d v="2013-11-26T02:30:59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7"/>
    <s v="photobooks"/>
    <x v="1782"/>
    <d v="2016-10-14T12:00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1"/>
    <s v="wearables"/>
    <x v="1783"/>
    <d v="2015-01-19T00:11:05"/>
    <x v="2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6"/>
    <s v="food trucks"/>
    <x v="1784"/>
    <d v="2015-09-23T16:10:01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8"/>
    <s v="spaces"/>
    <x v="1785"/>
    <d v="2016-08-23T04:10:18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6"/>
    <s v="small batch"/>
    <x v="1786"/>
    <d v="2017-04-04T01:15:01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3"/>
    <s v="indie rock"/>
    <x v="1787"/>
    <d v="2016-06-05T19:33:30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1788"/>
    <d v="2015-02-19T17:19:43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1"/>
    <s v="gadgets"/>
    <x v="1789"/>
    <d v="2015-10-31T18:45:00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1"/>
    <s v="wearables"/>
    <x v="1790"/>
    <d v="2015-01-14T00:00:00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5"/>
    <s v="mobile games"/>
    <x v="1791"/>
    <d v="2016-04-23T15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1"/>
    <s v="wearables"/>
    <x v="1792"/>
    <d v="2017-03-12T23:40:05"/>
    <x v="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7"/>
    <s v="photobooks"/>
    <x v="1793"/>
    <d v="2016-07-02T10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7"/>
    <s v="photobooks"/>
    <x v="1794"/>
    <d v="2015-01-30T23:25:00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1"/>
    <s v="wearables"/>
    <x v="1795"/>
    <d v="2016-11-18T11:43:32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  <x v="1796"/>
    <d v="2015-03-23T20:08:46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3"/>
    <s v="indie rock"/>
    <x v="1797"/>
    <d v="2015-08-28T00:00:0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3"/>
    <s v="indie rock"/>
    <x v="1798"/>
    <d v="2016-03-02T18:27:15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x v="1799"/>
    <d v="2015-06-20T20:50:59"/>
    <x v="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1"/>
    <s v="wearables"/>
    <x v="1800"/>
    <d v="2015-11-05T21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3"/>
    <s v="indie rock"/>
    <x v="1801"/>
    <d v="2010-08-01T00:00:00"/>
    <x v="8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3"/>
    <s v="jazz"/>
    <x v="1802"/>
    <d v="2013-02-04T07:55:27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3"/>
    <s v="indie rock"/>
    <x v="1803"/>
    <d v="2016-09-15T16:53:33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5"/>
    <s v="video games"/>
    <x v="1804"/>
    <d v="2012-04-04T12:46:15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6"/>
    <s v="food trucks"/>
    <x v="1805"/>
    <d v="2015-01-18T22:39:5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2"/>
    <s v="fiction"/>
    <x v="1806"/>
    <d v="2013-12-26T19:54:54"/>
    <x v="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2"/>
    <s v="art books"/>
    <x v="1807"/>
    <d v="2016-04-08T14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7"/>
    <s v="photobooks"/>
    <x v="1808"/>
    <d v="2017-02-11T12:20:30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8"/>
    <s v="plays"/>
    <x v="1809"/>
    <d v="2014-06-03T02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3"/>
    <s v="jazz"/>
    <x v="1810"/>
    <d v="2013-10-16T05:59:00"/>
    <x v="5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8"/>
    <s v="plays"/>
    <x v="1811"/>
    <d v="2015-05-07T13:11:59"/>
    <x v="1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x v="1812"/>
    <d v="2015-10-10T17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8"/>
    <s v="plays"/>
    <x v="1813"/>
    <d v="2016-10-05T15:50:54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1"/>
    <s v="wearables"/>
    <x v="1814"/>
    <d v="2017-02-20T15:00:00"/>
    <x v="3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8"/>
    <s v="spaces"/>
    <x v="1815"/>
    <d v="2014-10-19T01:00:00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7"/>
    <s v="people"/>
    <x v="1816"/>
    <d v="2015-03-01T11:21:16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3"/>
    <s v="faith"/>
    <x v="1817"/>
    <d v="2016-04-21T00:00:0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1"/>
    <s v="gadgets"/>
    <x v="1818"/>
    <d v="2016-06-23T12:06:23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5"/>
    <s v="mobile games"/>
    <x v="1819"/>
    <d v="2014-05-04T13:11:40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1"/>
    <s v="gadgets"/>
    <x v="1820"/>
    <d v="2015-10-21T19:00:00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1"/>
    <s v="wearables"/>
    <x v="1821"/>
    <d v="2015-08-20T16:00:39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8"/>
    <s v="plays"/>
    <x v="1822"/>
    <d v="2015-10-04T11:45:4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3"/>
    <s v="faith"/>
    <x v="1823"/>
    <d v="2017-04-09T07:49:54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1"/>
    <s v="wearables"/>
    <x v="1824"/>
    <d v="2016-12-14T11:00:2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x v="1825"/>
    <d v="2015-09-18T23:50:17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7"/>
    <s v="nature"/>
    <x v="1826"/>
    <d v="2016-07-03T23:40:24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7"/>
    <s v="photobooks"/>
    <x v="1827"/>
    <d v="2014-08-03T11:48:04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1"/>
    <s v="wearables"/>
    <x v="1828"/>
    <d v="2017-01-23T00:59:0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7"/>
    <s v="photobooks"/>
    <x v="1829"/>
    <d v="2014-11-29T10:59:00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1"/>
    <s v="wearables"/>
    <x v="1830"/>
    <d v="2017-03-14T10:02:35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8"/>
    <s v="spaces"/>
    <x v="1831"/>
    <d v="2017-04-07T13:35:3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8"/>
    <s v="musical"/>
    <x v="1832"/>
    <d v="2015-04-23T01:40:07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1"/>
    <s v="wearables"/>
    <x v="1833"/>
    <d v="2016-02-03T08:33:09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1"/>
    <s v="gadgets"/>
    <x v="1834"/>
    <d v="2017-01-27T14:29:51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1"/>
    <s v="wearables"/>
    <x v="1835"/>
    <d v="2017-02-09T03:16:4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8"/>
    <s v="plays"/>
    <x v="1836"/>
    <d v="2014-07-01T18:30:00"/>
    <x v="2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1"/>
    <s v="wearables"/>
    <x v="1837"/>
    <d v="2015-02-04T19:22:29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1"/>
    <s v="gadgets"/>
    <x v="1838"/>
    <d v="2015-05-19T17:00:49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7"/>
    <s v="photobooks"/>
    <x v="1839"/>
    <d v="2014-12-15T09:12:57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8"/>
    <s v="plays"/>
    <x v="1840"/>
    <d v="2014-08-01T03:00:00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3"/>
    <s v="faith"/>
    <x v="1841"/>
    <d v="2017-03-26T19:59:00"/>
    <x v="3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6"/>
    <s v="small batch"/>
    <x v="1842"/>
    <d v="2017-03-20T14:07:27"/>
    <x v="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7"/>
    <s v="photobooks"/>
    <x v="1843"/>
    <d v="2015-06-27T17:59:0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8"/>
    <s v="plays"/>
    <x v="1844"/>
    <d v="2016-11-14T08:14:02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7"/>
    <s v="photobooks"/>
    <x v="1845"/>
    <d v="2015-02-28T03:32:16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7"/>
    <s v="nature"/>
    <x v="1846"/>
    <d v="2014-09-30T23:59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1"/>
    <s v="wearables"/>
    <x v="1847"/>
    <d v="2017-03-03T09:51:19"/>
    <x v="3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8"/>
    <s v="plays"/>
    <x v="1848"/>
    <d v="2016-01-29T19:34:0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x v="1849"/>
    <d v="2013-01-29T00:44:32"/>
    <x v="7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1"/>
    <s v="makerspaces"/>
    <x v="1850"/>
    <d v="2016-05-22T10:59:3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x v="1851"/>
    <d v="2016-08-04T10:00:0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3"/>
    <s v="world music"/>
    <x v="1852"/>
    <d v="2014-11-03T01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8"/>
    <s v="musical"/>
    <x v="1853"/>
    <d v="2014-09-22T23:59:00"/>
    <x v="2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2"/>
    <s v="fiction"/>
    <x v="1854"/>
    <d v="2015-10-11T01:00:0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8"/>
    <s v="plays"/>
    <x v="1855"/>
    <d v="2017-04-16T16:00:00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2"/>
    <s v="children's books"/>
    <x v="1856"/>
    <d v="2015-04-08T14:58:4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8"/>
    <s v="musical"/>
    <x v="1857"/>
    <d v="2014-09-06T17:00:00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7"/>
    <s v="photobooks"/>
    <x v="1858"/>
    <d v="2017-01-30T02:59:00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1"/>
    <s v="gadgets"/>
    <x v="1859"/>
    <d v="2017-02-10T02:28:5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8"/>
    <s v="musical"/>
    <x v="1860"/>
    <d v="2016-02-02T10:58:48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8"/>
    <s v="plays"/>
    <x v="1861"/>
    <d v="2016-07-03T15:59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8"/>
    <s v="musical"/>
    <x v="1862"/>
    <d v="2015-12-14T01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x v="1863"/>
    <d v="2015-04-22T18:00:37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1"/>
    <s v="wearables"/>
    <x v="1864"/>
    <d v="2016-02-25T03:25:0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7"/>
    <s v="photobooks"/>
    <x v="1865"/>
    <d v="2014-10-14T14:43:14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8"/>
    <s v="plays"/>
    <x v="1866"/>
    <d v="2015-03-28T18:07:06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8"/>
    <s v="spaces"/>
    <x v="1867"/>
    <d v="2015-04-01T08:22:0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1"/>
    <s v="wearables"/>
    <x v="1868"/>
    <d v="2016-12-08T00:59:00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8"/>
    <s v="spaces"/>
    <x v="1869"/>
    <d v="2016-11-09T19:22:12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x v="1870"/>
    <d v="2015-02-08T15:38:49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1"/>
    <s v="wearables"/>
    <x v="1871"/>
    <d v="2015-11-19T01:03:21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8"/>
    <s v="musical"/>
    <x v="1872"/>
    <d v="2015-02-12T10:15:42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1"/>
    <s v="gadgets"/>
    <x v="1873"/>
    <d v="2015-06-04T01:26:00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7"/>
    <s v="photobooks"/>
    <x v="1874"/>
    <d v="2014-08-13T19:31:52"/>
    <x v="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8"/>
    <s v="spaces"/>
    <x v="1875"/>
    <d v="2015-06-16T13:47:29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8"/>
    <s v="musical"/>
    <x v="1876"/>
    <d v="2014-12-16T18:32:09"/>
    <x v="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8"/>
    <s v="spaces"/>
    <x v="1877"/>
    <d v="2015-04-21T01:59:00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x v="1878"/>
    <d v="2017-01-15T21:49:22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8"/>
    <s v="plays"/>
    <x v="1879"/>
    <d v="2015-12-01T01:59:0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8"/>
    <s v="plays"/>
    <x v="1880"/>
    <d v="2015-09-27T22:49:1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8"/>
    <s v="plays"/>
    <x v="1881"/>
    <d v="2016-03-16T04:33:10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7"/>
    <s v="photobooks"/>
    <x v="1882"/>
    <d v="2015-08-10T02:59:0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8"/>
    <s v="plays"/>
    <x v="1883"/>
    <d v="2014-08-09T01:37:12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5"/>
    <s v="video games"/>
    <x v="1884"/>
    <d v="2014-09-11T05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1"/>
    <s v="makerspaces"/>
    <x v="1885"/>
    <d v="2016-07-05T00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x v="1886"/>
    <d v="2015-05-13T12:53:3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8"/>
    <s v="musical"/>
    <x v="1887"/>
    <d v="2015-06-10T05:58:22"/>
    <x v="1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3"/>
    <s v="faith"/>
    <x v="1888"/>
    <d v="2015-02-15T23:21:13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7"/>
    <s v="photobooks"/>
    <x v="1889"/>
    <d v="2014-10-24T19:26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1"/>
    <s v="wearables"/>
    <x v="1890"/>
    <d v="2014-12-04T06:58:54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8"/>
    <s v="spaces"/>
    <x v="1891"/>
    <d v="2015-09-30T14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8"/>
    <s v="plays"/>
    <x v="1892"/>
    <d v="2015-06-26T09:25:0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3"/>
    <s v="jazz"/>
    <x v="1893"/>
    <d v="2013-12-19T14:56:00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7"/>
    <s v="photobooks"/>
    <x v="1894"/>
    <d v="2016-12-15T09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8"/>
    <s v="spaces"/>
    <x v="1895"/>
    <d v="2016-07-09T19:49:58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3"/>
    <s v="faith"/>
    <x v="1896"/>
    <d v="2015-10-21T11:01:14"/>
    <x v="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8"/>
    <s v="plays"/>
    <x v="1897"/>
    <d v="2015-01-31T22:54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2"/>
    <s v="fiction"/>
    <x v="1898"/>
    <d v="2014-02-23T14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1"/>
    <s v="wearables"/>
    <x v="1899"/>
    <d v="2016-10-01T10:58:37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8"/>
    <s v="plays"/>
    <x v="1900"/>
    <d v="2015-04-01T21:00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5"/>
    <s v="mobile games"/>
    <x v="1901"/>
    <d v="2014-11-20T15:48:2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1"/>
    <s v="wearables"/>
    <x v="1902"/>
    <d v="2015-10-14T22:30:5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3"/>
    <s v="indie rock"/>
    <x v="1903"/>
    <d v="2016-12-30T18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1"/>
    <s v="wearables"/>
    <x v="1904"/>
    <d v="2015-10-30T10:59: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8"/>
    <s v="plays"/>
    <x v="1905"/>
    <d v="2017-03-19T02:00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8"/>
    <s v="plays"/>
    <x v="1906"/>
    <d v="2016-05-09T00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1"/>
    <s v="wearables"/>
    <x v="1907"/>
    <d v="2017-01-01T11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7"/>
    <s v="places"/>
    <x v="1908"/>
    <d v="2016-12-25T07:00:00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1"/>
    <s v="wearables"/>
    <x v="1909"/>
    <d v="2016-02-18T13:00:2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1"/>
    <s v="wearables"/>
    <x v="1910"/>
    <d v="2013-11-22T12:00:00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1"/>
    <s v="wearables"/>
    <x v="1911"/>
    <d v="2016-06-20T14:59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1"/>
    <s v="wearables"/>
    <x v="1912"/>
    <d v="2014-12-17T16:43:4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8"/>
    <s v="plays"/>
    <x v="1913"/>
    <d v="2016-07-11T11:09:2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8"/>
    <s v="musical"/>
    <x v="1914"/>
    <d v="2015-04-20T17:09:25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4"/>
    <s v="audio"/>
    <x v="1915"/>
    <d v="2016-07-12T15:22:21"/>
    <x v="0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0"/>
    <s v="television"/>
    <x v="1916"/>
    <d v="2016-01-25T15:00:34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0"/>
    <s v="television"/>
    <x v="1917"/>
    <d v="2014-10-05T09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0"/>
    <s v="television"/>
    <x v="1918"/>
    <d v="2014-10-06T22:22:17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0"/>
    <s v="television"/>
    <x v="1919"/>
    <d v="2015-10-24T00:14:05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0"/>
    <s v="television"/>
    <x v="1920"/>
    <d v="2015-01-30T13:00:00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0"/>
    <s v="shorts"/>
    <x v="1921"/>
    <d v="2011-05-02T23:59:00"/>
    <x v="6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0"/>
    <s v="shorts"/>
    <x v="1922"/>
    <d v="2011-05-15T14:11:26"/>
    <x v="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0"/>
    <s v="shorts"/>
    <x v="1923"/>
    <d v="2012-11-04T15:04:46"/>
    <x v="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0"/>
    <s v="shorts"/>
    <x v="1924"/>
    <d v="2013-01-24T14:38:30"/>
    <x v="7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  <x v="1925"/>
    <d v="2015-07-12T18:06:12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0"/>
    <s v="documentary"/>
    <x v="1926"/>
    <d v="2010-07-19T12:00:00"/>
    <x v="8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0"/>
    <s v="documentary"/>
    <x v="1927"/>
    <d v="2015-05-07T20:52:52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8"/>
    <s v="plays"/>
    <x v="1928"/>
    <d v="2014-09-13T05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8"/>
    <s v="plays"/>
    <x v="1929"/>
    <d v="2016-12-17T02:59:0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3"/>
    <s v="rock"/>
    <x v="1930"/>
    <d v="2012-08-25T14:11:42"/>
    <x v="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3"/>
    <s v="rock"/>
    <x v="1931"/>
    <d v="2011-07-22T23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3"/>
    <s v="rock"/>
    <x v="1932"/>
    <d v="2014-12-22T00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3"/>
    <s v="rock"/>
    <x v="1933"/>
    <d v="2015-05-04T00:01:00"/>
    <x v="1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3"/>
    <s v="metal"/>
    <x v="1934"/>
    <d v="2015-07-10T15:09:3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3"/>
    <s v="metal"/>
    <x v="1935"/>
    <d v="2015-04-14T15:00:33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3"/>
    <s v="metal"/>
    <x v="1936"/>
    <d v="2015-02-16T15:58:29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3"/>
    <s v="metal"/>
    <x v="1937"/>
    <d v="2015-11-25T10:57:11"/>
    <x v="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8"/>
    <s v="plays"/>
    <x v="1938"/>
    <d v="2016-11-30T2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2"/>
    <s v="nonfiction"/>
    <x v="1939"/>
    <d v="2016-02-15T03:59:00"/>
    <x v="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3"/>
    <s v="rock"/>
    <x v="1940"/>
    <d v="2012-01-16T01:00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3"/>
    <s v="rock"/>
    <x v="1941"/>
    <d v="2012-03-03T11:39:25"/>
    <x v="7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3"/>
    <s v="pop"/>
    <x v="1942"/>
    <d v="2011-06-13T20:35:27"/>
    <x v="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3"/>
    <s v="faith"/>
    <x v="1943"/>
    <d v="2017-03-16T17:37:10"/>
    <x v="3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3"/>
    <s v="rock"/>
    <x v="1944"/>
    <d v="2014-01-31T15:01:00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3"/>
    <s v="rock"/>
    <x v="1945"/>
    <d v="2016-06-17T00:55:0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3"/>
    <s v="rock"/>
    <x v="1946"/>
    <d v="2014-09-12T14:26:53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3"/>
    <s v="indie rock"/>
    <x v="1947"/>
    <d v="2011-10-02T13:36:13"/>
    <x v="6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3"/>
    <s v="indie rock"/>
    <x v="1948"/>
    <d v="2011-12-01T11:02:15"/>
    <x v="6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3"/>
    <s v="indie rock"/>
    <x v="1949"/>
    <d v="2013-04-15T18:16:33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3"/>
    <s v="rock"/>
    <x v="1950"/>
    <d v="2017-03-02T12:49:1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3"/>
    <s v="rock"/>
    <x v="1951"/>
    <d v="2015-04-18T09:55:20"/>
    <x v="1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3"/>
    <s v="electronic music"/>
    <x v="1952"/>
    <d v="2013-11-16T01:39:33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3"/>
    <s v="indie rock"/>
    <x v="1953"/>
    <d v="2013-05-08T22:27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3"/>
    <s v="indie rock"/>
    <x v="1954"/>
    <d v="2012-11-10T14:57:49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3"/>
    <s v="indie rock"/>
    <x v="1955"/>
    <d v="2015-10-10T18:28:04"/>
    <x v="1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3"/>
    <s v="indie rock"/>
    <x v="1956"/>
    <d v="2013-03-29T18:54:52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3"/>
    <s v="classical music"/>
    <x v="1957"/>
    <d v="2016-04-22T10:52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3"/>
    <s v="classical music"/>
    <x v="1958"/>
    <d v="2015-04-20T00:50:00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1"/>
    <s v="space exploration"/>
    <x v="1959"/>
    <d v="2015-03-09T17:49:21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8"/>
    <s v="plays"/>
    <x v="1960"/>
    <d v="2014-09-23T18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8"/>
    <s v="plays"/>
    <x v="1961"/>
    <d v="2015-03-27T11:24:52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8"/>
    <s v="plays"/>
    <x v="1962"/>
    <d v="2014-05-11T2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8"/>
    <s v="plays"/>
    <x v="1963"/>
    <d v="2015-12-09T18:48:0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8"/>
    <s v="musical"/>
    <x v="1964"/>
    <d v="2015-05-18T16:58:47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8"/>
    <s v="musical"/>
    <x v="1965"/>
    <d v="2015-01-23T23:00:00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8"/>
    <s v="musical"/>
    <x v="1966"/>
    <d v="2016-03-04T19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8"/>
    <s v="spaces"/>
    <x v="1967"/>
    <d v="2016-06-20T04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8"/>
    <s v="spaces"/>
    <x v="1968"/>
    <d v="2016-01-07T09:47:00"/>
    <x v="1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8"/>
    <s v="spaces"/>
    <x v="1969"/>
    <d v="2017-01-31T14:00:00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8"/>
    <s v="spaces"/>
    <x v="1970"/>
    <d v="2016-10-14T17:10:47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8"/>
    <s v="plays"/>
    <x v="1971"/>
    <d v="2014-07-16T19:27:21"/>
    <x v="2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8"/>
    <s v="plays"/>
    <x v="1972"/>
    <d v="2015-11-28T14:00:28"/>
    <x v="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8"/>
    <s v="plays"/>
    <x v="1973"/>
    <d v="2014-07-19T16:38:50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8"/>
    <s v="plays"/>
    <x v="1974"/>
    <d v="2016-04-05T04:34:06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8"/>
    <s v="plays"/>
    <x v="1975"/>
    <d v="2016-06-12T13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8"/>
    <s v="plays"/>
    <x v="1976"/>
    <d v="2014-05-18T10:39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8"/>
    <s v="plays"/>
    <x v="1977"/>
    <d v="2014-12-10T16:49:12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8"/>
    <s v="plays"/>
    <x v="1978"/>
    <d v="2016-05-06T16:17:35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8"/>
    <s v="plays"/>
    <x v="1979"/>
    <d v="2015-06-25T07:05:24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8"/>
    <s v="plays"/>
    <x v="1980"/>
    <d v="2014-09-27T19:01:02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8"/>
    <s v="plays"/>
    <x v="1981"/>
    <d v="2016-04-17T19:30:00"/>
    <x v="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8"/>
    <s v="plays"/>
    <x v="1982"/>
    <d v="2014-07-02T11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8"/>
    <s v="plays"/>
    <x v="1983"/>
    <d v="2014-08-18T13:32:33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8"/>
    <s v="plays"/>
    <x v="1984"/>
    <d v="2015-05-30T16:11:12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8"/>
    <s v="plays"/>
    <x v="1985"/>
    <d v="2015-10-23T08:43:56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8"/>
    <s v="plays"/>
    <x v="1986"/>
    <d v="2015-03-20T16:27:0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8"/>
    <s v="plays"/>
    <x v="1987"/>
    <d v="2014-08-17T01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8"/>
    <s v="plays"/>
    <x v="1988"/>
    <d v="2016-11-26T02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8"/>
    <s v="plays"/>
    <x v="1989"/>
    <d v="2015-11-19T14:58:11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8"/>
    <s v="plays"/>
    <x v="1990"/>
    <d v="2015-04-23T07:53:12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8"/>
    <s v="plays"/>
    <x v="1991"/>
    <d v="2014-09-07T2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8"/>
    <s v="plays"/>
    <x v="1992"/>
    <d v="2014-07-04T07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8"/>
    <s v="plays"/>
    <x v="1993"/>
    <d v="2015-09-15T06:06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8"/>
    <s v="plays"/>
    <x v="1994"/>
    <d v="2016-04-10T16:00: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8"/>
    <s v="plays"/>
    <x v="1995"/>
    <d v="2015-03-07T15:57:37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8"/>
    <s v="plays"/>
    <x v="1996"/>
    <d v="2014-06-28T10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8"/>
    <s v="plays"/>
    <x v="1997"/>
    <d v="2016-11-17T07:36:34"/>
    <x v="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8"/>
    <s v="plays"/>
    <x v="1998"/>
    <d v="2015-06-21T09:41:22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8"/>
    <s v="plays"/>
    <x v="1999"/>
    <d v="2016-12-05T10:10:54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8"/>
    <s v="plays"/>
    <x v="2000"/>
    <d v="2016-03-31T13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8"/>
    <s v="plays"/>
    <x v="2001"/>
    <d v="2014-07-30T07:18:30"/>
    <x v="2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8"/>
    <s v="plays"/>
    <x v="2002"/>
    <d v="2016-06-17T10:00:00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8"/>
    <s v="plays"/>
    <x v="2003"/>
    <d v="2014-06-28T10:09:34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8"/>
    <s v="plays"/>
    <x v="2004"/>
    <d v="2016-05-20T23:59:0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8"/>
    <s v="plays"/>
    <x v="2005"/>
    <d v="2016-02-02T07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8"/>
    <s v="plays"/>
    <x v="2006"/>
    <d v="2014-12-23T17:08:45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8"/>
    <s v="plays"/>
    <x v="2007"/>
    <d v="2014-07-24T03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8"/>
    <s v="plays"/>
    <x v="2008"/>
    <d v="2016-09-03T16:57:09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8"/>
    <s v="musical"/>
    <x v="2009"/>
    <d v="2015-08-10T19:00: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8"/>
    <s v="musical"/>
    <x v="2010"/>
    <d v="2015-04-01T13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8"/>
    <s v="musical"/>
    <x v="2011"/>
    <d v="2016-05-28T2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8"/>
    <s v="musical"/>
    <x v="2012"/>
    <d v="2016-04-15T10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8"/>
    <s v="musical"/>
    <x v="2013"/>
    <d v="2015-06-13T18:20:1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8"/>
    <s v="musical"/>
    <x v="2014"/>
    <d v="2015-04-09T15:00:55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8"/>
    <s v="plays"/>
    <x v="2015"/>
    <d v="2015-04-25T05:53:39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8"/>
    <s v="plays"/>
    <x v="2016"/>
    <d v="2014-12-31T09:39:47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8"/>
    <s v="plays"/>
    <x v="2017"/>
    <d v="2014-10-25T20:43:00"/>
    <x v="2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8"/>
    <s v="plays"/>
    <x v="2018"/>
    <d v="2015-08-20T19:00:00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3"/>
    <s v="indie rock"/>
    <x v="2019"/>
    <d v="2010-10-10T20:16:16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3"/>
    <s v="electronic music"/>
    <x v="2020"/>
    <d v="2016-03-31T04:46:56"/>
    <x v="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8"/>
    <s v="plays"/>
    <x v="2021"/>
    <d v="2015-11-20T23:00:0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0"/>
    <s v="shorts"/>
    <x v="2022"/>
    <d v="2011-10-09T15:41:01"/>
    <x v="6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8"/>
    <s v="plays"/>
    <x v="2023"/>
    <d v="2015-04-25T11:49:54"/>
    <x v="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8"/>
    <s v="plays"/>
    <x v="2024"/>
    <d v="2016-04-30T13:36:1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3"/>
    <s v="rock"/>
    <x v="2025"/>
    <d v="2012-04-27T12:00:46"/>
    <x v="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3"/>
    <s v="rock"/>
    <x v="2026"/>
    <d v="2012-01-28T00:04:19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8"/>
    <s v="plays"/>
    <x v="2027"/>
    <d v="2014-05-05T02:38:31"/>
    <x v="2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8"/>
    <s v="plays"/>
    <x v="2028"/>
    <d v="2016-11-11T18:00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2"/>
    <s v="nonfiction"/>
    <x v="2029"/>
    <d v="2015-01-15T06:54:00"/>
    <x v="2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2030"/>
    <d v="2016-04-15T17:00:00"/>
    <x v="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8"/>
    <s v="plays"/>
    <x v="2031"/>
    <d v="2015-07-11T10:30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8"/>
    <s v="plays"/>
    <x v="2032"/>
    <d v="2016-05-17T17:27:59"/>
    <x v="0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3"/>
    <s v="indie rock"/>
    <x v="2033"/>
    <d v="2012-05-26T21:59:57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8"/>
    <s v="plays"/>
    <x v="2034"/>
    <d v="2014-10-20T04:00:34"/>
    <x v="2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3"/>
    <s v="rock"/>
    <x v="2035"/>
    <d v="2014-01-07T22:08:00"/>
    <x v="5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3"/>
    <s v="rock"/>
    <x v="2036"/>
    <d v="2013-09-05T23:59:00"/>
    <x v="5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8"/>
    <s v="plays"/>
    <x v="2037"/>
    <d v="2015-07-27T18:59:0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3"/>
    <s v="rock"/>
    <x v="2038"/>
    <d v="2014-07-27T21:00:00"/>
    <x v="2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8"/>
    <s v="plays"/>
    <x v="2039"/>
    <d v="2015-10-06T18:17:0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8"/>
    <s v="plays"/>
    <x v="2040"/>
    <d v="2014-08-08T09:54:00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8"/>
    <s v="plays"/>
    <x v="2041"/>
    <d v="2014-09-27T23:23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3"/>
    <s v="rock"/>
    <x v="2042"/>
    <d v="2012-06-26T14:00:00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3"/>
    <s v="indie rock"/>
    <x v="2043"/>
    <d v="2011-08-01T14:46:23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3"/>
    <s v="classical music"/>
    <x v="2044"/>
    <d v="2015-03-06T18:49:34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8"/>
    <s v="plays"/>
    <x v="2045"/>
    <d v="2015-03-22T18:35:4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8"/>
    <s v="plays"/>
    <x v="2046"/>
    <d v="2015-07-26T14:19:1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3"/>
    <s v="rock"/>
    <x v="2047"/>
    <d v="2016-06-06T02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5"/>
    <s v="tabletop games"/>
    <x v="2048"/>
    <d v="2015-09-04T15:00:1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8"/>
    <s v="plays"/>
    <x v="2049"/>
    <d v="2014-11-26T23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8"/>
    <s v="plays"/>
    <x v="2050"/>
    <d v="2015-01-11T16:53:3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2051"/>
    <d v="2015-09-14T17:00:00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3"/>
    <s v="rock"/>
    <x v="2052"/>
    <d v="2011-09-30T23:00:00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8"/>
    <s v="plays"/>
    <x v="2053"/>
    <d v="2014-08-31T11:47:58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3"/>
    <s v="rock"/>
    <x v="2054"/>
    <d v="2014-05-09T18:00:00"/>
    <x v="2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2055"/>
    <d v="2015-08-10T18:49:51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3"/>
    <s v="rock"/>
    <x v="2056"/>
    <d v="2011-10-14T19:00:00"/>
    <x v="6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0"/>
    <s v="television"/>
    <x v="2057"/>
    <d v="2015-09-13T14:11:52"/>
    <x v="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8"/>
    <s v="plays"/>
    <x v="2058"/>
    <d v="2016-05-16T06:26:05"/>
    <x v="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8"/>
    <s v="plays"/>
    <x v="2059"/>
    <d v="2016-08-31T16:46:11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2060"/>
    <d v="2014-06-16T01:30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8"/>
    <s v="plays"/>
    <x v="2061"/>
    <d v="2015-08-22T16:18:55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8"/>
    <s v="plays"/>
    <x v="2062"/>
    <d v="2014-06-27T01:14:15"/>
    <x v="2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2063"/>
    <d v="2016-05-12T23:59:00"/>
    <x v="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2064"/>
    <d v="2013-04-08T00:33:00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2"/>
    <s v="nonfiction"/>
    <x v="2065"/>
    <d v="2014-08-10T16:19:26"/>
    <x v="2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3"/>
    <s v="classical music"/>
    <x v="2066"/>
    <d v="2015-02-02T17:39:12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8"/>
    <s v="plays"/>
    <x v="2067"/>
    <d v="2015-07-18T12:00: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8"/>
    <s v="musical"/>
    <x v="2068"/>
    <d v="2015-04-09T00:00:00"/>
    <x v="1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8"/>
    <s v="plays"/>
    <x v="2069"/>
    <d v="2014-06-16T23:00:00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8"/>
    <s v="plays"/>
    <x v="2070"/>
    <d v="2016-06-20T19:00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3"/>
    <s v="rock"/>
    <x v="2071"/>
    <d v="2015-03-16T12:35:52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8"/>
    <s v="plays"/>
    <x v="2072"/>
    <d v="2015-02-23T07:55:03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8"/>
    <s v="plays"/>
    <x v="2073"/>
    <d v="2015-02-09T00:30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8"/>
    <s v="musical"/>
    <x v="2074"/>
    <d v="2015-07-10T23:59:00"/>
    <x v="1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8"/>
    <s v="plays"/>
    <x v="2075"/>
    <d v="2016-04-29T23:59:00"/>
    <x v="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8"/>
    <s v="spaces"/>
    <x v="2076"/>
    <d v="2016-02-20T16:07:47"/>
    <x v="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8"/>
    <s v="plays"/>
    <x v="2077"/>
    <d v="2014-07-16T07:49:36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3"/>
    <s v="indie rock"/>
    <x v="2078"/>
    <d v="2011-07-04T20:31:06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8"/>
    <s v="plays"/>
    <x v="2079"/>
    <d v="2014-08-03T19:00:00"/>
    <x v="2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3"/>
    <s v="classical music"/>
    <x v="2080"/>
    <d v="2012-06-28T16:16:11"/>
    <x v="7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3"/>
    <s v="rock"/>
    <x v="2081"/>
    <d v="2012-10-17T16:17:39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3"/>
    <s v="indie rock"/>
    <x v="2082"/>
    <d v="2012-03-07T22:43:55"/>
    <x v="7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8"/>
    <s v="plays"/>
    <x v="2083"/>
    <d v="2015-06-04T08:59:53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3"/>
    <s v="pop"/>
    <x v="2084"/>
    <d v="2012-12-13T18:17:32"/>
    <x v="7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085"/>
    <d v="2015-12-16T19:08:04"/>
    <x v="1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2"/>
    <s v="nonfiction"/>
    <x v="2086"/>
    <d v="2015-12-13T11:01:52"/>
    <x v="1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3"/>
    <s v="indie rock"/>
    <x v="2087"/>
    <d v="2014-05-28T00:59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8"/>
    <s v="plays"/>
    <x v="2088"/>
    <d v="2015-09-09T23:59:0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8"/>
    <s v="spaces"/>
    <x v="2089"/>
    <d v="2016-08-24T02:41:21"/>
    <x v="0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2090"/>
    <d v="2016-04-29T14:44:25"/>
    <x v="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8"/>
    <s v="plays"/>
    <x v="2091"/>
    <d v="2015-10-02T19:00:00"/>
    <x v="1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8"/>
    <s v="plays"/>
    <x v="2092"/>
    <d v="2014-10-05T03:00:45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8"/>
    <s v="plays"/>
    <x v="2093"/>
    <d v="2017-02-01T19:31:00"/>
    <x v="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0"/>
    <s v="shorts"/>
    <x v="2094"/>
    <d v="2011-07-12T03:08:19"/>
    <x v="6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3"/>
    <s v="classical music"/>
    <x v="2095"/>
    <d v="2015-08-14T23:59:00"/>
    <x v="1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8"/>
    <s v="plays"/>
    <x v="2096"/>
    <d v="2014-09-10T16:09:34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8"/>
    <s v="plays"/>
    <x v="2097"/>
    <d v="2015-04-11T15:22:39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8"/>
    <s v="plays"/>
    <x v="2098"/>
    <d v="2014-08-28T18:53:34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7"/>
    <s v="photobooks"/>
    <x v="2099"/>
    <d v="2016-08-26T23:59:00"/>
    <x v="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3"/>
    <s v="rock"/>
    <x v="2100"/>
    <d v="2012-10-29T03:21:24"/>
    <x v="7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0"/>
    <s v="documentary"/>
    <x v="2101"/>
    <d v="2013-06-29T16:13:07"/>
    <x v="5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3"/>
    <s v="rock"/>
    <x v="2102"/>
    <d v="2013-11-07T17:58:03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8"/>
    <s v="plays"/>
    <x v="2103"/>
    <d v="2016-08-10T00:00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8"/>
    <s v="musical"/>
    <x v="2104"/>
    <d v="2015-02-10T03:59:0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8"/>
    <s v="plays"/>
    <x v="2105"/>
    <d v="2015-07-16T13:24:36"/>
    <x v="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8"/>
    <s v="plays"/>
    <x v="2106"/>
    <d v="2014-08-17T11:35:2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2107"/>
    <d v="2012-02-24T16:33:58"/>
    <x v="7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1"/>
    <s v="wearables"/>
    <x v="2108"/>
    <d v="2016-12-01T13:34:10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3"/>
    <s v="rock"/>
    <x v="2109"/>
    <d v="2014-01-11T17:02:25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8"/>
    <s v="plays"/>
    <x v="2110"/>
    <d v="2015-01-08T12:31:3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0"/>
    <s v="shorts"/>
    <x v="2111"/>
    <d v="2010-06-09T15:00:00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2112"/>
    <d v="2014-06-24T21:37:59"/>
    <x v="2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0"/>
    <s v="shorts"/>
    <x v="2113"/>
    <d v="2012-04-02T14:38:21"/>
    <x v="7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3"/>
    <s v="rock"/>
    <x v="2114"/>
    <d v="2011-06-02T01:59:00"/>
    <x v="6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8"/>
    <s v="spaces"/>
    <x v="2115"/>
    <d v="2016-03-04T02:03:17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8"/>
    <s v="plays"/>
    <x v="2116"/>
    <d v="2015-10-05T12:00:00"/>
    <x v="1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8"/>
    <s v="plays"/>
    <x v="2117"/>
    <d v="2015-04-29T19:00:00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8"/>
    <s v="plays"/>
    <x v="2118"/>
    <d v="2015-08-05T04:43:27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1"/>
    <s v="wearables"/>
    <x v="2119"/>
    <d v="2014-12-12T20:25:11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8"/>
    <s v="plays"/>
    <x v="2120"/>
    <d v="2014-07-02T10:54:06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1"/>
    <s v="wearables"/>
    <x v="2121"/>
    <d v="2015-08-23T10:14:55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8"/>
    <s v="plays"/>
    <x v="2122"/>
    <d v="2017-02-16T19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8"/>
    <s v="spaces"/>
    <x v="2123"/>
    <d v="2015-08-14T16:18:53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3"/>
    <s v="pop"/>
    <x v="2124"/>
    <d v="2014-05-23T12:25:55"/>
    <x v="2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3"/>
    <s v="rock"/>
    <x v="2125"/>
    <d v="2012-03-13T23:59:00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8"/>
    <s v="plays"/>
    <x v="2126"/>
    <d v="2016-12-28T18:00:33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8"/>
    <s v="plays"/>
    <x v="2127"/>
    <d v="2016-02-02T12:38:0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3"/>
    <s v="rock"/>
    <x v="2128"/>
    <d v="2012-01-21T04:13:00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0"/>
    <s v="documentary"/>
    <x v="2129"/>
    <d v="2011-12-17T20:59:00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1"/>
    <s v="hardware"/>
    <x v="2130"/>
    <d v="2009-11-23T01:59:00"/>
    <x v="4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0"/>
    <s v="documentary"/>
    <x v="2131"/>
    <d v="2015-07-23T02:46:37"/>
    <x v="1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0"/>
    <s v="documentary"/>
    <x v="2132"/>
    <d v="2015-04-30T23:59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8"/>
    <s v="plays"/>
    <x v="2133"/>
    <d v="2016-07-04T21:11:47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8"/>
    <s v="plays"/>
    <x v="2134"/>
    <d v="2016-10-13T14:00:2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3"/>
    <s v="rock"/>
    <x v="2135"/>
    <d v="2011-03-03T03:49:21"/>
    <x v="6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2136"/>
    <d v="2014-11-04T14:33:42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3"/>
    <s v="pop"/>
    <x v="2137"/>
    <d v="2013-11-24T08:49:53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8"/>
    <s v="plays"/>
    <x v="2138"/>
    <d v="2015-09-11T14:19:55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8"/>
    <s v="plays"/>
    <x v="2139"/>
    <d v="2014-07-01T23:59:00"/>
    <x v="2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3"/>
    <s v="pop"/>
    <x v="2140"/>
    <d v="2016-08-01T09:03:34"/>
    <x v="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7"/>
    <s v="photobooks"/>
    <x v="2141"/>
    <d v="2015-03-19T10:05:20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3"/>
    <s v="rock"/>
    <x v="2142"/>
    <d v="2011-08-01T03:00:00"/>
    <x v="6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3"/>
    <s v="indie rock"/>
    <x v="2143"/>
    <d v="2011-12-14T00:59:0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3"/>
    <s v="indie rock"/>
    <x v="2144"/>
    <d v="2011-01-01T00:59:00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8"/>
    <s v="plays"/>
    <x v="2145"/>
    <d v="2014-08-06T17:32:00"/>
    <x v="2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8"/>
    <s v="spaces"/>
    <x v="2146"/>
    <d v="2015-07-20T18:00:0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8"/>
    <s v="plays"/>
    <x v="2147"/>
    <d v="2014-07-31T12:45:59"/>
    <x v="2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8"/>
    <s v="spaces"/>
    <x v="2148"/>
    <d v="2014-06-20T18:01:0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149"/>
    <d v="2012-02-15T11:37:15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8"/>
    <s v="plays"/>
    <x v="2150"/>
    <d v="2016-08-01T18:59:0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3"/>
    <s v="pop"/>
    <x v="2151"/>
    <d v="2011-04-26T02:59:00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3"/>
    <s v="indie rock"/>
    <x v="2152"/>
    <d v="2012-08-15T23:07:25"/>
    <x v="7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8"/>
    <s v="plays"/>
    <x v="2153"/>
    <d v="2015-09-06T09:47:00"/>
    <x v="1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8"/>
    <s v="plays"/>
    <x v="2154"/>
    <d v="2015-05-09T16:47:2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8"/>
    <s v="plays"/>
    <x v="2155"/>
    <d v="2016-10-20T00:55:00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8"/>
    <s v="plays"/>
    <x v="2156"/>
    <d v="2015-09-28T23:59:00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6"/>
    <s v="small batch"/>
    <x v="2157"/>
    <d v="2017-01-03T00:17:00"/>
    <x v="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8"/>
    <s v="plays"/>
    <x v="2158"/>
    <d v="2015-04-04T16:19:17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8"/>
    <s v="plays"/>
    <x v="2159"/>
    <d v="2015-06-18T21:00:16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8"/>
    <s v="plays"/>
    <x v="2160"/>
    <d v="2014-10-15T10:26:56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8"/>
    <s v="plays"/>
    <x v="2161"/>
    <d v="2014-11-05T19:28:04"/>
    <x v="2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2162"/>
    <d v="2013-12-11T12:14:43"/>
    <x v="5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3"/>
    <s v="classical music"/>
    <x v="2163"/>
    <d v="2012-07-08T08:29:29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8"/>
    <s v="plays"/>
    <x v="2164"/>
    <d v="2015-05-22T13:03:29"/>
    <x v="1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8"/>
    <s v="plays"/>
    <x v="2165"/>
    <d v="2017-03-12T17:00:00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6"/>
    <s v="small batch"/>
    <x v="2166"/>
    <d v="2017-03-11T00:50:08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3"/>
    <s v="classical music"/>
    <x v="2167"/>
    <d v="2015-10-07T23:59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8"/>
    <s v="plays"/>
    <x v="2168"/>
    <d v="2017-02-17T12:05:00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3"/>
    <s v="rock"/>
    <x v="2169"/>
    <d v="2012-05-08T22:00:04"/>
    <x v="7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8"/>
    <s v="plays"/>
    <x v="2170"/>
    <d v="2014-07-20T23:59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7"/>
    <s v="photobooks"/>
    <x v="2171"/>
    <d v="2015-06-13T08:09:11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8"/>
    <s v="plays"/>
    <x v="2172"/>
    <d v="2014-05-23T16:01:47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8"/>
    <s v="spaces"/>
    <x v="2173"/>
    <d v="2016-08-27T18:53:29"/>
    <x v="0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3"/>
    <s v="indie rock"/>
    <x v="2174"/>
    <d v="2014-01-01T19:08:56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8"/>
    <s v="musical"/>
    <x v="2175"/>
    <d v="2016-08-29T13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8"/>
    <s v="plays"/>
    <x v="2176"/>
    <d v="2012-01-31T13:00:00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3"/>
    <s v="indie rock"/>
    <x v="2177"/>
    <d v="2012-07-10T19:48:00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2178"/>
    <d v="2011-09-07T23:00:00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3"/>
    <s v="indie rock"/>
    <x v="2179"/>
    <d v="2012-10-02T14:40:0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8"/>
    <s v="musical"/>
    <x v="2180"/>
    <d v="2015-05-07T10:01:04"/>
    <x v="1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3"/>
    <s v="rock"/>
    <x v="2181"/>
    <d v="2014-06-17T13:41:22"/>
    <x v="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3"/>
    <s v="rock"/>
    <x v="2182"/>
    <d v="2013-10-06T21:21:58"/>
    <x v="5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2183"/>
    <d v="2014-07-13T09:59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8"/>
    <s v="plays"/>
    <x v="2184"/>
    <d v="2016-06-14T17:43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0"/>
    <s v="television"/>
    <x v="2185"/>
    <d v="2015-12-25T13:07:01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8"/>
    <s v="plays"/>
    <x v="2186"/>
    <d v="2016-12-31T12:59:00"/>
    <x v="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3"/>
    <s v="rock"/>
    <x v="2187"/>
    <d v="2014-02-17T18:10:17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8"/>
    <s v="plays"/>
    <x v="2188"/>
    <d v="2011-01-25T00:00:00"/>
    <x v="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8"/>
    <s v="plays"/>
    <x v="2189"/>
    <d v="2014-07-19T01:00:00"/>
    <x v="2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8"/>
    <s v="plays"/>
    <x v="2190"/>
    <d v="2016-06-21T21:05:5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8"/>
    <s v="plays"/>
    <x v="2191"/>
    <d v="2014-08-01T06:01:5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8"/>
    <s v="plays"/>
    <x v="2192"/>
    <d v="2015-08-19T13:03:40"/>
    <x v="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8"/>
    <s v="plays"/>
    <x v="2193"/>
    <d v="2015-03-20T11:07:12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8"/>
    <s v="plays"/>
    <x v="2194"/>
    <d v="2016-07-20T08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8"/>
    <s v="plays"/>
    <x v="2195"/>
    <d v="2015-06-03T11:04:1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3"/>
    <s v="rock"/>
    <x v="2196"/>
    <d v="2011-03-23T21:40:38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3"/>
    <s v="indie rock"/>
    <x v="2197"/>
    <d v="2012-05-23T11:29:04"/>
    <x v="7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1"/>
    <s v="space exploration"/>
    <x v="2198"/>
    <d v="2012-09-21T15:38:14"/>
    <x v="7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8"/>
    <s v="musical"/>
    <x v="2199"/>
    <d v="2014-05-05T08:36:26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1"/>
    <s v="hardware"/>
    <x v="2200"/>
    <d v="2015-11-25T11:49:1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7"/>
    <s v="photobooks"/>
    <x v="2201"/>
    <d v="2014-07-19T05:14:38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0"/>
    <s v="documentary"/>
    <x v="2202"/>
    <d v="2013-12-22T01:00:00"/>
    <x v="5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8"/>
    <s v="plays"/>
    <x v="2203"/>
    <d v="2015-03-20T12:56:00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3"/>
    <s v="rock"/>
    <x v="2204"/>
    <d v="2013-08-27T12:31:29"/>
    <x v="5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7"/>
    <s v="photobooks"/>
    <x v="2205"/>
    <d v="2016-06-09T16:47:41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8"/>
    <s v="plays"/>
    <x v="2206"/>
    <d v="2014-07-23T07:00:0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8"/>
    <s v="musical"/>
    <x v="2207"/>
    <d v="2014-06-11T15:33:18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8"/>
    <s v="plays"/>
    <x v="2208"/>
    <d v="2014-08-25T16:45:08"/>
    <x v="2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3"/>
    <s v="electronic music"/>
    <x v="2209"/>
    <d v="2013-07-26T21:27:16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6"/>
    <s v="small batch"/>
    <x v="2210"/>
    <d v="2014-06-29T17:31:24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8"/>
    <s v="plays"/>
    <x v="2211"/>
    <d v="2015-03-04T14:59:2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8"/>
    <s v="plays"/>
    <x v="2212"/>
    <d v="2017-01-18T08:01:58"/>
    <x v="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8"/>
    <s v="plays"/>
    <x v="2213"/>
    <d v="2015-03-12T00:00:00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8"/>
    <s v="spaces"/>
    <x v="2214"/>
    <d v="2016-03-01T01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8"/>
    <s v="spaces"/>
    <x v="2215"/>
    <d v="2016-01-21T01:05:19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216"/>
    <d v="2015-03-13T22:05:08"/>
    <x v="1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3"/>
    <s v="rock"/>
    <x v="2217"/>
    <d v="2013-12-01T17:21:07"/>
    <x v="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218"/>
    <d v="2010-02-22T18:00:00"/>
    <x v="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0"/>
    <s v="documentary"/>
    <x v="2219"/>
    <d v="2015-05-15T15:00:00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3"/>
    <s v="electronic music"/>
    <x v="2220"/>
    <d v="2015-11-02T04:00:00"/>
    <x v="1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8"/>
    <s v="plays"/>
    <x v="2221"/>
    <d v="2014-11-07T14:30:0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2222"/>
    <d v="2016-07-04T21:07:47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3"/>
    <s v="indie rock"/>
    <x v="2223"/>
    <d v="2014-08-08T14:00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8"/>
    <s v="plays"/>
    <x v="2224"/>
    <d v="2015-04-21T13:22:07"/>
    <x v="1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2"/>
    <s v="radio &amp; podcasts"/>
    <x v="2225"/>
    <d v="2014-10-20T20:00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0"/>
    <s v="documentary"/>
    <x v="2226"/>
    <d v="2012-08-22T14:32:14"/>
    <x v="7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3"/>
    <s v="rock"/>
    <x v="2227"/>
    <d v="2014-01-29T04:13:4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3"/>
    <s v="rock"/>
    <x v="2228"/>
    <d v="2014-01-01T01:26:00"/>
    <x v="5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3"/>
    <s v="rock"/>
    <x v="2229"/>
    <d v="2014-07-18T16:31:1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3"/>
    <s v="rock"/>
    <x v="2230"/>
    <d v="2012-06-28T13:26:56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8"/>
    <s v="plays"/>
    <x v="2231"/>
    <d v="2016-05-08T04:59:26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8"/>
    <s v="plays"/>
    <x v="2232"/>
    <d v="2014-07-30T19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8"/>
    <s v="plays"/>
    <x v="2233"/>
    <d v="2015-07-29T23:25:24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8"/>
    <s v="plays"/>
    <x v="2234"/>
    <d v="2015-03-25T21:03:29"/>
    <x v="1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2"/>
    <s v="nonfiction"/>
    <x v="2235"/>
    <d v="2016-02-12T13:45:44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3"/>
    <s v="indie rock"/>
    <x v="2236"/>
    <d v="2011-10-07T12:58:52"/>
    <x v="6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0"/>
    <s v="television"/>
    <x v="2237"/>
    <d v="2014-08-21T03:01:55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3"/>
    <s v="indie rock"/>
    <x v="2238"/>
    <d v="2014-08-28T21:00:00"/>
    <x v="2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2239"/>
    <d v="2012-05-20T15:01:58"/>
    <x v="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7"/>
    <s v="photobooks"/>
    <x v="2240"/>
    <d v="2015-07-08T14:30:0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3"/>
    <s v="metal"/>
    <x v="2241"/>
    <d v="2014-11-10T17:07:4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8"/>
    <s v="plays"/>
    <x v="2242"/>
    <d v="2016-03-15T17:0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8"/>
    <s v="plays"/>
    <x v="2243"/>
    <d v="2016-08-10T23:5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244"/>
    <d v="2012-01-07T14:35:09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245"/>
    <d v="2010-05-02T15:22:00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3"/>
    <s v="rock"/>
    <x v="2246"/>
    <d v="2012-09-17T00:05:00"/>
    <x v="7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0"/>
    <s v="television"/>
    <x v="2247"/>
    <d v="2014-06-19T00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3"/>
    <s v="rock"/>
    <x v="2248"/>
    <d v="2013-09-15T17:10:00"/>
    <x v="5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8"/>
    <s v="plays"/>
    <x v="2249"/>
    <d v="2015-03-04T10:22:30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2250"/>
    <d v="2015-07-22T23:11:00"/>
    <x v="1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8"/>
    <s v="musical"/>
    <x v="2251"/>
    <d v="2015-01-30T12:53:34"/>
    <x v="2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8"/>
    <s v="plays"/>
    <x v="2252"/>
    <d v="2015-03-08T12:08:25"/>
    <x v="1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8"/>
    <s v="plays"/>
    <x v="2253"/>
    <d v="2016-12-14T11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254"/>
    <d v="2014-04-20T12:01:54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2"/>
    <s v="nonfiction"/>
    <x v="2255"/>
    <d v="2013-04-11T21:01:27"/>
    <x v="5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3"/>
    <s v="pop"/>
    <x v="2256"/>
    <d v="2014-12-19T10:19:04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3"/>
    <s v="rock"/>
    <x v="2257"/>
    <d v="2011-06-10T23:00:00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8"/>
    <s v="plays"/>
    <x v="2258"/>
    <d v="2015-07-31T12:00:00"/>
    <x v="1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8"/>
    <s v="plays"/>
    <x v="2259"/>
    <d v="2015-01-06T02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8"/>
    <s v="plays"/>
    <x v="2260"/>
    <d v="2016-07-15T15:34:3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8"/>
    <s v="plays"/>
    <x v="2261"/>
    <d v="2014-08-19T12:00:00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3"/>
    <s v="faith"/>
    <x v="2262"/>
    <d v="2017-03-28T22:00:00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8"/>
    <s v="plays"/>
    <x v="2263"/>
    <d v="2015-03-31T00:16:54"/>
    <x v="1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8"/>
    <s v="plays"/>
    <x v="2264"/>
    <d v="2015-08-28T23:59:0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2265"/>
    <d v="2013-11-05T14:39:50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8"/>
    <s v="plays"/>
    <x v="2266"/>
    <d v="2014-08-30T00:48:13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7"/>
    <s v="photobooks"/>
    <x v="2267"/>
    <d v="2016-03-25T18:00:00"/>
    <x v="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3"/>
    <s v="rock"/>
    <x v="2268"/>
    <d v="2012-03-25T19:55:30"/>
    <x v="7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1"/>
    <s v="space exploration"/>
    <x v="2269"/>
    <d v="2013-12-23T17:54:1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3"/>
    <s v="rock"/>
    <x v="2270"/>
    <d v="2012-07-21T21:40:02"/>
    <x v="7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3"/>
    <s v="electronic music"/>
    <x v="2271"/>
    <d v="2015-08-19T13:15:12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8"/>
    <s v="plays"/>
    <x v="2272"/>
    <d v="2015-06-16T07:00:0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8"/>
    <s v="plays"/>
    <x v="2273"/>
    <d v="2014-08-23T13:37:20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8"/>
    <s v="plays"/>
    <x v="2274"/>
    <d v="2016-06-04T13:42:46"/>
    <x v="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275"/>
    <d v="2011-10-28T23:59:00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8"/>
    <s v="plays"/>
    <x v="2276"/>
    <d v="2016-06-21T23:55:00"/>
    <x v="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3"/>
    <s v="rock"/>
    <x v="2277"/>
    <d v="2014-07-10T19:01:4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3"/>
    <s v="rock"/>
    <x v="2278"/>
    <d v="2014-02-24T12:25:07"/>
    <x v="2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8"/>
    <s v="plays"/>
    <x v="2279"/>
    <d v="2014-08-13T00:59:00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8"/>
    <s v="plays"/>
    <x v="2280"/>
    <d v="2014-09-26T18:43:04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6"/>
    <s v="small batch"/>
    <x v="2281"/>
    <d v="2014-10-27T23:11:00"/>
    <x v="2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2282"/>
    <d v="2011-11-19T17:54:10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8"/>
    <s v="plays"/>
    <x v="2283"/>
    <d v="2014-11-05T14:48:44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8"/>
    <s v="plays"/>
    <x v="2284"/>
    <d v="2014-09-13T00:00:00"/>
    <x v="2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0"/>
    <s v="documentary"/>
    <x v="2285"/>
    <d v="2015-08-01T11:01:48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3"/>
    <s v="electronic music"/>
    <x v="2286"/>
    <d v="2012-04-07T00:00:00"/>
    <x v="7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3"/>
    <s v="classical music"/>
    <x v="2287"/>
    <d v="2014-12-21T00:30:00"/>
    <x v="2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8"/>
    <s v="plays"/>
    <x v="2288"/>
    <d v="2016-01-29T01:59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8"/>
    <s v="spaces"/>
    <x v="2289"/>
    <d v="2016-10-03T23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3"/>
    <s v="rock"/>
    <x v="2290"/>
    <d v="2011-09-24T04:10:54"/>
    <x v="6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8"/>
    <s v="plays"/>
    <x v="2291"/>
    <d v="2015-06-20T09:59:35"/>
    <x v="1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3"/>
    <s v="rock"/>
    <x v="2292"/>
    <d v="2014-04-19T17:04:35"/>
    <x v="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3"/>
    <s v="indie rock"/>
    <x v="2293"/>
    <d v="2012-10-25T23:59:00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8"/>
    <s v="plays"/>
    <x v="2294"/>
    <d v="2015-07-12T08:47:45"/>
    <x v="1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8"/>
    <s v="plays"/>
    <x v="2295"/>
    <d v="2016-06-05T09:59:50"/>
    <x v="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8"/>
    <s v="plays"/>
    <x v="2296"/>
    <d v="2015-04-01T00:59:00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3"/>
    <s v="indie rock"/>
    <x v="2297"/>
    <d v="2015-10-20T13:55:22"/>
    <x v="1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0"/>
    <s v="documentary"/>
    <x v="2298"/>
    <d v="2011-04-24T19:02:18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3"/>
    <s v="rock"/>
    <x v="2299"/>
    <d v="2014-12-17T03:59:00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1"/>
    <s v="space exploration"/>
    <x v="2300"/>
    <d v="2015-01-15T17:54:55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8"/>
    <s v="plays"/>
    <x v="2301"/>
    <d v="2015-09-12T20:00:00"/>
    <x v="1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3"/>
    <s v="rock"/>
    <x v="2302"/>
    <d v="2014-05-20T00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8"/>
    <s v="musical"/>
    <x v="2303"/>
    <d v="2016-07-24T19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8"/>
    <s v="plays"/>
    <x v="2304"/>
    <d v="2016-08-15T16:09:42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3"/>
    <s v="rock"/>
    <x v="2305"/>
    <d v="2011-09-25T15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3"/>
    <s v="rock"/>
    <x v="2306"/>
    <d v="2013-07-24T10:02:38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3"/>
    <s v="rock"/>
    <x v="2307"/>
    <d v="2013-11-13T13:24:1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8"/>
    <s v="plays"/>
    <x v="2308"/>
    <d v="2012-06-01T18:52:24"/>
    <x v="7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8"/>
    <s v="plays"/>
    <x v="2309"/>
    <d v="2016-09-07T23:45:00"/>
    <x v="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8"/>
    <s v="plays"/>
    <x v="2310"/>
    <d v="2014-08-16T12:00:57"/>
    <x v="2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2311"/>
    <d v="2013-05-16T23:59:00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8"/>
    <s v="plays"/>
    <x v="2312"/>
    <d v="2015-08-06T11:31:47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8"/>
    <s v="plays"/>
    <x v="2313"/>
    <d v="2014-05-22T18:07:0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3"/>
    <s v="classical music"/>
    <x v="2314"/>
    <d v="2016-09-30T00:27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8"/>
    <s v="plays"/>
    <x v="2315"/>
    <d v="2015-08-07T13:22:26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2"/>
    <s v="nonfiction"/>
    <x v="2316"/>
    <d v="2014-12-18T08:08:53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3"/>
    <s v="rock"/>
    <x v="2317"/>
    <d v="2012-11-13T22:26:57"/>
    <x v="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2318"/>
    <d v="2015-04-25T15:59:22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8"/>
    <s v="plays"/>
    <x v="2319"/>
    <d v="2016-03-04T21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2"/>
    <s v="nonfiction"/>
    <x v="2320"/>
    <d v="2013-05-19T20:41:00"/>
    <x v="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7"/>
    <s v="photobooks"/>
    <x v="2321"/>
    <d v="2016-10-23T16:50:40"/>
    <x v="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2"/>
    <s v="nonfiction"/>
    <x v="2322"/>
    <d v="2014-07-09T03:55:39"/>
    <x v="2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8"/>
    <s v="plays"/>
    <x v="2323"/>
    <d v="2015-10-29T00:01:00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6"/>
    <s v="small batch"/>
    <x v="2324"/>
    <d v="2014-11-05T13:34:00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8"/>
    <s v="plays"/>
    <x v="2325"/>
    <d v="2015-07-29T13:00:00"/>
    <x v="1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2"/>
    <s v="nonfiction"/>
    <x v="2326"/>
    <d v="2010-10-08T16:04:28"/>
    <x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1"/>
    <s v="space exploration"/>
    <x v="2327"/>
    <d v="2014-04-30T01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8"/>
    <s v="plays"/>
    <x v="2328"/>
    <d v="2014-09-25T21:35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8"/>
    <s v="plays"/>
    <x v="2329"/>
    <d v="2016-04-28T01:59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8"/>
    <s v="plays"/>
    <x v="2330"/>
    <d v="2015-09-04T05:27:53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8"/>
    <s v="plays"/>
    <x v="2331"/>
    <d v="2015-07-31T16:32:28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2332"/>
    <d v="2014-11-13T23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8"/>
    <s v="plays"/>
    <x v="2333"/>
    <d v="2017-01-10T01:00:00"/>
    <x v="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8"/>
    <s v="plays"/>
    <x v="2334"/>
    <d v="2015-03-19T10:39:00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8"/>
    <s v="plays"/>
    <x v="2335"/>
    <d v="2014-11-30T15:04:22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8"/>
    <s v="plays"/>
    <x v="2336"/>
    <d v="2014-11-06T01:59:00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8"/>
    <s v="spaces"/>
    <x v="2337"/>
    <d v="2016-02-11T12:29:03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8"/>
    <s v="musical"/>
    <x v="2338"/>
    <d v="2014-05-25T09:32:38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3"/>
    <s v="indie rock"/>
    <x v="2339"/>
    <d v="2014-11-12T18:45:38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2340"/>
    <d v="2015-05-31T22:20:00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0"/>
    <s v="television"/>
    <x v="2341"/>
    <d v="2015-11-08T12:51:41"/>
    <x v="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8"/>
    <s v="plays"/>
    <x v="2342"/>
    <d v="2015-12-10T12:51:01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3"/>
    <s v="electronic music"/>
    <x v="2343"/>
    <d v="2015-05-18T01:00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8"/>
    <s v="plays"/>
    <x v="2344"/>
    <d v="2014-12-30T20:00:00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8"/>
    <s v="plays"/>
    <x v="2345"/>
    <d v="2015-07-17T14:11:00"/>
    <x v="1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8"/>
    <s v="plays"/>
    <x v="2346"/>
    <d v="2015-07-03T14:22:38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3"/>
    <s v="rock"/>
    <x v="2347"/>
    <d v="2013-05-23T20:30:37"/>
    <x v="5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3"/>
    <s v="classical music"/>
    <x v="2348"/>
    <d v="2013-10-17T23:59:00"/>
    <x v="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8"/>
    <s v="plays"/>
    <x v="2349"/>
    <d v="2016-01-05T19:55:0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2350"/>
    <d v="2014-10-17T08:00:00"/>
    <x v="2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8"/>
    <s v="plays"/>
    <x v="2351"/>
    <d v="2017-02-24T09:48:00"/>
    <x v="3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8"/>
    <s v="plays"/>
    <x v="2352"/>
    <d v="2014-09-16T17:00:00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2"/>
    <s v="nonfiction"/>
    <x v="2353"/>
    <d v="2015-03-07T11:18:45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7"/>
    <s v="photobooks"/>
    <x v="2354"/>
    <d v="2017-01-31T14:08:20"/>
    <x v="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8"/>
    <s v="plays"/>
    <x v="2355"/>
    <d v="2015-11-14T13:49:31"/>
    <x v="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8"/>
    <s v="plays"/>
    <x v="2356"/>
    <d v="2014-09-07T10:23:42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8"/>
    <s v="spaces"/>
    <x v="2357"/>
    <d v="2015-12-24T11:41:24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1"/>
    <s v="hardware"/>
    <x v="2358"/>
    <d v="2015-08-13T04:46:4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6"/>
    <s v="small batch"/>
    <x v="2359"/>
    <d v="2016-03-23T10:18:05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8"/>
    <s v="plays"/>
    <x v="2360"/>
    <d v="2015-03-10T23:26:23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2"/>
    <s v="nonfiction"/>
    <x v="2361"/>
    <d v="2013-06-11T11:33:26"/>
    <x v="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6"/>
    <s v="small batch"/>
    <x v="2362"/>
    <d v="2014-06-11T09:44:0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8"/>
    <s v="plays"/>
    <x v="2363"/>
    <d v="2015-03-31T23:59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1"/>
    <s v="wearables"/>
    <x v="2364"/>
    <d v="2016-08-18T23:59:00"/>
    <x v="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6"/>
    <s v="small batch"/>
    <x v="2365"/>
    <d v="2016-03-24T09:27:36"/>
    <x v="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2"/>
    <s v="nonfiction"/>
    <x v="2366"/>
    <d v="2012-12-13T18:58:23"/>
    <x v="7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8"/>
    <s v="plays"/>
    <x v="2367"/>
    <d v="2016-08-22T23:07:17"/>
    <x v="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8"/>
    <s v="musical"/>
    <x v="2368"/>
    <d v="2014-05-19T01:00:00"/>
    <x v="2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8"/>
    <s v="plays"/>
    <x v="2369"/>
    <d v="2015-12-17T00:59:00"/>
    <x v="1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3"/>
    <s v="rock"/>
    <x v="2370"/>
    <d v="2016-08-01T12:22:03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8"/>
    <s v="plays"/>
    <x v="2371"/>
    <d v="2016-06-03T17:00:00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8"/>
    <s v="plays"/>
    <x v="2372"/>
    <d v="2015-05-25T23:59:00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2"/>
    <s v="radio &amp; podcasts"/>
    <x v="2373"/>
    <d v="2011-06-11T20:20:49"/>
    <x v="6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8"/>
    <s v="plays"/>
    <x v="2374"/>
    <d v="2016-03-30T10:39:0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8"/>
    <s v="plays"/>
    <x v="2375"/>
    <d v="2014-07-10T14:35:45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8"/>
    <s v="plays"/>
    <x v="2376"/>
    <d v="2015-08-05T14:36:0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6"/>
    <s v="small batch"/>
    <x v="2377"/>
    <d v="2015-12-24T20:00:0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8"/>
    <s v="plays"/>
    <x v="2378"/>
    <d v="2016-05-28T17:44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7"/>
    <s v="photobooks"/>
    <x v="2379"/>
    <d v="2016-07-15T10:34:0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8"/>
    <s v="musical"/>
    <x v="2380"/>
    <d v="2014-09-11T10:01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7"/>
    <s v="photobooks"/>
    <x v="2381"/>
    <d v="2015-05-31T10:45:27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3"/>
    <s v="indie rock"/>
    <x v="2382"/>
    <d v="2014-03-04T17:00:00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0"/>
    <s v="shorts"/>
    <x v="2383"/>
    <d v="2011-04-24T19:34:47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3"/>
    <s v="indie rock"/>
    <x v="2384"/>
    <d v="2012-12-22T17:30:3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0"/>
    <s v="shorts"/>
    <x v="2385"/>
    <d v="2015-02-22T07:30:00"/>
    <x v="1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8"/>
    <s v="plays"/>
    <x v="2386"/>
    <d v="2017-01-06T09:05:05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3"/>
    <s v="rock"/>
    <x v="2387"/>
    <d v="2014-03-16T22:35:19"/>
    <x v="2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1"/>
    <s v="hardware"/>
    <x v="2388"/>
    <d v="2016-05-06T15:49:42"/>
    <x v="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8"/>
    <s v="plays"/>
    <x v="2389"/>
    <d v="2016-07-29T12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8"/>
    <s v="plays"/>
    <x v="2390"/>
    <d v="2016-09-09T00:00:00"/>
    <x v="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8"/>
    <s v="plays"/>
    <x v="2391"/>
    <d v="2015-05-31T08:44:58"/>
    <x v="1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3"/>
    <s v="pop"/>
    <x v="2392"/>
    <d v="2016-01-17T17:00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8"/>
    <s v="plays"/>
    <x v="2393"/>
    <d v="2016-05-04T19:00:00"/>
    <x v="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8"/>
    <s v="plays"/>
    <x v="2394"/>
    <d v="2015-03-31T08:52:00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3"/>
    <s v="rock"/>
    <x v="2395"/>
    <d v="2013-07-25T21:30:35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2"/>
    <s v="nonfiction"/>
    <x v="2396"/>
    <d v="2013-02-24T17:04:32"/>
    <x v="5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397"/>
    <d v="2014-02-21T21:08:24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7"/>
    <s v="photobooks"/>
    <x v="2398"/>
    <d v="2016-07-14T15:25:4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3"/>
    <s v="pop"/>
    <x v="2399"/>
    <d v="2010-07-05T00:00:00"/>
    <x v="8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5"/>
    <s v="tabletop games"/>
    <x v="2400"/>
    <d v="2017-03-11T21:58:35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3"/>
    <s v="indie rock"/>
    <x v="2401"/>
    <d v="2012-05-05T13:25:4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8"/>
    <s v="plays"/>
    <x v="2402"/>
    <d v="2015-11-13T16:17:00"/>
    <x v="1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8"/>
    <s v="plays"/>
    <x v="2403"/>
    <d v="2016-03-03T01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8"/>
    <s v="spaces"/>
    <x v="2404"/>
    <d v="2014-07-18T09:09:1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7"/>
    <s v="photobooks"/>
    <x v="2405"/>
    <d v="2015-01-22T14:46:10"/>
    <x v="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3"/>
    <s v="rock"/>
    <x v="2406"/>
    <d v="2016-06-24T23:59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3"/>
    <s v="pop"/>
    <x v="2407"/>
    <d v="2011-12-31T01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3"/>
    <s v="pop"/>
    <x v="2408"/>
    <d v="2011-11-28T00:35:39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8"/>
    <s v="plays"/>
    <x v="2409"/>
    <d v="2014-07-08T18:34:00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8"/>
    <s v="plays"/>
    <x v="2410"/>
    <d v="2016-04-29T00:39:48"/>
    <x v="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8"/>
    <s v="musical"/>
    <x v="2411"/>
    <d v="2014-07-03T00:00:45"/>
    <x v="2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2412"/>
    <d v="2016-11-08T07:43:06"/>
    <x v="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8"/>
    <s v="plays"/>
    <x v="2413"/>
    <d v="2015-05-31T14:32:51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8"/>
    <s v="plays"/>
    <x v="2414"/>
    <d v="2015-07-02T11:39:37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415"/>
    <d v="2016-03-16T14:16:3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3"/>
    <s v="rock"/>
    <x v="2416"/>
    <d v="2014-08-03T13:00:00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3"/>
    <s v="electronic music"/>
    <x v="2417"/>
    <d v="2012-04-16T02:10:24"/>
    <x v="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3"/>
    <s v="classical music"/>
    <x v="2418"/>
    <d v="2012-03-21T16:48:00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8"/>
    <s v="plays"/>
    <x v="2419"/>
    <d v="2015-07-20T23:00:00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8"/>
    <s v="plays"/>
    <x v="2420"/>
    <d v="2015-02-28T13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8"/>
    <s v="musical"/>
    <x v="2421"/>
    <d v="2016-06-04T18:57:33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0"/>
    <s v="documentary"/>
    <x v="2422"/>
    <d v="2015-05-08T18:00:00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3"/>
    <s v="rock"/>
    <x v="2423"/>
    <d v="2013-07-03T00:59:00"/>
    <x v="5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8"/>
    <s v="plays"/>
    <x v="2424"/>
    <d v="2014-11-08T06:00:46"/>
    <x v="2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3"/>
    <s v="classical music"/>
    <x v="2425"/>
    <d v="2013-05-31T13:00:00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7"/>
    <s v="photobooks"/>
    <x v="2426"/>
    <d v="2016-08-29T00:01:09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8"/>
    <s v="plays"/>
    <x v="2427"/>
    <d v="2015-10-08T20:00:0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2428"/>
    <d v="2013-10-11T21:31:05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0"/>
    <s v="shorts"/>
    <x v="2429"/>
    <d v="2014-06-22T11:48:5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3"/>
    <s v="faith"/>
    <x v="2430"/>
    <d v="2017-03-24T01:00:23"/>
    <x v="3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8"/>
    <s v="plays"/>
    <x v="2431"/>
    <d v="2016-09-26T06:37:09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3"/>
    <s v="electronic music"/>
    <x v="2432"/>
    <d v="2016-12-12T13:34:4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8"/>
    <s v="musical"/>
    <x v="2433"/>
    <d v="2014-08-27T21:00:00"/>
    <x v="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7"/>
    <s v="photobooks"/>
    <x v="2434"/>
    <d v="2015-03-19T13:45:23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1"/>
    <s v="makerspaces"/>
    <x v="2435"/>
    <d v="2013-10-25T19:00:10"/>
    <x v="5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8"/>
    <s v="plays"/>
    <x v="2436"/>
    <d v="2014-07-02T23:59:00"/>
    <x v="2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2437"/>
    <d v="2014-11-19T14:52:52"/>
    <x v="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8"/>
    <s v="plays"/>
    <x v="2438"/>
    <d v="2016-12-01T13:39:42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7"/>
    <s v="photobooks"/>
    <x v="2439"/>
    <d v="2015-12-04T01:00:00"/>
    <x v="1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8"/>
    <s v="plays"/>
    <x v="2440"/>
    <d v="2014-10-04T10:48:56"/>
    <x v="2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3"/>
    <s v="rock"/>
    <x v="2441"/>
    <d v="2016-05-05T09:01:47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8"/>
    <s v="plays"/>
    <x v="2442"/>
    <d v="2014-11-19T04:27:59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1"/>
    <s v="hardware"/>
    <x v="2443"/>
    <d v="2015-04-16T20:00:0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0"/>
    <s v="documentary"/>
    <x v="2444"/>
    <d v="2015-08-21T10:05:16"/>
    <x v="1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3"/>
    <s v="rock"/>
    <x v="2445"/>
    <d v="2012-05-12T19:54:23"/>
    <x v="7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8"/>
    <s v="spaces"/>
    <x v="2446"/>
    <d v="2015-06-11T12:13:06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8"/>
    <s v="plays"/>
    <x v="2447"/>
    <d v="2014-09-26T17:04:52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8"/>
    <s v="plays"/>
    <x v="2448"/>
    <d v="2015-01-28T18:00:00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8"/>
    <s v="plays"/>
    <x v="2449"/>
    <d v="2015-06-01T01:00:00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8"/>
    <s v="plays"/>
    <x v="2450"/>
    <d v="2015-08-09T12:00:00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8"/>
    <s v="plays"/>
    <x v="2451"/>
    <d v="2013-12-13T00:59:00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8"/>
    <s v="spaces"/>
    <x v="2452"/>
    <d v="2014-06-16T00:25:00"/>
    <x v="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8"/>
    <s v="plays"/>
    <x v="2453"/>
    <d v="2014-12-22T00:00:0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0"/>
    <s v="documentary"/>
    <x v="2454"/>
    <d v="2016-06-15T11:00:00"/>
    <x v="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2455"/>
    <d v="2014-02-05T19:04:00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3"/>
    <s v="electronic music"/>
    <x v="2456"/>
    <d v="2014-10-22T20:49:07"/>
    <x v="2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3"/>
    <s v="indie rock"/>
    <x v="2457"/>
    <d v="2013-05-07T11:33:14"/>
    <x v="5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8"/>
    <s v="plays"/>
    <x v="2458"/>
    <d v="2015-10-02T14:00:00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3"/>
    <s v="indie rock"/>
    <x v="2459"/>
    <d v="2012-05-23T21:47:35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8"/>
    <s v="plays"/>
    <x v="2460"/>
    <d v="2015-07-18T19:16:59"/>
    <x v="1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8"/>
    <s v="spaces"/>
    <x v="2461"/>
    <d v="2014-06-11T00:00:00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3"/>
    <s v="indie rock"/>
    <x v="2462"/>
    <d v="2011-01-15T21:51:00"/>
    <x v="8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8"/>
    <s v="musical"/>
    <x v="2463"/>
    <d v="2015-05-08T23:59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8"/>
    <s v="plays"/>
    <x v="2464"/>
    <d v="2016-07-01T04:20:51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465"/>
    <d v="2012-06-26T00:03:1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3"/>
    <s v="indie rock"/>
    <x v="2466"/>
    <d v="2011-10-12T19:57:59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8"/>
    <s v="spaces"/>
    <x v="2467"/>
    <d v="2017-01-27T16:05:30"/>
    <x v="3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0"/>
    <s v="shorts"/>
    <x v="2468"/>
    <d v="2014-03-22T20:00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0"/>
    <s v="shorts"/>
    <x v="2469"/>
    <d v="2012-01-13T02:34:48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3"/>
    <s v="rock"/>
    <x v="2470"/>
    <d v="2012-02-14T15:49:00"/>
    <x v="7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3"/>
    <s v="indie rock"/>
    <x v="2471"/>
    <d v="2012-03-08T00:59:00"/>
    <x v="7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1"/>
    <s v="hardware"/>
    <x v="2472"/>
    <d v="2015-03-11T19:45:52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8"/>
    <s v="plays"/>
    <x v="2473"/>
    <d v="2015-12-04T15:01:26"/>
    <x v="1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8"/>
    <s v="musical"/>
    <x v="2474"/>
    <d v="2015-06-02T20:00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0"/>
    <s v="documentary"/>
    <x v="2475"/>
    <d v="2013-05-01T00:59:00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7"/>
    <s v="photobooks"/>
    <x v="2476"/>
    <d v="2014-06-20T17:59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8"/>
    <s v="plays"/>
    <x v="2477"/>
    <d v="2016-10-10T23:59:00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8"/>
    <s v="plays"/>
    <x v="2478"/>
    <d v="2016-12-07T04:26:1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3"/>
    <s v="classical music"/>
    <x v="2479"/>
    <d v="2011-10-29T12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8"/>
    <s v="plays"/>
    <x v="2480"/>
    <d v="2015-05-30T16:21:4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8"/>
    <s v="plays"/>
    <x v="2481"/>
    <d v="2015-07-05T12:43:23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1"/>
    <s v="makerspaces"/>
    <x v="2482"/>
    <d v="2015-12-09T02:59:00"/>
    <x v="1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3"/>
    <s v="metal"/>
    <x v="2483"/>
    <d v="2016-07-23T23:00:17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8"/>
    <s v="plays"/>
    <x v="2484"/>
    <d v="2014-06-23T14:00:00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7"/>
    <s v="photobooks"/>
    <x v="2485"/>
    <d v="2014-12-19T00:00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3"/>
    <s v="rock"/>
    <x v="2486"/>
    <d v="2014-08-31T13:31:31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8"/>
    <s v="plays"/>
    <x v="2487"/>
    <d v="2014-07-28T10:31:17"/>
    <x v="2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8"/>
    <s v="plays"/>
    <x v="2488"/>
    <d v="2014-08-25T00:59:00"/>
    <x v="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8"/>
    <s v="plays"/>
    <x v="2489"/>
    <d v="2016-12-01T03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8"/>
    <s v="plays"/>
    <x v="2490"/>
    <d v="2015-07-31T04:58:0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8"/>
    <s v="plays"/>
    <x v="2491"/>
    <d v="2015-07-23T14:33:00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8"/>
    <s v="musical"/>
    <x v="2492"/>
    <d v="2016-02-16T01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3"/>
    <s v="indie rock"/>
    <x v="2493"/>
    <d v="2011-09-08T00:54:18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3"/>
    <s v="rock"/>
    <x v="2494"/>
    <d v="2011-06-12T00:00:00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8"/>
    <s v="plays"/>
    <x v="2495"/>
    <d v="2015-10-07T20:32:52"/>
    <x v="1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3"/>
    <s v="classical music"/>
    <x v="2496"/>
    <d v="2013-09-30T23:59:00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7"/>
    <s v="photobooks"/>
    <x v="2497"/>
    <d v="2016-03-22T16:01:00"/>
    <x v="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8"/>
    <s v="spaces"/>
    <x v="2498"/>
    <d v="2016-05-03T19:00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8"/>
    <s v="plays"/>
    <x v="2499"/>
    <d v="2015-02-05T02:59:0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0"/>
    <s v="documentary"/>
    <x v="2500"/>
    <d v="2015-11-01T00:00:00"/>
    <x v="1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8"/>
    <s v="plays"/>
    <x v="2501"/>
    <d v="2015-08-26T19:00:00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3"/>
    <s v="rock"/>
    <x v="2502"/>
    <d v="2013-10-15T20:04:50"/>
    <x v="5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3"/>
    <s v="rock"/>
    <x v="2503"/>
    <d v="2014-02-20T16:48:53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504"/>
    <d v="2012-08-15T21:16:25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8"/>
    <s v="spaces"/>
    <x v="2505"/>
    <d v="2017-02-27T00:59:0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2"/>
    <s v="nonfiction"/>
    <x v="2506"/>
    <d v="2013-01-05T13:58:41"/>
    <x v="7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8"/>
    <s v="spaces"/>
    <x v="2507"/>
    <d v="2017-03-22T11:33:50"/>
    <x v="3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8"/>
    <s v="plays"/>
    <x v="2508"/>
    <d v="2015-02-21T18:05: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8"/>
    <s v="plays"/>
    <x v="2509"/>
    <d v="2014-05-13T00:00:00"/>
    <x v="2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7"/>
    <s v="photobooks"/>
    <x v="2510"/>
    <d v="2015-08-25T11:05:12"/>
    <x v="1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3"/>
    <s v="rock"/>
    <x v="2511"/>
    <d v="2014-01-19T16:00:30"/>
    <x v="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3"/>
    <s v="classical music"/>
    <x v="2512"/>
    <d v="2014-12-01T15:59:05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3"/>
    <s v="rock"/>
    <x v="2513"/>
    <d v="2013-04-22T17:00:00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3"/>
    <s v="rock"/>
    <x v="2514"/>
    <d v="2009-12-31T19:39:00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3"/>
    <s v="indie rock"/>
    <x v="2515"/>
    <d v="2011-09-30T23:00:00"/>
    <x v="6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8"/>
    <s v="plays"/>
    <x v="2516"/>
    <d v="2015-06-18T07:04:0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2517"/>
    <d v="2011-08-07T16:12:50"/>
    <x v="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2"/>
    <s v="radio &amp; podcasts"/>
    <x v="2518"/>
    <d v="2015-04-09T18:58:5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3"/>
    <s v="rock"/>
    <x v="2519"/>
    <d v="2013-11-13T01:59:00"/>
    <x v="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2520"/>
    <d v="2014-08-07T08:21:47"/>
    <x v="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8"/>
    <s v="plays"/>
    <x v="2521"/>
    <d v="2017-01-14T20:59:4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2522"/>
    <d v="2010-08-31T23:44:00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523"/>
    <d v="2016-04-08T14:52:01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7"/>
    <s v="photobooks"/>
    <x v="2524"/>
    <d v="2016-04-09T13:37:33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2525"/>
    <d v="2014-02-28T10:33:19"/>
    <x v="2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8"/>
    <s v="musical"/>
    <x v="2526"/>
    <d v="2016-03-26T12:39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0"/>
    <s v="shorts"/>
    <x v="2527"/>
    <d v="2014-04-07T13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0"/>
    <s v="shorts"/>
    <x v="2528"/>
    <d v="2014-04-12T22:00:00"/>
    <x v="2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3"/>
    <s v="rock"/>
    <x v="2529"/>
    <d v="2011-05-03T12:10:25"/>
    <x v="6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3"/>
    <s v="rock"/>
    <x v="2530"/>
    <d v="2013-07-10T12:52:00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3"/>
    <s v="rock"/>
    <x v="2531"/>
    <d v="2016-07-13T15:14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1"/>
    <s v="wearables"/>
    <x v="2532"/>
    <d v="2017-01-30T13:16:53"/>
    <x v="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3"/>
    <s v="rock"/>
    <x v="2533"/>
    <d v="2016-03-31T11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3"/>
    <s v="indie rock"/>
    <x v="2534"/>
    <d v="2011-04-15T23:59:00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3"/>
    <s v="indie rock"/>
    <x v="2535"/>
    <d v="2010-02-15T01:00:00"/>
    <x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8"/>
    <s v="plays"/>
    <x v="2536"/>
    <d v="2015-03-18T13:00:00"/>
    <x v="1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8"/>
    <s v="plays"/>
    <x v="2537"/>
    <d v="2012-12-06T22:00:00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8"/>
    <s v="plays"/>
    <x v="2538"/>
    <d v="2015-12-12T22:26:32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8"/>
    <s v="plays"/>
    <x v="2539"/>
    <d v="2014-10-26T23:00:00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8"/>
    <s v="plays"/>
    <x v="2540"/>
    <d v="2014-06-16T13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8"/>
    <s v="plays"/>
    <x v="2541"/>
    <d v="2014-08-10T11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8"/>
    <s v="plays"/>
    <x v="2542"/>
    <d v="2016-12-21T07:50:3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3"/>
    <s v="indie rock"/>
    <x v="2543"/>
    <d v="2009-12-09T14:24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2"/>
    <s v="nonfiction"/>
    <x v="2544"/>
    <d v="2015-12-25T20:18:54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3"/>
    <s v="rock"/>
    <x v="2545"/>
    <d v="2009-12-01T13:00:0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0"/>
    <s v="documentary"/>
    <x v="2546"/>
    <d v="2012-01-01T03:59:00"/>
    <x v="6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3"/>
    <s v="indie rock"/>
    <x v="2547"/>
    <d v="2014-05-06T20:06:2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0"/>
    <s v="documentary"/>
    <x v="2548"/>
    <d v="2015-03-15T09:32:02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7"/>
    <s v="photobooks"/>
    <x v="2549"/>
    <d v="2015-05-17T14:00:00"/>
    <x v="1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0"/>
    <s v="documentary"/>
    <x v="2550"/>
    <d v="2011-10-19T22:00:00"/>
    <x v="6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2551"/>
    <d v="2015-12-15T19:09:34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8"/>
    <s v="plays"/>
    <x v="2552"/>
    <d v="2015-10-30T10:00:12"/>
    <x v="1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7"/>
    <s v="photobooks"/>
    <x v="2553"/>
    <d v="2016-03-31T06:00:00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3"/>
    <s v="rock"/>
    <x v="2554"/>
    <d v="2012-11-22T18:00:00"/>
    <x v="7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8"/>
    <s v="plays"/>
    <x v="2555"/>
    <d v="2015-05-02T17:00:00"/>
    <x v="1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1"/>
    <s v="space exploration"/>
    <x v="2556"/>
    <d v="2012-04-28T21:13:43"/>
    <x v="7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3"/>
    <s v="rock"/>
    <x v="2557"/>
    <d v="2014-06-08T23:59:00"/>
    <x v="2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3"/>
    <s v="classical music"/>
    <x v="2558"/>
    <d v="2012-03-24T20:56:15"/>
    <x v="7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8"/>
    <s v="plays"/>
    <x v="2559"/>
    <d v="2014-06-06T19:00:00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1"/>
    <s v="hardware"/>
    <x v="2560"/>
    <d v="2014-10-18T00:00:00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8"/>
    <s v="plays"/>
    <x v="2561"/>
    <d v="2015-06-11T22:00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3"/>
    <s v="metal"/>
    <x v="2562"/>
    <d v="2013-10-13T23:59:00"/>
    <x v="5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8"/>
    <s v="plays"/>
    <x v="2563"/>
    <d v="2014-05-31T23:59:00"/>
    <x v="2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8"/>
    <s v="plays"/>
    <x v="2564"/>
    <d v="2016-07-28T11:58:38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8"/>
    <s v="plays"/>
    <x v="2565"/>
    <d v="2015-01-16T19:58:02"/>
    <x v="2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3"/>
    <s v="rock"/>
    <x v="2566"/>
    <d v="2013-05-06T15:12:16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0"/>
    <s v="documentary"/>
    <x v="2567"/>
    <d v="2016-12-20T00:30:33"/>
    <x v="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8"/>
    <s v="plays"/>
    <x v="2568"/>
    <d v="2016-05-31T18:08:57"/>
    <x v="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3"/>
    <s v="rock"/>
    <x v="2569"/>
    <d v="2009-09-01T00:00:00"/>
    <x v="4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8"/>
    <s v="plays"/>
    <x v="2570"/>
    <d v="2015-11-29T19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8"/>
    <s v="plays"/>
    <x v="2571"/>
    <d v="2014-11-29T19:52:58"/>
    <x v="2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3"/>
    <s v="rock"/>
    <x v="2572"/>
    <d v="2011-09-07T12:35:39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3"/>
    <s v="rock"/>
    <x v="2573"/>
    <d v="2012-07-07T13:46:51"/>
    <x v="7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1"/>
    <s v="hardware"/>
    <x v="2574"/>
    <d v="2015-05-01T01:46:37"/>
    <x v="1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5"/>
    <s v="tabletop games"/>
    <x v="2575"/>
    <d v="2015-07-29T11:59:25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1"/>
    <s v="wearables"/>
    <x v="2576"/>
    <d v="2015-07-26T14:00:00"/>
    <x v="1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8"/>
    <s v="spaces"/>
    <x v="2577"/>
    <d v="2016-10-09T14:25:10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8"/>
    <s v="plays"/>
    <x v="2578"/>
    <d v="2015-07-02T19:50:06"/>
    <x v="1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8"/>
    <s v="plays"/>
    <x v="2579"/>
    <d v="2016-12-22T10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8"/>
    <s v="plays"/>
    <x v="2580"/>
    <d v="2015-10-06T12:44:46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8"/>
    <s v="plays"/>
    <x v="2581"/>
    <d v="2016-01-04T00:20:07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0"/>
    <s v="shorts"/>
    <x v="2582"/>
    <d v="2011-08-13T19:00:00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8"/>
    <s v="plays"/>
    <x v="2583"/>
    <d v="2015-06-15T12:14:4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1"/>
    <s v="makerspaces"/>
    <x v="2584"/>
    <d v="2015-09-04T11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0"/>
    <s v="shorts"/>
    <x v="2585"/>
    <d v="2010-06-02T21:41:00"/>
    <x v="8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8"/>
    <s v="plays"/>
    <x v="2586"/>
    <d v="2015-01-01T01:00:00"/>
    <x v="2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587"/>
    <d v="2012-01-21T13:43:00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8"/>
    <s v="plays"/>
    <x v="2588"/>
    <d v="2016-11-01T00:59:00"/>
    <x v="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8"/>
    <s v="plays"/>
    <x v="2589"/>
    <d v="2016-04-28T12:20:32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8"/>
    <s v="plays"/>
    <x v="2590"/>
    <d v="2015-11-01T19:00:0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8"/>
    <s v="plays"/>
    <x v="2591"/>
    <d v="2015-06-25T14:07:3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8"/>
    <s v="plays"/>
    <x v="2592"/>
    <d v="2016-02-19T22:45:35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3"/>
    <s v="metal"/>
    <x v="2593"/>
    <d v="2015-06-03T20:00:00"/>
    <x v="1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0"/>
    <s v="documentary"/>
    <x v="2594"/>
    <d v="2014-01-02T04:00:00"/>
    <x v="5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8"/>
    <s v="plays"/>
    <x v="2595"/>
    <d v="2016-08-05T17:00:0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3"/>
    <s v="indie rock"/>
    <x v="2596"/>
    <d v="2010-12-09T00:59:00"/>
    <x v="8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3"/>
    <s v="pop"/>
    <x v="2597"/>
    <d v="2012-06-09T05:49:37"/>
    <x v="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3"/>
    <s v="indie rock"/>
    <x v="2598"/>
    <d v="2010-07-10T18:00:00"/>
    <x v="8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2599"/>
    <d v="2012-07-30T01:00:00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2600"/>
    <d v="2010-08-11T11:59:00"/>
    <x v="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8"/>
    <s v="plays"/>
    <x v="2601"/>
    <d v="2016-02-10T17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8"/>
    <s v="plays"/>
    <x v="2602"/>
    <d v="2015-01-23T08:11:23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8"/>
    <s v="plays"/>
    <x v="2603"/>
    <d v="2015-06-14T08:36:49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8"/>
    <s v="plays"/>
    <x v="2604"/>
    <d v="2016-05-02T17:26:38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3"/>
    <s v="indie rock"/>
    <x v="2605"/>
    <d v="2012-04-08T17:45:08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0"/>
    <s v="documentary"/>
    <x v="2606"/>
    <d v="2013-11-02T06:57:14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2607"/>
    <d v="2014-11-14T01:12:00"/>
    <x v="2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3"/>
    <s v="indie rock"/>
    <x v="2608"/>
    <d v="2014-09-23T16:46:16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8"/>
    <s v="plays"/>
    <x v="2609"/>
    <d v="2015-06-20T13:55:1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8"/>
    <s v="plays"/>
    <x v="2610"/>
    <d v="2016-08-23T14:34:5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3"/>
    <s v="pop"/>
    <x v="2611"/>
    <d v="2012-05-24T14:46:08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7"/>
    <s v="photobooks"/>
    <x v="2612"/>
    <d v="2017-02-06T10:23:31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7"/>
    <s v="photobooks"/>
    <x v="2613"/>
    <d v="2015-11-13T11:00:00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8"/>
    <s v="spaces"/>
    <x v="2614"/>
    <d v="2017-01-19T11:57:51"/>
    <x v="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3"/>
    <s v="metal"/>
    <x v="2615"/>
    <d v="2016-10-24T17:00:00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0"/>
    <s v="television"/>
    <x v="2616"/>
    <d v="2016-02-15T12:51:23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3"/>
    <s v="rock"/>
    <x v="2617"/>
    <d v="2011-07-16T19:00:00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3"/>
    <s v="rock"/>
    <x v="2618"/>
    <d v="2012-08-31T21:21:02"/>
    <x v="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3"/>
    <s v="rock"/>
    <x v="2619"/>
    <d v="2013-02-28T17:25:00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3"/>
    <s v="classical music"/>
    <x v="2620"/>
    <d v="2010-01-01T02:00:00"/>
    <x v="4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8"/>
    <s v="plays"/>
    <x v="2621"/>
    <d v="2014-12-03T11:28: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8"/>
    <s v="plays"/>
    <x v="2622"/>
    <d v="2015-08-31T13:31:15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8"/>
    <s v="musical"/>
    <x v="2623"/>
    <d v="2016-04-28T23:59:00"/>
    <x v="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3"/>
    <s v="rock"/>
    <x v="2624"/>
    <d v="2016-12-30T18:50:33"/>
    <x v="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3"/>
    <s v="indie rock"/>
    <x v="2625"/>
    <d v="2014-11-03T04:52:50"/>
    <x v="2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8"/>
    <s v="musical"/>
    <x v="2626"/>
    <d v="2015-02-14T15:39:40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3"/>
    <s v="rock"/>
    <x v="2627"/>
    <d v="2013-07-11T16:01:43"/>
    <x v="5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3"/>
    <s v="rock"/>
    <x v="2628"/>
    <d v="2013-03-08T11:42:15"/>
    <x v="5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3"/>
    <s v="rock"/>
    <x v="2629"/>
    <d v="2014-03-26T15:10:3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2630"/>
    <d v="2012-07-19T17:03:31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8"/>
    <s v="musical"/>
    <x v="2631"/>
    <d v="2015-02-21T07:00:00"/>
    <x v="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8"/>
    <s v="plays"/>
    <x v="2632"/>
    <d v="2014-10-15T08:52:02"/>
    <x v="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3"/>
    <s v="rock"/>
    <x v="2633"/>
    <d v="2017-02-28T22:00:00"/>
    <x v="3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0"/>
    <s v="shorts"/>
    <x v="2634"/>
    <d v="2014-03-07T15:20:3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8"/>
    <s v="plays"/>
    <x v="2635"/>
    <d v="2015-03-05T00:00:00"/>
    <x v="1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0"/>
    <s v="shorts"/>
    <x v="2636"/>
    <d v="2017-02-01T04:00:00"/>
    <x v="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8"/>
    <s v="plays"/>
    <x v="2637"/>
    <d v="2015-01-08T17:17:4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8"/>
    <s v="plays"/>
    <x v="2638"/>
    <d v="2014-07-11T12:15:00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1"/>
    <s v="hardware"/>
    <x v="2639"/>
    <d v="2016-10-20T16:11:55"/>
    <x v="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0"/>
    <s v="documentary"/>
    <x v="2640"/>
    <d v="2011-08-10T03:08:0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8"/>
    <s v="plays"/>
    <x v="2641"/>
    <d v="2015-10-25T20:13:17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8"/>
    <s v="plays"/>
    <x v="2642"/>
    <d v="2015-02-12T03:00:00"/>
    <x v="1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3"/>
    <s v="rock"/>
    <x v="2643"/>
    <d v="2011-09-05T13:06:00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8"/>
    <s v="plays"/>
    <x v="2644"/>
    <d v="2015-02-11T18:31:43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3"/>
    <s v="rock"/>
    <x v="2645"/>
    <d v="2014-04-11T10:15:46"/>
    <x v="2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8"/>
    <s v="plays"/>
    <x v="2646"/>
    <d v="2016-12-04T21:00:00"/>
    <x v="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1"/>
    <s v="space exploration"/>
    <x v="2647"/>
    <d v="2015-12-01T16:01:01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8"/>
    <s v="plays"/>
    <x v="2648"/>
    <d v="2016-03-15T23:59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8"/>
    <s v="plays"/>
    <x v="2649"/>
    <d v="2015-06-16T21:40:1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7"/>
    <s v="photobooks"/>
    <x v="2650"/>
    <d v="2015-06-08T00:00:00"/>
    <x v="1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8"/>
    <s v="plays"/>
    <x v="2651"/>
    <d v="2015-12-14T20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2"/>
    <s v="nonfiction"/>
    <x v="2652"/>
    <d v="2011-06-30T11:19:23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8"/>
    <s v="plays"/>
    <x v="2653"/>
    <d v="2016-08-01T15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2654"/>
    <d v="2015-11-07T00:00:00"/>
    <x v="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8"/>
    <s v="spaces"/>
    <x v="2655"/>
    <d v="2016-05-01T07:00:06"/>
    <x v="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8"/>
    <s v="plays"/>
    <x v="2656"/>
    <d v="2015-07-01T02:59:00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3"/>
    <s v="classical music"/>
    <x v="2657"/>
    <d v="2012-12-24T19:47:37"/>
    <x v="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3"/>
    <s v="indie rock"/>
    <x v="2658"/>
    <d v="2010-07-22T02:00:00"/>
    <x v="8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8"/>
    <s v="plays"/>
    <x v="2659"/>
    <d v="2014-07-10T05:07:49"/>
    <x v="2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2"/>
    <s v="nonfiction"/>
    <x v="2660"/>
    <d v="2017-01-28T18:35:30"/>
    <x v="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2"/>
    <s v="nonfiction"/>
    <x v="2661"/>
    <d v="2011-08-21T16:05:57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2662"/>
    <d v="2011-03-10T12:40:10"/>
    <x v="6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663"/>
    <d v="2013-06-06T09:34:51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3"/>
    <s v="indie rock"/>
    <x v="2664"/>
    <d v="2015-01-27T19:13:07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3"/>
    <s v="electronic music"/>
    <x v="2665"/>
    <d v="2015-07-23T14:02:25"/>
    <x v="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1"/>
    <s v="space exploration"/>
    <x v="2666"/>
    <d v="2015-06-07T23:51:14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8"/>
    <s v="plays"/>
    <x v="2667"/>
    <d v="2014-05-19T17:00:00"/>
    <x v="2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1"/>
    <s v="hardware"/>
    <x v="2668"/>
    <d v="2016-04-22T09:55:11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6"/>
    <s v="small batch"/>
    <x v="2669"/>
    <d v="2016-10-30T11:25:38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5"/>
    <s v="tabletop games"/>
    <x v="2670"/>
    <d v="2015-06-27T11:22:48"/>
    <x v="1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8"/>
    <s v="plays"/>
    <x v="2671"/>
    <d v="2014-11-05T20:46:00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1"/>
    <s v="wearables"/>
    <x v="2672"/>
    <d v="2015-05-31T11:24:35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5"/>
    <s v="tabletop games"/>
    <x v="2673"/>
    <d v="2014-01-05T11:38:09"/>
    <x v="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8"/>
    <s v="plays"/>
    <x v="2674"/>
    <d v="2017-02-01T18:59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8"/>
    <s v="spaces"/>
    <x v="2675"/>
    <d v="2014-08-20T16:24:03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8"/>
    <s v="plays"/>
    <x v="2676"/>
    <d v="2015-07-12T06:25:12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8"/>
    <s v="plays"/>
    <x v="2677"/>
    <d v="2014-08-21T12:28:00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8"/>
    <s v="plays"/>
    <x v="2678"/>
    <d v="2015-10-25T19:59:00"/>
    <x v="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6"/>
    <s v="small batch"/>
    <x v="2679"/>
    <d v="2014-07-17T10:59:06"/>
    <x v="2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8"/>
    <s v="plays"/>
    <x v="2680"/>
    <d v="2016-03-15T17:00:0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8"/>
    <s v="plays"/>
    <x v="2681"/>
    <d v="2013-11-02T16:49:27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2682"/>
    <d v="2016-08-25T06:51:56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0"/>
    <s v="documentary"/>
    <x v="2683"/>
    <d v="2014-11-21T11:01:41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7"/>
    <s v="photobooks"/>
    <x v="2684"/>
    <d v="2017-02-25T16:18:25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3"/>
    <s v="rock"/>
    <x v="2685"/>
    <d v="2010-06-15T00:00:00"/>
    <x v="8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8"/>
    <s v="musical"/>
    <x v="2686"/>
    <d v="2014-09-15T02:08:00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8"/>
    <s v="plays"/>
    <x v="2687"/>
    <d v="2016-08-16T2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8"/>
    <s v="plays"/>
    <x v="2688"/>
    <d v="2014-07-18T12:04:11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8"/>
    <s v="spaces"/>
    <x v="2689"/>
    <d v="2016-05-05T00:02:4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8"/>
    <s v="plays"/>
    <x v="2690"/>
    <d v="2015-08-09T12:00:00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8"/>
    <s v="plays"/>
    <x v="2691"/>
    <d v="2015-07-19T23:59:00"/>
    <x v="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1"/>
    <s v="hardware"/>
    <x v="2692"/>
    <d v="2014-07-10T06:09:11"/>
    <x v="2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0"/>
    <s v="shorts"/>
    <x v="2693"/>
    <d v="2014-01-22T17:39:59"/>
    <x v="5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1"/>
    <s v="space exploration"/>
    <x v="2694"/>
    <d v="2016-09-29T11:45:2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8"/>
    <s v="plays"/>
    <x v="2695"/>
    <d v="2014-11-05T17:22:25"/>
    <x v="2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8"/>
    <s v="plays"/>
    <x v="2696"/>
    <d v="2015-09-23T10:21:26"/>
    <x v="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3"/>
    <s v="rock"/>
    <x v="2697"/>
    <d v="2015-06-22T01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8"/>
    <s v="plays"/>
    <x v="2698"/>
    <d v="2014-11-13T19:37:28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3"/>
    <s v="rock"/>
    <x v="2699"/>
    <d v="2012-09-04T09:29:07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8"/>
    <s v="plays"/>
    <x v="2700"/>
    <d v="2016-09-30T23:59:00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8"/>
    <s v="plays"/>
    <x v="2701"/>
    <d v="2016-06-07T20:57:04"/>
    <x v="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3"/>
    <s v="rock"/>
    <x v="2702"/>
    <d v="2011-03-12T00:00:00"/>
    <x v="6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8"/>
    <s v="musical"/>
    <x v="2703"/>
    <d v="2015-08-02T15:31:29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0"/>
    <s v="shorts"/>
    <x v="2704"/>
    <d v="2011-07-11T23:14:42"/>
    <x v="6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0"/>
    <s v="shorts"/>
    <x v="2705"/>
    <d v="2012-12-07T19:30:00"/>
    <x v="7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8"/>
    <s v="plays"/>
    <x v="2706"/>
    <d v="2017-02-24T21:22:14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8"/>
    <s v="plays"/>
    <x v="2707"/>
    <d v="2015-04-01T16:17:48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8"/>
    <s v="plays"/>
    <x v="2708"/>
    <d v="2015-08-11T20:00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8"/>
    <s v="plays"/>
    <x v="2709"/>
    <d v="2017-02-22T09:25:52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8"/>
    <s v="plays"/>
    <x v="2710"/>
    <d v="2016-03-07T00:59:0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6"/>
    <s v="small batch"/>
    <x v="2711"/>
    <d v="2015-02-06T11:04:31"/>
    <x v="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2712"/>
    <d v="2014-09-17T09:00:5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8"/>
    <s v="plays"/>
    <x v="2713"/>
    <d v="2014-11-21T00:55:0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714"/>
    <d v="2010-07-17T05:59:00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8"/>
    <s v="plays"/>
    <x v="2715"/>
    <d v="2015-07-17T17:02:0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0"/>
    <s v="shorts"/>
    <x v="2716"/>
    <d v="2015-12-27T10:20:45"/>
    <x v="1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7"/>
    <s v="photobooks"/>
    <x v="2717"/>
    <d v="2015-09-27T10:20:40"/>
    <x v="1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0"/>
    <s v="television"/>
    <x v="2718"/>
    <d v="2014-06-13T21:44:10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3"/>
    <s v="indie rock"/>
    <x v="2719"/>
    <d v="2011-08-14T21:00:00"/>
    <x v="6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3"/>
    <s v="classical music"/>
    <x v="2720"/>
    <d v="2017-03-05T15:26:2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8"/>
    <s v="plays"/>
    <x v="2721"/>
    <d v="2016-06-02T06:25:18"/>
    <x v="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3"/>
    <s v="indie rock"/>
    <x v="2722"/>
    <d v="2015-07-05T13:00:1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8"/>
    <s v="plays"/>
    <x v="2723"/>
    <d v="2016-04-06T17:30:00"/>
    <x v="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8"/>
    <s v="plays"/>
    <x v="2724"/>
    <d v="2015-10-28T13:33:36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2725"/>
    <d v="2015-12-22T19:00:00"/>
    <x v="1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2726"/>
    <d v="2015-09-27T16:14:00"/>
    <x v="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7"/>
    <s v="photobooks"/>
    <x v="2727"/>
    <d v="2015-03-25T14:53:49"/>
    <x v="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3"/>
    <s v="indie rock"/>
    <x v="2728"/>
    <d v="2013-03-11T14:02:26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2729"/>
    <d v="2016-06-17T09:57:14"/>
    <x v="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2730"/>
    <d v="2017-02-24T07:58:28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3"/>
    <s v="indie rock"/>
    <x v="2731"/>
    <d v="2012-05-05T15:15:28"/>
    <x v="7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2732"/>
    <d v="2012-07-18T17:53:18"/>
    <x v="7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2733"/>
    <d v="2012-07-07T09:33:26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8"/>
    <s v="spaces"/>
    <x v="2734"/>
    <d v="2015-06-13T20:20:55"/>
    <x v="1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3"/>
    <s v="indie rock"/>
    <x v="2735"/>
    <d v="2013-03-09T19:42:17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8"/>
    <s v="plays"/>
    <x v="2736"/>
    <d v="2016-05-14T21:22:19"/>
    <x v="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737"/>
    <d v="2011-02-02T03:59:00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8"/>
    <s v="spaces"/>
    <x v="2738"/>
    <d v="2015-09-16T13:56:11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3"/>
    <s v="indie rock"/>
    <x v="2739"/>
    <d v="2011-11-16T12:11:48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8"/>
    <s v="musical"/>
    <x v="2740"/>
    <d v="2014-07-31T21:00:0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741"/>
    <d v="2014-09-30T23:59:0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742"/>
    <d v="2016-05-19T11:02:42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743"/>
    <d v="2011-03-16T07:38:02"/>
    <x v="6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2"/>
    <s v="nonfiction"/>
    <x v="2744"/>
    <d v="2014-12-01T00:59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7"/>
    <s v="photobooks"/>
    <x v="2745"/>
    <d v="2015-06-01T18:42:00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3"/>
    <s v="indie rock"/>
    <x v="2746"/>
    <d v="2012-03-10T00:02:09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8"/>
    <s v="plays"/>
    <x v="2747"/>
    <d v="2014-06-09T15:20:1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1"/>
    <s v="makerspaces"/>
    <x v="2748"/>
    <d v="2015-08-21T13:55:13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8"/>
    <s v="plays"/>
    <x v="2749"/>
    <d v="2015-12-10T10:14:5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2750"/>
    <d v="2016-12-14T08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7"/>
    <s v="photobooks"/>
    <x v="2751"/>
    <d v="2016-06-07T00:01:31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8"/>
    <s v="plays"/>
    <x v="2752"/>
    <d v="2015-07-02T07:17:0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8"/>
    <s v="plays"/>
    <x v="2753"/>
    <d v="2014-11-01T13:18:00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3"/>
    <s v="indie rock"/>
    <x v="2754"/>
    <d v="2012-01-24T15:26:13"/>
    <x v="7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3"/>
    <s v="rock"/>
    <x v="2755"/>
    <d v="2014-11-01T18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3"/>
    <s v="rock"/>
    <x v="2756"/>
    <d v="2012-06-25T12:24:00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3"/>
    <s v="classical music"/>
    <x v="2757"/>
    <d v="2013-09-26T06:46:58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3"/>
    <s v="indie rock"/>
    <x v="2758"/>
    <d v="2013-01-26T01:09:34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1"/>
    <s v="wearables"/>
    <x v="2759"/>
    <d v="2016-03-17T13:25:49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3"/>
    <s v="rock"/>
    <x v="2760"/>
    <d v="2015-05-07T14:12:2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3"/>
    <s v="rock"/>
    <x v="2761"/>
    <d v="2016-12-29T01:08:4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8"/>
    <s v="plays"/>
    <x v="2762"/>
    <d v="2014-07-06T06:08:09"/>
    <x v="2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3"/>
    <s v="rock"/>
    <x v="2763"/>
    <d v="2015-11-13T13:04:28"/>
    <x v="1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8"/>
    <s v="plays"/>
    <x v="2764"/>
    <d v="2014-07-01T19:50:31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5"/>
    <s v="tabletop games"/>
    <x v="2765"/>
    <d v="2016-12-14T17:01:18"/>
    <x v="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3"/>
    <s v="indie rock"/>
    <x v="2766"/>
    <d v="2012-10-28T01:00:00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8"/>
    <s v="musical"/>
    <x v="2767"/>
    <d v="2015-01-18T14:33:38"/>
    <x v="2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3"/>
    <s v="classical music"/>
    <x v="2768"/>
    <d v="2015-08-20T07:00:00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0"/>
    <s v="shorts"/>
    <x v="2769"/>
    <d v="2013-12-09T22:00:56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8"/>
    <s v="plays"/>
    <x v="2770"/>
    <d v="2015-10-23T23:59:00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3"/>
    <s v="rock"/>
    <x v="2771"/>
    <d v="2012-04-18T12:44:36"/>
    <x v="7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2772"/>
    <d v="2015-06-08T12:00:00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3"/>
    <s v="rock"/>
    <x v="2773"/>
    <d v="2015-02-13T19:58:02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3"/>
    <s v="indie rock"/>
    <x v="2774"/>
    <d v="2012-09-09T23:55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3"/>
    <s v="classical music"/>
    <x v="2775"/>
    <d v="2012-05-28T11:43:13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3"/>
    <s v="rock"/>
    <x v="2776"/>
    <d v="2011-07-31T02:59:00"/>
    <x v="6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777"/>
    <d v="2012-06-07T10:55:00"/>
    <x v="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2"/>
    <s v="nonfiction"/>
    <x v="2778"/>
    <d v="2015-06-20T23:31:22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3"/>
    <s v="electronic music"/>
    <x v="2779"/>
    <d v="2015-12-16T14:20:1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3"/>
    <s v="rock"/>
    <x v="2780"/>
    <d v="2013-12-06T19:22:00"/>
    <x v="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8"/>
    <s v="plays"/>
    <x v="2781"/>
    <d v="2016-09-14T15:00:0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8"/>
    <s v="plays"/>
    <x v="2782"/>
    <d v="2014-10-15T23:59:00"/>
    <x v="2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0"/>
    <s v="shorts"/>
    <x v="2783"/>
    <d v="2016-05-13T20:00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1"/>
    <s v="space exploration"/>
    <x v="2784"/>
    <d v="2016-06-17T08:59:5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8"/>
    <s v="plays"/>
    <x v="2785"/>
    <d v="2016-06-05T22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6"/>
    <s v="small batch"/>
    <x v="2786"/>
    <d v="2016-08-31T01:36:00"/>
    <x v="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8"/>
    <s v="spaces"/>
    <x v="2787"/>
    <d v="2015-06-26T19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8"/>
    <s v="plays"/>
    <x v="2788"/>
    <d v="2016-07-01T19:00:00"/>
    <x v="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0"/>
    <s v="shorts"/>
    <x v="2789"/>
    <d v="2014-08-11T01:59:00"/>
    <x v="2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3"/>
    <s v="rock"/>
    <x v="2790"/>
    <d v="2012-04-29T00:00:00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1"/>
    <s v="hardware"/>
    <x v="2791"/>
    <d v="2015-04-10T01:32:54"/>
    <x v="1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8"/>
    <s v="plays"/>
    <x v="2792"/>
    <d v="2016-07-24T07:28:48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8"/>
    <s v="plays"/>
    <x v="2793"/>
    <d v="2015-08-12T01:32:39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2794"/>
    <d v="2014-12-19T16:40:07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795"/>
    <d v="2013-05-05T13:00:11"/>
    <x v="5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8"/>
    <s v="plays"/>
    <x v="2796"/>
    <d v="2014-08-31T09:08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3"/>
    <s v="electronic music"/>
    <x v="2797"/>
    <d v="2015-02-11T11:23:4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8"/>
    <s v="musical"/>
    <x v="2798"/>
    <d v="2014-06-12T13:28:10"/>
    <x v="2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0"/>
    <s v="documentary"/>
    <x v="2799"/>
    <d v="2014-03-05T22:02:19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3"/>
    <s v="indie rock"/>
    <x v="2800"/>
    <d v="2013-12-14T21:58:05"/>
    <x v="5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801"/>
    <d v="2011-05-09T01:59:00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8"/>
    <s v="plays"/>
    <x v="2802"/>
    <d v="2014-08-26T13:09:42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3"/>
    <s v="indie rock"/>
    <x v="2803"/>
    <d v="2014-11-12T14:03: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8"/>
    <s v="plays"/>
    <x v="2804"/>
    <d v="2015-05-09T05:35:1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8"/>
    <s v="plays"/>
    <x v="2805"/>
    <d v="2015-07-10T03:00:00"/>
    <x v="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8"/>
    <s v="spaces"/>
    <x v="2806"/>
    <d v="2014-12-14T14:09:51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0"/>
    <s v="documentary"/>
    <x v="2807"/>
    <d v="2011-07-03T07:57:46"/>
    <x v="6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7"/>
    <s v="photobooks"/>
    <x v="2808"/>
    <d v="2016-06-29T19:29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8"/>
    <s v="plays"/>
    <x v="2809"/>
    <d v="2017-02-18T00:59:00"/>
    <x v="3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8"/>
    <s v="plays"/>
    <x v="2810"/>
    <d v="2015-06-23T22:00:0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8"/>
    <s v="plays"/>
    <x v="2811"/>
    <d v="2016-03-18T16:20:12"/>
    <x v="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3"/>
    <s v="rock"/>
    <x v="2812"/>
    <d v="2013-03-22T07:37:05"/>
    <x v="5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8"/>
    <s v="plays"/>
    <x v="2813"/>
    <d v="2014-11-20T03:59:58"/>
    <x v="2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3"/>
    <s v="indie rock"/>
    <x v="2814"/>
    <d v="2014-04-18T19:00:00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2"/>
    <s v="radio &amp; podcasts"/>
    <x v="2815"/>
    <d v="2016-01-12T01:00:00"/>
    <x v="1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6"/>
    <s v="small batch"/>
    <x v="2816"/>
    <d v="2015-07-23T00:59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7"/>
    <s v="photobooks"/>
    <x v="2817"/>
    <d v="2016-10-23T04:20:01"/>
    <x v="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2818"/>
    <d v="2016-05-13T09:40:48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1"/>
    <s v="hardware"/>
    <x v="2819"/>
    <d v="2016-12-31T14:20:54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2820"/>
    <d v="2015-03-01T08:00:00"/>
    <x v="1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3"/>
    <s v="pop"/>
    <x v="2821"/>
    <d v="2015-01-31T20:31:47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7"/>
    <s v="photobooks"/>
    <x v="2822"/>
    <d v="2016-03-21T12:59:28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6"/>
    <s v="small batch"/>
    <x v="2823"/>
    <d v="2014-11-30T00:25:15"/>
    <x v="2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8"/>
    <s v="musical"/>
    <x v="2824"/>
    <d v="2014-06-15T11:16:04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8"/>
    <s v="plays"/>
    <x v="2825"/>
    <d v="2017-03-24T08:33:54"/>
    <x v="3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8"/>
    <s v="plays"/>
    <x v="2826"/>
    <d v="2015-01-31T10:03:06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8"/>
    <s v="plays"/>
    <x v="2827"/>
    <d v="2016-05-10T07:10:48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8"/>
    <s v="plays"/>
    <x v="2828"/>
    <d v="2016-08-01T09:41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2829"/>
    <d v="2012-04-27T17:32:00"/>
    <x v="7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2830"/>
    <d v="2015-04-29T14:14:28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5"/>
    <s v="tabletop games"/>
    <x v="2831"/>
    <d v="2016-04-22T20:00:00"/>
    <x v="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8"/>
    <s v="plays"/>
    <x v="2832"/>
    <d v="2014-09-20T22:00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8"/>
    <s v="plays"/>
    <x v="2833"/>
    <d v="2014-05-31T23:59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8"/>
    <s v="plays"/>
    <x v="2834"/>
    <d v="2015-02-05T08:20:00"/>
    <x v="1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8"/>
    <s v="musical"/>
    <x v="2835"/>
    <d v="2016-11-14T22:08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1"/>
    <s v="hardware"/>
    <x v="2836"/>
    <d v="2015-06-13T12:25:14"/>
    <x v="1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3"/>
    <s v="rock"/>
    <x v="2837"/>
    <d v="2012-09-24T23:59:00"/>
    <x v="7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3"/>
    <s v="rock"/>
    <x v="2838"/>
    <d v="2011-05-04T22:13:53"/>
    <x v="6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8"/>
    <s v="plays"/>
    <x v="2839"/>
    <d v="2014-06-25T12:59:06"/>
    <x v="2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8"/>
    <s v="plays"/>
    <x v="2840"/>
    <d v="2015-10-10T22:00:00"/>
    <x v="1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8"/>
    <s v="plays"/>
    <x v="2841"/>
    <d v="2015-02-17T10:00:00"/>
    <x v="1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3"/>
    <s v="indie rock"/>
    <x v="2842"/>
    <d v="2014-05-04T02:59:00"/>
    <x v="2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0"/>
    <s v="documentary"/>
    <x v="2843"/>
    <d v="2012-11-09T21:46:06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3"/>
    <s v="indie rock"/>
    <x v="2844"/>
    <d v="2014-06-21T00:59:00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0"/>
    <s v="shorts"/>
    <x v="2845"/>
    <d v="2012-11-14T20:00:00"/>
    <x v="7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2"/>
    <s v="radio &amp; podcasts"/>
    <x v="2846"/>
    <d v="2013-02-15T10:21:49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8"/>
    <s v="plays"/>
    <x v="2847"/>
    <d v="2015-05-26T22:45:00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5"/>
    <s v="tabletop games"/>
    <x v="2848"/>
    <d v="2016-02-12T00:59:00"/>
    <x v="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3"/>
    <s v="electronic music"/>
    <x v="2849"/>
    <d v="2016-06-23T12:00:25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8"/>
    <s v="plays"/>
    <x v="2850"/>
    <d v="2016-06-06T03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8"/>
    <s v="plays"/>
    <x v="2851"/>
    <d v="2016-04-18T05:13:25"/>
    <x v="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8"/>
    <s v="spaces"/>
    <x v="2852"/>
    <d v="2012-12-26T16:04:12"/>
    <x v="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8"/>
    <s v="musical"/>
    <x v="2853"/>
    <d v="2014-12-01T16:25:15"/>
    <x v="2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2"/>
    <s v="radio &amp; podcasts"/>
    <x v="2854"/>
    <d v="2013-04-10T11:54:31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8"/>
    <s v="plays"/>
    <x v="2855"/>
    <d v="2014-07-30T18:41:41"/>
    <x v="2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8"/>
    <s v="plays"/>
    <x v="2856"/>
    <d v="2015-04-23T02:59:00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6"/>
    <s v="small batch"/>
    <x v="2857"/>
    <d v="2016-05-25T14:06:31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8"/>
    <s v="plays"/>
    <x v="2858"/>
    <d v="2014-11-18T13:23:26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8"/>
    <s v="plays"/>
    <x v="2859"/>
    <d v="2017-03-16T14:49:01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860"/>
    <d v="2015-11-19T16:00:19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3"/>
    <s v="rock"/>
    <x v="2861"/>
    <d v="2016-04-15T20:00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7"/>
    <s v="photobooks"/>
    <x v="2862"/>
    <d v="2016-10-06T10:00:0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3"/>
    <s v="indie rock"/>
    <x v="2863"/>
    <d v="2014-04-02T14:36:40"/>
    <x v="2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8"/>
    <s v="plays"/>
    <x v="2864"/>
    <d v="2016-06-01T13:12:49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8"/>
    <s v="plays"/>
    <x v="2865"/>
    <d v="2016-06-02T18:00:0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8"/>
    <s v="spaces"/>
    <x v="2866"/>
    <d v="2013-12-29T03:59:00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3"/>
    <s v="rock"/>
    <x v="2867"/>
    <d v="2011-12-16T01:48:41"/>
    <x v="6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3"/>
    <s v="rock"/>
    <x v="2868"/>
    <d v="2013-12-21T00:44:00"/>
    <x v="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7"/>
    <s v="photobooks"/>
    <x v="2869"/>
    <d v="2017-01-07T17:00:00"/>
    <x v="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8"/>
    <s v="spaces"/>
    <x v="2870"/>
    <d v="2013-05-04T09:26:49"/>
    <x v="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8"/>
    <s v="plays"/>
    <x v="2871"/>
    <d v="2015-06-10T15:27:24"/>
    <x v="1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872"/>
    <d v="2015-09-15T15:39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8"/>
    <s v="plays"/>
    <x v="2873"/>
    <d v="2016-05-06T10:35:58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8"/>
    <s v="spaces"/>
    <x v="2874"/>
    <d v="2016-04-17T19:44:54"/>
    <x v="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3"/>
    <s v="classical music"/>
    <x v="2875"/>
    <d v="2015-05-01T09:59:00"/>
    <x v="1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3"/>
    <s v="rock"/>
    <x v="2876"/>
    <d v="2013-05-07T00:59:00"/>
    <x v="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877"/>
    <d v="2014-05-09T17:00:0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8"/>
    <s v="plays"/>
    <x v="2878"/>
    <d v="2015-07-07T13:30:33"/>
    <x v="1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8"/>
    <s v="plays"/>
    <x v="2879"/>
    <d v="2014-06-15T12:00:00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8"/>
    <s v="plays"/>
    <x v="2880"/>
    <d v="2013-08-23T15:04:29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8"/>
    <s v="plays"/>
    <x v="2881"/>
    <d v="2015-06-18T06:41:07"/>
    <x v="1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7"/>
    <s v="photobooks"/>
    <x v="2882"/>
    <d v="2016-03-20T09:29:2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2"/>
    <s v="nonfiction"/>
    <x v="2883"/>
    <d v="2013-09-07T18:25:31"/>
    <x v="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8"/>
    <s v="plays"/>
    <x v="2884"/>
    <d v="2015-12-13T20:00:00"/>
    <x v="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3"/>
    <s v="rock"/>
    <x v="2885"/>
    <d v="2015-04-27T13:12:00"/>
    <x v="1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3"/>
    <s v="faith"/>
    <x v="2886"/>
    <d v="2017-03-17T14:34:01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887"/>
    <d v="2014-09-26T11:03:09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88"/>
    <d v="2013-03-25T14:35:2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3"/>
    <s v="rock"/>
    <x v="2889"/>
    <d v="2015-04-30T20:16:51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8"/>
    <s v="plays"/>
    <x v="2890"/>
    <d v="2015-08-23T22:00:00"/>
    <x v="1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8"/>
    <s v="plays"/>
    <x v="2891"/>
    <d v="2014-08-08T14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8"/>
    <s v="plays"/>
    <x v="2892"/>
    <d v="2016-07-10T18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8"/>
    <s v="plays"/>
    <x v="2893"/>
    <d v="2015-11-30T13:08:38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8"/>
    <s v="spaces"/>
    <x v="2894"/>
    <d v="2016-02-02T13:26:38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3"/>
    <s v="indie rock"/>
    <x v="2895"/>
    <d v="2011-12-12T23:39:56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3"/>
    <s v="indie rock"/>
    <x v="2896"/>
    <d v="2012-10-06T05:59:00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8"/>
    <s v="plays"/>
    <x v="2897"/>
    <d v="2016-06-16T01:58:09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2"/>
    <s v="nonfiction"/>
    <x v="2898"/>
    <d v="2015-07-29T23:59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3"/>
    <s v="rock"/>
    <x v="2899"/>
    <d v="2013-01-21T03:59:00"/>
    <x v="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8"/>
    <s v="plays"/>
    <x v="2900"/>
    <d v="2016-09-23T12:44:3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3"/>
    <s v="classical music"/>
    <x v="2901"/>
    <d v="2015-10-13T19:13:41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3"/>
    <s v="pop"/>
    <x v="2902"/>
    <d v="2012-11-21T22:26:00"/>
    <x v="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8"/>
    <s v="plays"/>
    <x v="2903"/>
    <d v="2015-08-20T16:02:56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8"/>
    <s v="plays"/>
    <x v="2904"/>
    <d v="2016-05-01T13:55:58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8"/>
    <s v="plays"/>
    <x v="2905"/>
    <d v="2015-05-31T19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3"/>
    <s v="electronic music"/>
    <x v="2906"/>
    <d v="2015-09-24T16:38:0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8"/>
    <s v="plays"/>
    <x v="2907"/>
    <d v="2015-05-31T23:59:0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8"/>
    <s v="plays"/>
    <x v="2908"/>
    <d v="2011-02-17T17:17:07"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8"/>
    <s v="plays"/>
    <x v="2909"/>
    <d v="2015-03-26T00:00:00"/>
    <x v="1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2910"/>
    <d v="2014-04-04T18:00:00"/>
    <x v="2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8"/>
    <s v="plays"/>
    <x v="2911"/>
    <d v="2016-02-05T18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8"/>
    <s v="musical"/>
    <x v="2912"/>
    <d v="2014-09-08T17:11:25"/>
    <x v="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5"/>
    <s v="tabletop games"/>
    <x v="2913"/>
    <d v="2016-09-06T22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8"/>
    <s v="spaces"/>
    <x v="2914"/>
    <d v="2014-11-18T00:35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3"/>
    <s v="rock"/>
    <x v="2915"/>
    <d v="2016-07-05T16:58:54"/>
    <x v="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8"/>
    <s v="plays"/>
    <x v="2916"/>
    <d v="2016-09-30T17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8"/>
    <s v="plays"/>
    <x v="2917"/>
    <d v="2014-12-16T22:51:29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8"/>
    <s v="plays"/>
    <x v="2918"/>
    <d v="2015-11-11T22:31:0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2919"/>
    <d v="2016-07-29T01:35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8"/>
    <s v="plays"/>
    <x v="2920"/>
    <d v="2015-10-17T03:00:10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8"/>
    <s v="plays"/>
    <x v="2921"/>
    <d v="2014-09-30T23:59:00"/>
    <x v="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3"/>
    <s v="electronic music"/>
    <x v="2922"/>
    <d v="2015-03-16T15:00:37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8"/>
    <s v="plays"/>
    <x v="2923"/>
    <d v="2015-10-06T18:59:00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3"/>
    <s v="rock"/>
    <x v="2924"/>
    <d v="2013-01-02T16:59:44"/>
    <x v="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3"/>
    <s v="classical music"/>
    <x v="2925"/>
    <d v="2011-08-01T11:34:15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8"/>
    <s v="plays"/>
    <x v="2926"/>
    <d v="2015-08-22T08:07:53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8"/>
    <s v="plays"/>
    <x v="2927"/>
    <d v="2016-05-06T03:17:21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8"/>
    <s v="plays"/>
    <x v="2928"/>
    <d v="2015-02-25T20:35:1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8"/>
    <s v="plays"/>
    <x v="2929"/>
    <d v="2015-02-02T00:59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8"/>
    <s v="spaces"/>
    <x v="2930"/>
    <d v="2015-04-15T22:50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8"/>
    <s v="plays"/>
    <x v="2931"/>
    <d v="2016-01-19T18:59:00"/>
    <x v="1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0"/>
    <s v="television"/>
    <x v="2932"/>
    <d v="2013-05-10T21:22:24"/>
    <x v="5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8"/>
    <s v="plays"/>
    <x v="2933"/>
    <d v="2014-10-02T10:21:0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1"/>
    <s v="space exploration"/>
    <x v="2934"/>
    <d v="2014-04-29T13:06:22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8"/>
    <s v="plays"/>
    <x v="2935"/>
    <d v="2014-09-03T00:59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8"/>
    <s v="plays"/>
    <x v="2936"/>
    <d v="2014-07-01T00:59:0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2937"/>
    <d v="2016-09-02T21:00:00"/>
    <x v="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2938"/>
    <d v="2012-01-15T09:14:29"/>
    <x v="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2939"/>
    <d v="2014-06-20T23:59:0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6"/>
    <s v="small batch"/>
    <x v="2940"/>
    <d v="2016-06-09T15:00:00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3"/>
    <s v="rock"/>
    <x v="2941"/>
    <d v="2015-08-22T00:59:00"/>
    <x v="1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3"/>
    <s v="pop"/>
    <x v="2942"/>
    <d v="2014-08-14T14:11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8"/>
    <s v="plays"/>
    <x v="2943"/>
    <d v="2014-10-10T17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8"/>
    <s v="musical"/>
    <x v="2944"/>
    <d v="2016-11-29T02:00:00"/>
    <x v="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8"/>
    <s v="musical"/>
    <x v="2945"/>
    <d v="2015-08-25T22:35:53"/>
    <x v="1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3"/>
    <s v="indie rock"/>
    <x v="2946"/>
    <d v="2013-10-10T20:00:00"/>
    <x v="5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1"/>
    <s v="space exploration"/>
    <x v="2947"/>
    <d v="2014-11-30T19:11:07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948"/>
    <d v="2015-05-23T17:23:39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8"/>
    <s v="spaces"/>
    <x v="2949"/>
    <d v="2016-10-12T20:00:00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3"/>
    <s v="rock"/>
    <x v="2950"/>
    <d v="2016-04-29T08:11:00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7"/>
    <s v="photobooks"/>
    <x v="2951"/>
    <d v="2017-03-14T09:24:46"/>
    <x v="3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0"/>
    <s v="documentary"/>
    <x v="2952"/>
    <d v="2013-10-10T13:00:52"/>
    <x v="5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8"/>
    <s v="spaces"/>
    <x v="2953"/>
    <d v="2016-01-20T16:50:48"/>
    <x v="1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8"/>
    <s v="plays"/>
    <x v="2954"/>
    <d v="2016-03-02T15:21:27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7"/>
    <s v="photobooks"/>
    <x v="2955"/>
    <d v="2015-04-03T16:02:33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8"/>
    <s v="plays"/>
    <x v="2956"/>
    <d v="2015-07-21T06:03:25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0"/>
    <s v="shorts"/>
    <x v="2957"/>
    <d v="2012-07-03T17:00:00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8"/>
    <s v="plays"/>
    <x v="2958"/>
    <d v="2015-01-05T16:26:00"/>
    <x v="2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6"/>
    <s v="small batch"/>
    <x v="2959"/>
    <d v="2014-06-26T11:22:23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3"/>
    <s v="classical music"/>
    <x v="2960"/>
    <d v="2013-03-01T14:01:08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1"/>
    <s v="makerspaces"/>
    <x v="2961"/>
    <d v="2016-02-10T18:13:36"/>
    <x v="0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8"/>
    <s v="plays"/>
    <x v="2962"/>
    <d v="2015-07-16T15:47:5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3"/>
    <s v="rock"/>
    <x v="2963"/>
    <d v="2015-06-15T00:34:54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3"/>
    <s v="indie rock"/>
    <x v="2964"/>
    <d v="2013-03-10T18:38:28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3"/>
    <s v="indie rock"/>
    <x v="2965"/>
    <d v="2012-07-19T00:28:16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2"/>
    <s v="nonfiction"/>
    <x v="2966"/>
    <d v="2014-03-21T17:01:5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3"/>
    <s v="rock"/>
    <x v="2967"/>
    <d v="2013-07-28T13:50:36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1"/>
    <s v="hardware"/>
    <x v="2968"/>
    <d v="2016-05-07T09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3"/>
    <s v="indie rock"/>
    <x v="2969"/>
    <d v="2011-11-23T2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8"/>
    <s v="plays"/>
    <x v="2970"/>
    <d v="2015-06-21T13:32:4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8"/>
    <s v="plays"/>
    <x v="2971"/>
    <d v="2016-06-01T17:42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7"/>
    <s v="photobooks"/>
    <x v="2972"/>
    <d v="2014-06-27T10:44:41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3"/>
    <s v="rock"/>
    <x v="2973"/>
    <d v="2014-03-23T21:22:50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3"/>
    <s v="pop"/>
    <x v="2974"/>
    <d v="2013-09-18T10:49:00"/>
    <x v="5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7"/>
    <s v="photobooks"/>
    <x v="2975"/>
    <d v="2015-06-10T11:04:31"/>
    <x v="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8"/>
    <s v="plays"/>
    <x v="2976"/>
    <d v="2016-10-19T22:48:16"/>
    <x v="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3"/>
    <s v="rock"/>
    <x v="2977"/>
    <d v="2011-03-01T14:10:54"/>
    <x v="8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0"/>
    <s v="shorts"/>
    <x v="2978"/>
    <d v="2011-10-02T02:59:00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8"/>
    <s v="musical"/>
    <x v="2979"/>
    <d v="2016-05-26T20:54:3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8"/>
    <s v="plays"/>
    <x v="2980"/>
    <d v="2014-09-17T13:46:34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8"/>
    <s v="plays"/>
    <x v="2981"/>
    <d v="2016-04-10T00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8"/>
    <s v="plays"/>
    <x v="2982"/>
    <d v="2014-11-21T13:0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2983"/>
    <d v="2014-11-22T21:01:46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2"/>
    <s v="nonfiction"/>
    <x v="2984"/>
    <d v="2012-09-22T23:59:00"/>
    <x v="7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0"/>
    <s v="documentary"/>
    <x v="2985"/>
    <d v="2010-05-10T16:16:00"/>
    <x v="8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3"/>
    <s v="indie rock"/>
    <x v="2986"/>
    <d v="2015-09-30T15:29:0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8"/>
    <s v="plays"/>
    <x v="2987"/>
    <d v="2014-06-15T14:05:25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3"/>
    <s v="indie rock"/>
    <x v="2988"/>
    <d v="2015-12-03T17:30:0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8"/>
    <s v="plays"/>
    <x v="2989"/>
    <d v="2016-02-11T18:59:00"/>
    <x v="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8"/>
    <s v="plays"/>
    <x v="2990"/>
    <d v="2015-09-11T23:59:00"/>
    <x v="1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3"/>
    <s v="classical music"/>
    <x v="2991"/>
    <d v="2011-11-15T15:37:0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2"/>
    <s v="radio &amp; podcasts"/>
    <x v="2992"/>
    <d v="2011-12-22T23:00:00"/>
    <x v="6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2993"/>
    <d v="2013-02-07T18:40:01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994"/>
    <d v="2011-11-07T00:39:38"/>
    <x v="6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7"/>
    <s v="photobooks"/>
    <x v="2995"/>
    <d v="2014-07-24T14:51:44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7"/>
    <s v="photobooks"/>
    <x v="2996"/>
    <d v="2016-12-03T20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3"/>
    <s v="electronic music"/>
    <x v="2997"/>
    <d v="2012-04-14T13:36:00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8"/>
    <s v="plays"/>
    <x v="2998"/>
    <d v="2014-08-25T00:59:00"/>
    <x v="2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3"/>
    <s v="rock"/>
    <x v="2999"/>
    <d v="2011-07-01T15:05:20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000"/>
    <d v="2015-11-14T08:53:29"/>
    <x v="1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3"/>
    <s v="rock"/>
    <x v="3001"/>
    <d v="2015-06-05T07:47:56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2"/>
    <s v="nonfiction"/>
    <x v="3002"/>
    <d v="2011-06-25T09:42:03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3"/>
    <s v="pop"/>
    <x v="3003"/>
    <d v="2016-04-16T01:59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2"/>
    <s v="nonfiction"/>
    <x v="3004"/>
    <d v="2016-10-16T07:0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3"/>
    <s v="classical music"/>
    <x v="3005"/>
    <d v="2013-10-05T01:00:00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8"/>
    <s v="plays"/>
    <x v="3006"/>
    <d v="2016-06-23T14:47:00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3007"/>
    <d v="2014-11-16T00:57:13"/>
    <x v="2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3"/>
    <s v="electronic music"/>
    <x v="3008"/>
    <d v="2015-04-04T17:59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009"/>
    <d v="2016-01-25T19:52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3"/>
    <s v="rock"/>
    <x v="3010"/>
    <d v="2012-04-07T00:59:00"/>
    <x v="7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7"/>
    <s v="photobooks"/>
    <x v="3011"/>
    <d v="2015-11-18T11:00:04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012"/>
    <d v="2013-04-14T17:03:52"/>
    <x v="5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3"/>
    <s v="rock"/>
    <x v="3013"/>
    <d v="2017-01-14T17:48: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0"/>
    <s v="documentary"/>
    <x v="3014"/>
    <d v="2016-04-17T14:38:02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8"/>
    <s v="plays"/>
    <x v="3015"/>
    <d v="2016-01-15T11:38:10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1"/>
    <s v="wearables"/>
    <x v="3016"/>
    <d v="2015-10-15T17:11:08"/>
    <x v="1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1"/>
    <s v="space exploration"/>
    <x v="3017"/>
    <d v="2015-06-03T11:04:29"/>
    <x v="1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8"/>
    <s v="plays"/>
    <x v="3018"/>
    <d v="2016-02-18T18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8"/>
    <s v="plays"/>
    <x v="3019"/>
    <d v="2016-08-06T23:00:00"/>
    <x v="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8"/>
    <s v="plays"/>
    <x v="3020"/>
    <d v="2015-08-05T07:00:00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8"/>
    <s v="plays"/>
    <x v="3021"/>
    <d v="2017-02-28T01:00:00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022"/>
    <d v="2015-01-06T14:45:47"/>
    <x v="2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7"/>
    <s v="photobooks"/>
    <x v="3023"/>
    <d v="2016-11-10T01:15:09"/>
    <x v="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8"/>
    <s v="plays"/>
    <x v="3024"/>
    <d v="2015-10-30T17:00:00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8"/>
    <s v="plays"/>
    <x v="3025"/>
    <d v="2014-07-02T00:00:00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2"/>
    <s v="radio &amp; podcasts"/>
    <x v="3026"/>
    <d v="2013-09-13T13:28:12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3"/>
    <s v="rock"/>
    <x v="3027"/>
    <d v="2014-07-24T14:23: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8"/>
    <s v="spaces"/>
    <x v="3028"/>
    <d v="2014-10-16T02:59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3029"/>
    <d v="2014-05-16T23:3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8"/>
    <s v="plays"/>
    <x v="3030"/>
    <d v="2015-07-01T08:14:58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3"/>
    <s v="electronic music"/>
    <x v="3031"/>
    <d v="2013-01-07T04:00:00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1"/>
    <s v="wearables"/>
    <x v="3032"/>
    <d v="2014-12-18T21:53:0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8"/>
    <s v="plays"/>
    <x v="3033"/>
    <d v="2015-04-05T13:51:17"/>
    <x v="1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8"/>
    <s v="plays"/>
    <x v="3034"/>
    <d v="2016-08-03T00:09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8"/>
    <s v="spaces"/>
    <x v="3035"/>
    <d v="2016-10-31T23:59:0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3036"/>
    <d v="2014-12-21T12:45:0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0"/>
    <s v="documentary"/>
    <x v="3037"/>
    <d v="2010-02-02T03:59:00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5"/>
    <s v="tabletop games"/>
    <x v="3038"/>
    <d v="2015-11-18T12:09:07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8"/>
    <s v="plays"/>
    <x v="3039"/>
    <d v="2014-05-24T17:00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8"/>
    <s v="plays"/>
    <x v="3040"/>
    <d v="2016-10-05T06:53:54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3"/>
    <s v="indie rock"/>
    <x v="3041"/>
    <d v="2011-08-05T17:05:38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3"/>
    <s v="pop"/>
    <x v="3042"/>
    <d v="2013-12-17T08:00:00"/>
    <x v="5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8"/>
    <s v="spaces"/>
    <x v="3043"/>
    <d v="2014-11-15T18:08:44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8"/>
    <s v="plays"/>
    <x v="3044"/>
    <d v="2016-04-29T02:59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8"/>
    <s v="plays"/>
    <x v="3045"/>
    <d v="2015-03-16T17:00:00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3"/>
    <s v="indie rock"/>
    <x v="3046"/>
    <d v="2012-04-30T11:30:08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0"/>
    <s v="documentary"/>
    <x v="3047"/>
    <d v="2010-08-22T13:40:00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8"/>
    <s v="plays"/>
    <x v="3048"/>
    <d v="2012-04-01T16:00:58"/>
    <x v="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049"/>
    <d v="2017-03-14T18:57:00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0"/>
    <s v="shorts"/>
    <x v="3050"/>
    <d v="2016-01-21T07:41:35"/>
    <x v="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3"/>
    <s v="pop"/>
    <x v="3051"/>
    <d v="2012-06-04T11:45:3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3"/>
    <s v="classical music"/>
    <x v="3052"/>
    <d v="2014-12-08T00:59:00"/>
    <x v="2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3"/>
    <s v="rock"/>
    <x v="3053"/>
    <d v="2013-02-23T04:09:0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8"/>
    <s v="plays"/>
    <x v="3054"/>
    <d v="2016-11-19T18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8"/>
    <s v="musical"/>
    <x v="3055"/>
    <d v="2016-10-16T17:00:00"/>
    <x v="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1"/>
    <s v="hardware"/>
    <x v="3056"/>
    <d v="2011-09-09T17:02:43"/>
    <x v="6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0"/>
    <s v="documentary"/>
    <x v="3057"/>
    <d v="2015-10-28T04:00:00"/>
    <x v="1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3"/>
    <s v="classical music"/>
    <x v="3058"/>
    <d v="2013-02-24T00:59:00"/>
    <x v="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0"/>
    <s v="shorts"/>
    <x v="3059"/>
    <d v="2011-07-28T21:17:16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8"/>
    <s v="spaces"/>
    <x v="3060"/>
    <d v="2014-11-05T01:00:00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3"/>
    <s v="indie rock"/>
    <x v="3061"/>
    <d v="2012-02-12T23:35:14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8"/>
    <s v="plays"/>
    <x v="3062"/>
    <d v="2015-04-06T00:00:00"/>
    <x v="1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3"/>
    <s v="indie rock"/>
    <x v="3063"/>
    <d v="2012-06-04T13:19:55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3"/>
    <s v="indie rock"/>
    <x v="3064"/>
    <d v="2012-06-23T14:32:55"/>
    <x v="7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8"/>
    <s v="plays"/>
    <x v="3065"/>
    <d v="2014-11-02T20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8"/>
    <s v="plays"/>
    <x v="3066"/>
    <d v="2016-04-28T11:24:05"/>
    <x v="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8"/>
    <s v="plays"/>
    <x v="3067"/>
    <d v="2015-02-11T13:00:00"/>
    <x v="1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8"/>
    <s v="musical"/>
    <x v="3068"/>
    <d v="2014-07-30T14:38:0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8"/>
    <s v="plays"/>
    <x v="3069"/>
    <d v="2014-09-01T11:59:00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3070"/>
    <d v="2011-12-20T07:49:50"/>
    <x v="6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0"/>
    <s v="shorts"/>
    <x v="3071"/>
    <d v="2013-12-28T00:59:00"/>
    <x v="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8"/>
    <s v="plays"/>
    <x v="3072"/>
    <d v="2015-03-22T22:14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1"/>
    <s v="hardware"/>
    <x v="3073"/>
    <d v="2014-05-02T08:30:10"/>
    <x v="2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8"/>
    <s v="plays"/>
    <x v="3074"/>
    <d v="2014-11-05T08:52:00"/>
    <x v="2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8"/>
    <s v="plays"/>
    <x v="3075"/>
    <d v="2015-09-16T13:43:32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3"/>
    <s v="rock"/>
    <x v="3076"/>
    <d v="2016-03-02T23:43:06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8"/>
    <s v="plays"/>
    <x v="3077"/>
    <d v="2016-09-25T19:00:00"/>
    <x v="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0"/>
    <s v="shorts"/>
    <x v="3078"/>
    <d v="2011-04-08T06:55:55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3"/>
    <s v="rock"/>
    <x v="3079"/>
    <d v="2014-02-26T16:13:40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3"/>
    <s v="indie rock"/>
    <x v="3080"/>
    <d v="2011-02-08T06:18:49"/>
    <x v="6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3"/>
    <s v="indie rock"/>
    <x v="3081"/>
    <d v="2012-05-01T13:00:0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3082"/>
    <d v="2010-03-16T03:06:00"/>
    <x v="8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083"/>
    <d v="2014-12-11T00:59:0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5"/>
    <s v="tabletop games"/>
    <x v="3084"/>
    <d v="2016-12-02T03:00:0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3"/>
    <s v="rock"/>
    <x v="3085"/>
    <d v="2016-10-27T17:19:00"/>
    <x v="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8"/>
    <s v="plays"/>
    <x v="3086"/>
    <d v="2015-03-01T00:59:0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8"/>
    <s v="plays"/>
    <x v="3087"/>
    <d v="2015-03-08T23:44:52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8"/>
    <s v="plays"/>
    <x v="3088"/>
    <d v="2015-08-07T13:00:00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1"/>
    <s v="space exploration"/>
    <x v="3089"/>
    <d v="2016-12-02T02:09:26"/>
    <x v="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8"/>
    <s v="plays"/>
    <x v="3090"/>
    <d v="2013-07-22T16:09:12"/>
    <x v="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8"/>
    <s v="plays"/>
    <x v="3091"/>
    <d v="2015-09-16T23:59:00"/>
    <x v="1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8"/>
    <s v="plays"/>
    <x v="3092"/>
    <d v="2014-06-15T12:00:00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7"/>
    <s v="photobooks"/>
    <x v="3093"/>
    <d v="2016-12-21T22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3"/>
    <s v="rock"/>
    <x v="3094"/>
    <d v="2011-12-12T22:13:16"/>
    <x v="6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8"/>
    <s v="plays"/>
    <x v="3095"/>
    <d v="2013-05-06T12:51:11"/>
    <x v="5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3"/>
    <s v="rock"/>
    <x v="3096"/>
    <d v="2013-11-01T11:03:46"/>
    <x v="5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097"/>
    <d v="2013-02-01T14:25:39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8"/>
    <s v="plays"/>
    <x v="3098"/>
    <d v="2016-06-15T14:14:59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3"/>
    <s v="rock"/>
    <x v="3099"/>
    <d v="2015-11-13T21:04:10"/>
    <x v="1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0"/>
    <s v="documentary"/>
    <x v="3100"/>
    <d v="2011-06-01T00:59:0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8"/>
    <s v="plays"/>
    <x v="3101"/>
    <d v="2016-03-31T21:27:39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8"/>
    <s v="plays"/>
    <x v="3102"/>
    <d v="2014-12-31T03:00:00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3"/>
    <s v="electronic music"/>
    <x v="3103"/>
    <d v="2013-11-03T21:00:00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104"/>
    <d v="2015-11-14T03:01:00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3"/>
    <s v="indie rock"/>
    <x v="3105"/>
    <d v="2014-01-15T15:33:00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2"/>
    <s v="nonfiction"/>
    <x v="3106"/>
    <d v="2014-12-03T20:3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8"/>
    <s v="plays"/>
    <x v="3107"/>
    <d v="2016-05-13T23:59:00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3"/>
    <s v="indie rock"/>
    <x v="3108"/>
    <d v="2012-02-12T17:43:0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8"/>
    <s v="plays"/>
    <x v="3109"/>
    <d v="2015-04-23T08:50:46"/>
    <x v="1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8"/>
    <s v="plays"/>
    <x v="3110"/>
    <d v="2016-06-03T09:31:22"/>
    <x v="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1"/>
    <s v="space exploration"/>
    <x v="3111"/>
    <d v="2015-08-25T19:52:09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3"/>
    <s v="indie rock"/>
    <x v="3112"/>
    <d v="2012-05-16T00:59:00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1"/>
    <s v="space exploration"/>
    <x v="3113"/>
    <d v="2015-08-30T00:03:47"/>
    <x v="1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0"/>
    <s v="shorts"/>
    <x v="3114"/>
    <d v="2010-07-31T23:00:00"/>
    <x v="8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8"/>
    <s v="plays"/>
    <x v="3115"/>
    <d v="2016-03-20T19:58:45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7"/>
    <s v="photobooks"/>
    <x v="3116"/>
    <d v="2016-07-14T18:56:32"/>
    <x v="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8"/>
    <s v="plays"/>
    <x v="3117"/>
    <d v="2014-11-23T18:00:00"/>
    <x v="2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3"/>
    <s v="rock"/>
    <x v="3118"/>
    <d v="2012-03-25T15:34:02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0"/>
    <s v="documentary"/>
    <x v="3119"/>
    <d v="2016-09-10T23:59:0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8"/>
    <s v="plays"/>
    <x v="3120"/>
    <d v="2013-08-18T11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3"/>
    <s v="rock"/>
    <x v="3121"/>
    <d v="2014-09-30T10:09:47"/>
    <x v="2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3"/>
    <s v="electronic music"/>
    <x v="3122"/>
    <d v="2015-05-17T11:31:17"/>
    <x v="1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1"/>
    <s v="hardware"/>
    <x v="3123"/>
    <d v="2015-11-19T00:59:00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1"/>
    <s v="hardware"/>
    <x v="3124"/>
    <d v="2016-03-24T04:11:38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7"/>
    <s v="photobooks"/>
    <x v="3125"/>
    <d v="2017-03-11T09:29:00"/>
    <x v="3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8"/>
    <s v="plays"/>
    <x v="3126"/>
    <d v="2014-09-29T06:53:1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8"/>
    <s v="plays"/>
    <x v="3127"/>
    <d v="2012-02-14T13:31:08"/>
    <x v="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8"/>
    <s v="musical"/>
    <x v="3128"/>
    <d v="2016-07-10T19:32:1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3"/>
    <s v="indie rock"/>
    <x v="3129"/>
    <d v="2013-02-24T05:09:15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0"/>
    <s v="shorts"/>
    <x v="3130"/>
    <d v="2013-06-02T14:03:12"/>
    <x v="5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2"/>
    <s v="radio &amp; podcasts"/>
    <x v="3131"/>
    <d v="2012-03-25T14:14:45"/>
    <x v="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3"/>
    <s v="rock"/>
    <x v="3132"/>
    <d v="2013-04-09T02:30:00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8"/>
    <s v="plays"/>
    <x v="3133"/>
    <d v="2015-10-28T15:54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8"/>
    <s v="plays"/>
    <x v="3134"/>
    <d v="2014-10-14T02:59:00"/>
    <x v="2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3"/>
    <s v="pop"/>
    <x v="3135"/>
    <d v="2012-04-20T23:59:00"/>
    <x v="7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8"/>
    <s v="plays"/>
    <x v="3136"/>
    <d v="2015-05-16T23:00:00"/>
    <x v="1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0"/>
    <s v="shorts"/>
    <x v="3137"/>
    <d v="2013-04-23T01:01:12"/>
    <x v="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6"/>
    <s v="small batch"/>
    <x v="3138"/>
    <d v="2017-03-05T17:48:10"/>
    <x v="3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8"/>
    <s v="plays"/>
    <x v="3139"/>
    <d v="2014-07-05T08:40:28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8"/>
    <s v="plays"/>
    <x v="3140"/>
    <d v="2015-07-13T03:35:44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1"/>
    <s v="hardware"/>
    <x v="3141"/>
    <d v="2015-06-05T17:00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3"/>
    <s v="indie rock"/>
    <x v="3142"/>
    <d v="2010-09-10T23:59:00"/>
    <x v="8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5"/>
    <s v="tabletop games"/>
    <x v="3143"/>
    <d v="2015-01-31T15:58:33"/>
    <x v="1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3"/>
    <s v="indie rock"/>
    <x v="3144"/>
    <d v="2013-12-12T02:08:27"/>
    <x v="5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8"/>
    <s v="plays"/>
    <x v="3145"/>
    <d v="2015-06-21T17:20:0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1"/>
    <s v="hardware"/>
    <x v="3146"/>
    <d v="2010-08-24T00:00:00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3"/>
    <s v="rock"/>
    <x v="3147"/>
    <d v="2015-09-23T16:27:39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2"/>
    <s v="nonfiction"/>
    <x v="3148"/>
    <d v="2011-07-06T15:33:10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3"/>
    <s v="rock"/>
    <x v="3149"/>
    <d v="2012-10-24T12:26:16"/>
    <x v="7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8"/>
    <s v="plays"/>
    <x v="3150"/>
    <d v="2015-03-28T10:38:04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3"/>
    <s v="indie rock"/>
    <x v="3151"/>
    <d v="2013-07-02T01:00:00"/>
    <x v="5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7"/>
    <s v="photobooks"/>
    <x v="3152"/>
    <d v="2017-01-28T15:29:0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3"/>
    <s v="classical music"/>
    <x v="3153"/>
    <d v="2013-07-29T22:32:46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8"/>
    <s v="spaces"/>
    <x v="3154"/>
    <d v="2016-11-22T01:59:00"/>
    <x v="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8"/>
    <s v="plays"/>
    <x v="3155"/>
    <d v="2016-11-04T09:06:24"/>
    <x v="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8"/>
    <s v="plays"/>
    <x v="3156"/>
    <d v="2016-01-26T21:00:00"/>
    <x v="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157"/>
    <d v="2012-05-03T12:31:12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3"/>
    <s v="rock"/>
    <x v="3158"/>
    <d v="2017-02-03T00:11:00"/>
    <x v="3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8"/>
    <s v="plays"/>
    <x v="3159"/>
    <d v="2014-08-02T00:13:01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8"/>
    <s v="plays"/>
    <x v="3160"/>
    <d v="2015-10-14T18:01:03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3161"/>
    <d v="2014-07-17T12:50:46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0"/>
    <s v="shorts"/>
    <x v="3162"/>
    <d v="2012-07-15T10:00:04"/>
    <x v="7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3"/>
    <s v="indie rock"/>
    <x v="3163"/>
    <d v="2013-04-16T15:00:00"/>
    <x v="5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164"/>
    <d v="2014-12-01T04:03:1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8"/>
    <s v="plays"/>
    <x v="3165"/>
    <d v="2015-07-18T02:59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8"/>
    <s v="plays"/>
    <x v="3166"/>
    <d v="2014-08-04T11:59:33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3"/>
    <s v="indie rock"/>
    <x v="3167"/>
    <d v="2012-08-10T18:00:00"/>
    <x v="7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8"/>
    <s v="spaces"/>
    <x v="3168"/>
    <d v="2016-10-14T19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3"/>
    <s v="indie rock"/>
    <x v="3169"/>
    <d v="2011-12-06T01:59:00"/>
    <x v="6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0"/>
    <s v="documentary"/>
    <x v="3170"/>
    <d v="2014-10-08T00:01:08"/>
    <x v="2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3"/>
    <s v="rock"/>
    <x v="3171"/>
    <d v="2012-09-22T14:19:16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8"/>
    <s v="plays"/>
    <x v="3172"/>
    <d v="2016-06-17T12:00:00"/>
    <x v="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3"/>
    <s v="rock"/>
    <x v="3173"/>
    <d v="2013-09-20T16:17:27"/>
    <x v="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8"/>
    <s v="plays"/>
    <x v="3174"/>
    <d v="2014-12-01T15:09:00"/>
    <x v="2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8"/>
    <s v="musical"/>
    <x v="3175"/>
    <d v="2015-03-01T00:59:00"/>
    <x v="1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8"/>
    <s v="plays"/>
    <x v="3176"/>
    <d v="2014-07-27T19:00:0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177"/>
    <d v="2015-11-13T11:18:38"/>
    <x v="1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8"/>
    <s v="plays"/>
    <x v="3178"/>
    <d v="2016-03-31T23:59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8"/>
    <s v="plays"/>
    <x v="3179"/>
    <d v="2014-12-14T14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8"/>
    <s v="plays"/>
    <x v="3180"/>
    <d v="2015-07-10T23:59:00"/>
    <x v="1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8"/>
    <s v="plays"/>
    <x v="3181"/>
    <d v="2015-06-12T21:43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3182"/>
    <d v="2015-10-16T22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3"/>
    <s v="rock"/>
    <x v="3183"/>
    <d v="2015-04-24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3"/>
    <s v="rock"/>
    <x v="3184"/>
    <d v="2011-12-05T2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3"/>
    <s v="rock"/>
    <x v="3185"/>
    <d v="2012-11-26T00:59:00"/>
    <x v="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2"/>
    <s v="radio &amp; podcasts"/>
    <x v="3186"/>
    <d v="2013-07-26T13:00:00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1"/>
    <s v="hardware"/>
    <x v="3187"/>
    <d v="2011-09-19T10:30:22"/>
    <x v="6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8"/>
    <s v="spaces"/>
    <x v="3188"/>
    <d v="2015-02-10T12:52:10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0"/>
    <s v="television"/>
    <x v="3189"/>
    <d v="2015-01-01T03:59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3"/>
    <s v="rock"/>
    <x v="3190"/>
    <d v="2012-05-18T23:00:00"/>
    <x v="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3"/>
    <s v="electronic music"/>
    <x v="3191"/>
    <d v="2017-03-06T16:00:00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8"/>
    <s v="plays"/>
    <x v="3192"/>
    <d v="2014-06-21T12:00:09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3"/>
    <s v="pop"/>
    <x v="3193"/>
    <d v="2014-07-12T14:11:07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8"/>
    <s v="plays"/>
    <x v="3194"/>
    <d v="2014-11-06T20:15:55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2"/>
    <s v="nonfiction"/>
    <x v="3195"/>
    <d v="2011-04-18T13:24:19"/>
    <x v="6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8"/>
    <s v="plays"/>
    <x v="3196"/>
    <d v="2016-12-17T04:00:00"/>
    <x v="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8"/>
    <s v="plays"/>
    <x v="3197"/>
    <d v="2014-07-09T09:39:4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7"/>
    <s v="photobooks"/>
    <x v="3198"/>
    <d v="2014-11-25T21:15:00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1"/>
    <s v="hardware"/>
    <x v="3199"/>
    <d v="2014-12-21T04:42:2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3"/>
    <s v="rock"/>
    <x v="3200"/>
    <d v="2012-02-12T18:03:51"/>
    <x v="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3"/>
    <s v="rock"/>
    <x v="3201"/>
    <d v="2013-01-09T04:48:55"/>
    <x v="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3"/>
    <s v="rock"/>
    <x v="3202"/>
    <d v="2015-01-24T19:08:15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3203"/>
    <d v="2012-09-27T18:54:54"/>
    <x v="7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8"/>
    <s v="spaces"/>
    <x v="3204"/>
    <d v="2016-11-11T08:10:5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3205"/>
    <d v="2012-05-11T10:53:15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3"/>
    <s v="metal"/>
    <x v="3206"/>
    <d v="2016-12-28T01:05:46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1"/>
    <s v="hardware"/>
    <x v="3207"/>
    <d v="2013-05-27T20:00:00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8"/>
    <s v="plays"/>
    <x v="3208"/>
    <d v="2015-08-03T14:00:0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3"/>
    <s v="rock"/>
    <x v="3209"/>
    <d v="2011-11-02T04:00:00"/>
    <x v="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8"/>
    <s v="plays"/>
    <x v="3210"/>
    <d v="2015-06-16T08:59:14"/>
    <x v="1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8"/>
    <s v="plays"/>
    <x v="3211"/>
    <d v="2015-06-21T18:25:0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8"/>
    <s v="plays"/>
    <x v="3212"/>
    <d v="2014-06-04T00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3"/>
    <s v="pop"/>
    <x v="3213"/>
    <d v="2014-02-06T16:31:11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3"/>
    <s v="classical music"/>
    <x v="3214"/>
    <d v="2014-05-15T13:53:06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7"/>
    <s v="photobooks"/>
    <x v="3215"/>
    <d v="2015-03-08T09:31:17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3216"/>
    <d v="2015-04-30T11:20:0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2"/>
    <s v="nonfiction"/>
    <x v="3217"/>
    <d v="2011-08-04T11:07:55"/>
    <x v="6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3"/>
    <s v="indie rock"/>
    <x v="3218"/>
    <d v="2012-05-10T13:00:00"/>
    <x v="7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8"/>
    <s v="plays"/>
    <x v="3219"/>
    <d v="2015-03-13T02:59:00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0"/>
    <s v="shorts"/>
    <x v="3220"/>
    <d v="2016-07-18T16:23:4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3"/>
    <s v="electronic music"/>
    <x v="3221"/>
    <d v="2016-01-31T09:56:0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3"/>
    <s v="rock"/>
    <x v="3222"/>
    <d v="2015-01-07T12:41:46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8"/>
    <s v="plays"/>
    <x v="3223"/>
    <d v="2015-08-01T18:24:54"/>
    <x v="1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0"/>
    <s v="documentary"/>
    <x v="3224"/>
    <d v="2012-09-07T07:24:43"/>
    <x v="7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225"/>
    <d v="2013-03-19T12:42:15"/>
    <x v="5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8"/>
    <s v="plays"/>
    <x v="3226"/>
    <d v="2017-03-02T15:19:15"/>
    <x v="3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8"/>
    <s v="plays"/>
    <x v="3227"/>
    <d v="2015-01-02T01:56:28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8"/>
    <s v="spaces"/>
    <x v="3228"/>
    <d v="2017-02-28T22:00:00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8"/>
    <s v="plays"/>
    <x v="3229"/>
    <d v="2017-02-27T20:00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230"/>
    <d v="2012-09-03T14:02:14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8"/>
    <s v="plays"/>
    <x v="3231"/>
    <d v="2014-09-17T23:59:00"/>
    <x v="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3"/>
    <s v="rock"/>
    <x v="3232"/>
    <d v="2014-03-28T21:00:0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8"/>
    <s v="plays"/>
    <x v="3233"/>
    <d v="2014-10-29T14:54:03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8"/>
    <s v="plays"/>
    <x v="3234"/>
    <d v="2014-12-21T13:11:3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3"/>
    <s v="rock"/>
    <x v="3235"/>
    <d v="2010-11-30T11:43:35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1"/>
    <s v="wearables"/>
    <x v="3236"/>
    <d v="2015-08-13T09:40:48"/>
    <x v="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3"/>
    <s v="rock"/>
    <x v="3237"/>
    <d v="2012-10-05T18:44:10"/>
    <x v="7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8"/>
    <s v="plays"/>
    <x v="3238"/>
    <d v="2015-05-07T06:09:54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8"/>
    <s v="plays"/>
    <x v="3239"/>
    <d v="2014-07-17T12:33:43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3"/>
    <s v="indie rock"/>
    <x v="3240"/>
    <d v="2011-09-15T18:00:03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8"/>
    <s v="plays"/>
    <x v="3241"/>
    <d v="2014-06-20T19:00:0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8"/>
    <s v="plays"/>
    <x v="3242"/>
    <d v="2016-05-08T17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3"/>
    <s v="pop"/>
    <x v="3243"/>
    <d v="2011-02-21T23:00:00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5"/>
    <s v="tabletop games"/>
    <x v="3244"/>
    <d v="2014-02-23T08:00:57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8"/>
    <s v="plays"/>
    <x v="3245"/>
    <d v="2015-04-23T14:30:00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8"/>
    <s v="plays"/>
    <x v="3246"/>
    <d v="2016-09-08T14:08:42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8"/>
    <s v="plays"/>
    <x v="3247"/>
    <d v="2014-07-18T00:45:5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5"/>
    <s v="tabletop games"/>
    <x v="3248"/>
    <d v="2017-02-14T16:00:27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8"/>
    <s v="plays"/>
    <x v="3249"/>
    <d v="2014-08-14T22:00:00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8"/>
    <s v="plays"/>
    <x v="3250"/>
    <d v="2014-06-20T05:54:0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8"/>
    <s v="spaces"/>
    <x v="3251"/>
    <d v="2014-11-26T10:40:4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3"/>
    <s v="classical music"/>
    <x v="3252"/>
    <d v="2012-04-04T13:33:2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3"/>
    <s v="metal"/>
    <x v="3253"/>
    <d v="2015-03-15T22:34:24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3"/>
    <s v="pop"/>
    <x v="3254"/>
    <d v="2012-04-18T17:22:40"/>
    <x v="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3"/>
    <s v="rock"/>
    <x v="3255"/>
    <d v="2014-06-23T12:01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8"/>
    <s v="spaces"/>
    <x v="3256"/>
    <d v="2015-10-08T03:59:53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0"/>
    <s v="television"/>
    <x v="3257"/>
    <d v="2016-04-27T10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0"/>
    <s v="shorts"/>
    <x v="3258"/>
    <d v="2011-05-17T05:39:24"/>
    <x v="6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0"/>
    <s v="shorts"/>
    <x v="3259"/>
    <d v="2011-04-02T2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0"/>
    <s v="documentary"/>
    <x v="3260"/>
    <d v="2014-03-01T13:18:0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7"/>
    <s v="photobooks"/>
    <x v="3261"/>
    <d v="2015-10-05T14:56:01"/>
    <x v="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3"/>
    <s v="rock"/>
    <x v="3262"/>
    <d v="2012-09-14T21:35:37"/>
    <x v="7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8"/>
    <s v="plays"/>
    <x v="3263"/>
    <d v="2015-02-17T00:59:00"/>
    <x v="1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8"/>
    <s v="plays"/>
    <x v="3264"/>
    <d v="2014-07-26T03:00:00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8"/>
    <s v="plays"/>
    <x v="3265"/>
    <d v="2014-11-27T11:21:23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8"/>
    <s v="musical"/>
    <x v="3266"/>
    <d v="2014-07-26T00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8"/>
    <s v="musical"/>
    <x v="3267"/>
    <d v="2015-07-13T16:06:0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3268"/>
    <d v="2013-04-30T20:01:00"/>
    <x v="5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8"/>
    <s v="spaces"/>
    <x v="3269"/>
    <d v="2014-12-06T18:57:29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1"/>
    <s v="hardware"/>
    <x v="3270"/>
    <d v="2013-12-02T18:59:00"/>
    <x v="5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3271"/>
    <d v="2014-02-08T05:30:3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1"/>
    <s v="hardware"/>
    <x v="3272"/>
    <d v="2015-03-30T14:31:59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3"/>
    <s v="rock"/>
    <x v="3273"/>
    <d v="2014-06-14T10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8"/>
    <s v="plays"/>
    <x v="3274"/>
    <d v="2016-06-03T12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8"/>
    <s v="plays"/>
    <x v="3275"/>
    <d v="2014-08-13T18:00:0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7"/>
    <s v="photobooks"/>
    <x v="3276"/>
    <d v="2016-01-19T02:37:27"/>
    <x v="1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5"/>
    <s v="tabletop games"/>
    <x v="3277"/>
    <d v="2015-08-11T14:31:40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1"/>
    <s v="hardware"/>
    <x v="3278"/>
    <d v="2015-01-08T21:00:00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3"/>
    <s v="metal"/>
    <x v="3279"/>
    <d v="2016-09-04T23:59:00"/>
    <x v="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3"/>
    <s v="indie rock"/>
    <x v="3280"/>
    <d v="2013-08-01T21:49:54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3"/>
    <s v="metal"/>
    <x v="3281"/>
    <d v="2016-09-24T01:26:27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3"/>
    <s v="indie rock"/>
    <x v="3282"/>
    <d v="2011-03-01T16:00:00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2"/>
    <s v="nonfiction"/>
    <x v="3283"/>
    <d v="2013-12-20T06:04:52"/>
    <x v="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8"/>
    <s v="spaces"/>
    <x v="3284"/>
    <d v="2014-10-06T12:11:45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3285"/>
    <d v="2016-08-21T23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8"/>
    <s v="plays"/>
    <x v="3286"/>
    <d v="2015-11-04T15:26:31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2"/>
    <s v="radio &amp; podcasts"/>
    <x v="3287"/>
    <d v="2012-03-01T19:30:39"/>
    <x v="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3"/>
    <s v="indie rock"/>
    <x v="3288"/>
    <d v="2012-03-04T23:00:00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3289"/>
    <d v="2009-08-10T15:26:00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8"/>
    <s v="plays"/>
    <x v="3290"/>
    <d v="2015-09-20T23:11:16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3"/>
    <s v="indie rock"/>
    <x v="3291"/>
    <d v="2012-05-21T23:30:00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3"/>
    <s v="rock"/>
    <x v="3292"/>
    <d v="2015-04-21T01:40:32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3"/>
    <s v="indie rock"/>
    <x v="3293"/>
    <d v="2009-09-25T23:59:00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1"/>
    <s v="hardware"/>
    <x v="3294"/>
    <d v="2013-05-23T00:07:24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3"/>
    <s v="rock"/>
    <x v="3295"/>
    <d v="2012-05-27T23:59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8"/>
    <s v="plays"/>
    <x v="3296"/>
    <d v="2017-03-11T08:21:3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8"/>
    <s v="plays"/>
    <x v="3297"/>
    <d v="2015-04-17T12:00:00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8"/>
    <s v="plays"/>
    <x v="3298"/>
    <d v="2014-09-30T12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8"/>
    <s v="spaces"/>
    <x v="3299"/>
    <d v="2014-05-26T23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8"/>
    <s v="plays"/>
    <x v="3300"/>
    <d v="2014-09-12T17:55:49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3"/>
    <s v="rock"/>
    <x v="3301"/>
    <d v="2012-06-29T00:27:2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3"/>
    <s v="indie rock"/>
    <x v="3302"/>
    <d v="2012-06-23T01:27:56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3"/>
    <s v="rock"/>
    <x v="3303"/>
    <d v="2017-02-10T01:00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8"/>
    <s v="plays"/>
    <x v="3304"/>
    <d v="2015-09-01T20:28:25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8"/>
    <s v="spaces"/>
    <x v="3305"/>
    <d v="2016-10-31T00:00:00"/>
    <x v="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8"/>
    <s v="plays"/>
    <x v="3306"/>
    <d v="2015-03-21T15:22:38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8"/>
    <s v="plays"/>
    <x v="3307"/>
    <d v="2016-09-20T23:00:00"/>
    <x v="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3"/>
    <s v="rock"/>
    <x v="3308"/>
    <d v="2014-05-01T19:57:4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8"/>
    <s v="plays"/>
    <x v="3309"/>
    <d v="2015-03-01T02:59:00"/>
    <x v="1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8"/>
    <s v="plays"/>
    <x v="3310"/>
    <d v="2015-10-19T07:00:0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8"/>
    <s v="plays"/>
    <x v="3311"/>
    <d v="2015-06-17T08:05:02"/>
    <x v="1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3"/>
    <s v="metal"/>
    <x v="3312"/>
    <d v="2014-03-10T10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0"/>
    <s v="documentary"/>
    <x v="3313"/>
    <d v="2017-01-06T15:05:00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8"/>
    <s v="plays"/>
    <x v="3314"/>
    <d v="2014-10-30T16:36:53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3"/>
    <s v="rock"/>
    <x v="3315"/>
    <d v="2012-03-17T15:17:15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2"/>
    <s v="nonfiction"/>
    <x v="3316"/>
    <d v="2014-08-01T09:43:27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3"/>
    <s v="rock"/>
    <x v="3317"/>
    <d v="2017-02-28T23:00:00"/>
    <x v="3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3"/>
    <s v="rock"/>
    <x v="3318"/>
    <d v="2013-05-06T03:00:55"/>
    <x v="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8"/>
    <s v="plays"/>
    <x v="3319"/>
    <d v="2016-04-13T17:02:45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2"/>
    <s v="nonfiction"/>
    <x v="3320"/>
    <d v="2014-02-14T16:00:00"/>
    <x v="2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3"/>
    <s v="pop"/>
    <x v="3321"/>
    <d v="2012-03-15T23:59:00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2"/>
    <s v="nonfiction"/>
    <x v="3322"/>
    <d v="2012-11-30T06:00:00"/>
    <x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3"/>
    <s v="classical music"/>
    <x v="3323"/>
    <d v="2015-05-31T23:59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3"/>
    <s v="electronic music"/>
    <x v="3324"/>
    <d v="2012-08-28T20:00:00"/>
    <x v="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1"/>
    <s v="hardware"/>
    <x v="3325"/>
    <d v="2014-04-23T11:59:33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3326"/>
    <d v="2015-12-19T16:01:19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8"/>
    <s v="plays"/>
    <x v="3327"/>
    <d v="2016-06-25T20:04:51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328"/>
    <d v="2016-12-21T03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1"/>
    <s v="makerspaces"/>
    <x v="3329"/>
    <d v="2015-05-04T17:29:34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8"/>
    <s v="plays"/>
    <x v="3330"/>
    <d v="2016-05-12T2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3"/>
    <s v="rock"/>
    <x v="3331"/>
    <d v="2011-05-28T21:00:0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332"/>
    <d v="2015-05-20T18:39:50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3333"/>
    <d v="2014-07-22T12:09:2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8"/>
    <s v="plays"/>
    <x v="3334"/>
    <d v="2016-08-13T02:59:00"/>
    <x v="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7"/>
    <s v="photobooks"/>
    <x v="3335"/>
    <d v="2017-03-01T15:00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1"/>
    <s v="hardware"/>
    <x v="3336"/>
    <d v="2016-01-22T12:59:34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3"/>
    <s v="indie rock"/>
    <x v="3337"/>
    <d v="2012-07-15T16:03:07"/>
    <x v="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8"/>
    <s v="plays"/>
    <x v="3338"/>
    <d v="2016-07-31T16:58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3"/>
    <s v="rock"/>
    <x v="3339"/>
    <d v="2013-12-09T00:59:00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3"/>
    <s v="indie rock"/>
    <x v="3340"/>
    <d v="2011-12-25T01:00:00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7"/>
    <s v="photobooks"/>
    <x v="3341"/>
    <d v="2017-02-14T18:59:00"/>
    <x v="3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8"/>
    <s v="spaces"/>
    <x v="3342"/>
    <d v="2015-12-23T18:59:00"/>
    <x v="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1"/>
    <s v="hardware"/>
    <x v="3343"/>
    <d v="2013-10-15T23:59:00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0"/>
    <s v="shorts"/>
    <x v="3344"/>
    <d v="2012-05-28T02:30:57"/>
    <x v="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3"/>
    <s v="indie rock"/>
    <x v="3345"/>
    <d v="2012-04-12T13:02:45"/>
    <x v="7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8"/>
    <s v="plays"/>
    <x v="3346"/>
    <d v="2015-07-14T15:32:39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3"/>
    <s v="rock"/>
    <x v="3347"/>
    <d v="2012-07-12T13:45:32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8"/>
    <s v="plays"/>
    <x v="3348"/>
    <d v="2015-03-31T18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3"/>
    <s v="rock"/>
    <x v="3349"/>
    <d v="2011-02-20T19:52:3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3"/>
    <s v="rock"/>
    <x v="3350"/>
    <d v="2015-07-05T13:38:42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351"/>
    <d v="2014-08-07T20:00:00"/>
    <x v="2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8"/>
    <s v="plays"/>
    <x v="3352"/>
    <d v="2014-06-13T18:00:00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8"/>
    <s v="plays"/>
    <x v="3353"/>
    <d v="2015-02-03T00:27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8"/>
    <s v="plays"/>
    <x v="3354"/>
    <d v="2016-09-11T16:19:26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3"/>
    <s v="pop"/>
    <x v="3355"/>
    <d v="2012-09-24T15:46:52"/>
    <x v="7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8"/>
    <s v="plays"/>
    <x v="3356"/>
    <d v="2015-10-24T17:29:0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8"/>
    <s v="plays"/>
    <x v="3357"/>
    <d v="2015-03-19T17:47:44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7"/>
    <s v="photobooks"/>
    <x v="3358"/>
    <d v="2014-12-22T20:00:0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2"/>
    <s v="nonfiction"/>
    <x v="3359"/>
    <d v="2014-07-14T15:32:39"/>
    <x v="2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3"/>
    <s v="indie rock"/>
    <x v="3360"/>
    <d v="2012-06-16T05:59:00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8"/>
    <s v="musical"/>
    <x v="3361"/>
    <d v="2015-02-23T14:22:59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8"/>
    <s v="plays"/>
    <x v="3362"/>
    <d v="2017-01-17T17:10:36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363"/>
    <d v="2017-03-08T17:00:00"/>
    <x v="3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8"/>
    <s v="plays"/>
    <x v="3364"/>
    <d v="2017-01-03T23:14:05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1"/>
    <s v="hardware"/>
    <x v="3365"/>
    <d v="2012-03-24T00:00:00"/>
    <x v="7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3"/>
    <s v="rock"/>
    <x v="3366"/>
    <d v="2013-06-04T20:00:32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1"/>
    <s v="makerspaces"/>
    <x v="3367"/>
    <d v="2016-01-09T20:51:36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2"/>
    <s v="radio &amp; podcasts"/>
    <x v="3368"/>
    <d v="2012-12-28T15:51:03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1"/>
    <s v="hardware"/>
    <x v="3369"/>
    <d v="2016-06-11T09:39:32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0"/>
    <s v="documentary"/>
    <x v="3370"/>
    <d v="2015-04-29T15:02:06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71"/>
    <d v="2016-04-07T10:16:3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3"/>
    <s v="rock"/>
    <x v="3372"/>
    <d v="2015-03-02T01:59:0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3"/>
    <s v="rock"/>
    <x v="3373"/>
    <d v="2013-01-26T18:54:16"/>
    <x v="7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3"/>
    <s v="pop"/>
    <x v="3374"/>
    <d v="2011-03-20T11:54:42"/>
    <x v="6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2"/>
    <s v="nonfiction"/>
    <x v="3375"/>
    <d v="2013-03-01T01:59:00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3"/>
    <s v="rock"/>
    <x v="3376"/>
    <d v="2016-07-11T16:51:01"/>
    <x v="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377"/>
    <d v="2016-04-05T12:00:0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3"/>
    <s v="rock"/>
    <x v="3378"/>
    <d v="2014-02-16T14:18:12"/>
    <x v="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0"/>
    <s v="shorts"/>
    <x v="3379"/>
    <d v="2011-09-22T23:00:37"/>
    <x v="6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2"/>
    <s v="nonfiction"/>
    <x v="3380"/>
    <d v="2015-05-09T01:00:0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3381"/>
    <d v="2012-05-16T15:00:00"/>
    <x v="7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8"/>
    <s v="plays"/>
    <x v="3382"/>
    <d v="2016-04-10T22:30:00"/>
    <x v="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7"/>
    <s v="photobooks"/>
    <x v="3383"/>
    <d v="2015-04-16T07:27:36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1"/>
    <s v="wearables"/>
    <x v="3384"/>
    <d v="2015-12-23T16:17:52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8"/>
    <s v="plays"/>
    <x v="3385"/>
    <d v="2012-05-31T23:59:00"/>
    <x v="7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8"/>
    <s v="plays"/>
    <x v="3386"/>
    <d v="2016-09-25T04:46:48"/>
    <x v="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8"/>
    <s v="plays"/>
    <x v="3387"/>
    <d v="2016-09-03T21:36:22"/>
    <x v="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6"/>
    <s v="small batch"/>
    <x v="3388"/>
    <d v="2015-03-19T11:00:28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5"/>
    <s v="tabletop games"/>
    <x v="3389"/>
    <d v="2014-04-25T17:08:47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2"/>
    <s v="nonfiction"/>
    <x v="3390"/>
    <d v="2014-06-21T13:12:5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3391"/>
    <d v="2016-04-16T22:29:04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2"/>
    <s v="nonfiction"/>
    <x v="3392"/>
    <d v="2012-01-22T02:00:00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8"/>
    <s v="plays"/>
    <x v="3393"/>
    <d v="2015-06-29T16:57:18"/>
    <x v="1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8"/>
    <s v="plays"/>
    <x v="3394"/>
    <d v="2014-09-18T20:00:00"/>
    <x v="2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3"/>
    <s v="rock"/>
    <x v="3395"/>
    <d v="2015-05-02T11:11:49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1"/>
    <s v="hardware"/>
    <x v="3396"/>
    <d v="2014-05-15T02:58:5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3"/>
    <s v="classical music"/>
    <x v="3397"/>
    <d v="2012-08-16T16:22:46"/>
    <x v="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3"/>
    <s v="rock"/>
    <x v="3398"/>
    <d v="2014-10-06T20:06:13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399"/>
    <d v="2016-07-27T21:49:40"/>
    <x v="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1"/>
    <s v="hardware"/>
    <x v="3400"/>
    <d v="2010-03-15T17:55:00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8"/>
    <s v="plays"/>
    <x v="3401"/>
    <d v="2016-05-20T07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8"/>
    <s v="plays"/>
    <x v="3402"/>
    <d v="2015-11-11T15:16:07"/>
    <x v="1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8"/>
    <s v="plays"/>
    <x v="3403"/>
    <d v="2014-08-08T15:05:51"/>
    <x v="2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8"/>
    <s v="plays"/>
    <x v="3404"/>
    <d v="2016-05-10T07:17:00"/>
    <x v="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3"/>
    <s v="rock"/>
    <x v="3405"/>
    <d v="2014-11-26T20:54:23"/>
    <x v="2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8"/>
    <s v="plays"/>
    <x v="3406"/>
    <d v="2016-06-27T15:00:00"/>
    <x v="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8"/>
    <s v="spaces"/>
    <x v="3407"/>
    <d v="2013-08-16T07:59:00"/>
    <x v="5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1"/>
    <s v="wearables"/>
    <x v="3408"/>
    <d v="2014-10-14T12:38:28"/>
    <x v="2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0"/>
    <s v="documentary"/>
    <x v="3409"/>
    <d v="2012-07-25T13:49:38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3"/>
    <s v="pop"/>
    <x v="3410"/>
    <d v="2014-03-11T02:59:00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1"/>
    <s v="hardware"/>
    <x v="3411"/>
    <d v="2015-05-24T16:29:3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1"/>
    <s v="hardware"/>
    <x v="3412"/>
    <d v="2014-09-16T06:18:54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3"/>
    <s v="rock"/>
    <x v="3413"/>
    <d v="2013-09-09T23:59:00"/>
    <x v="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0"/>
    <s v="shorts"/>
    <x v="3414"/>
    <d v="2014-04-25T14:38:13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3"/>
    <s v="indie rock"/>
    <x v="3415"/>
    <d v="2013-07-07T09:24:42"/>
    <x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8"/>
    <s v="plays"/>
    <x v="3416"/>
    <d v="2016-02-18T17:30:00"/>
    <x v="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8"/>
    <s v="plays"/>
    <x v="3417"/>
    <d v="2016-04-19T19:27:30"/>
    <x v="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8"/>
    <s v="plays"/>
    <x v="3418"/>
    <d v="2014-07-06T22:00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0"/>
    <s v="shorts"/>
    <x v="3419"/>
    <d v="2014-02-23T09:39:51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0"/>
    <s v="shorts"/>
    <x v="3420"/>
    <d v="2011-09-04T17:30:45"/>
    <x v="6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8"/>
    <s v="spaces"/>
    <x v="3421"/>
    <d v="2015-09-10T21:04:19"/>
    <x v="1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8"/>
    <s v="plays"/>
    <x v="3422"/>
    <d v="2015-02-11T00:59:00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3"/>
    <s v="rock"/>
    <x v="3423"/>
    <d v="2011-05-31T14:04:00"/>
    <x v="6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8"/>
    <s v="plays"/>
    <x v="3424"/>
    <d v="2014-09-19T14:08:12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425"/>
    <d v="2016-04-07T18:09:1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3"/>
    <s v="indie rock"/>
    <x v="3426"/>
    <d v="2013-01-13T18:48:3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8"/>
    <s v="plays"/>
    <x v="3427"/>
    <d v="2016-04-13T15:15:2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8"/>
    <s v="plays"/>
    <x v="3428"/>
    <d v="2015-05-26T11:32:27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3"/>
    <s v="indie rock"/>
    <x v="3429"/>
    <d v="2012-06-06T18:42:55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8"/>
    <s v="plays"/>
    <x v="3430"/>
    <d v="2016-12-14T13:49:21"/>
    <x v="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1"/>
    <s v="space exploration"/>
    <x v="3431"/>
    <d v="2015-05-14T08:55:22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0"/>
    <s v="shorts"/>
    <x v="3432"/>
    <d v="2010-12-22T23:08:53"/>
    <x v="8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8"/>
    <s v="plays"/>
    <x v="3433"/>
    <d v="2015-06-24T18:34:12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8"/>
    <s v="plays"/>
    <x v="3434"/>
    <d v="2017-03-31T18:59:00"/>
    <x v="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8"/>
    <s v="plays"/>
    <x v="3435"/>
    <d v="2016-09-07T07:20:40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8"/>
    <s v="plays"/>
    <x v="3436"/>
    <d v="2014-06-21T16:31:20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8"/>
    <s v="plays"/>
    <x v="3437"/>
    <d v="2015-07-15T20:00:00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8"/>
    <s v="plays"/>
    <x v="3438"/>
    <d v="2015-03-02T00:59:0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2"/>
    <s v="nonfiction"/>
    <x v="3439"/>
    <d v="2015-02-14T10:09:5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3"/>
    <s v="indie rock"/>
    <x v="3440"/>
    <d v="2012-01-25T19:49:52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8"/>
    <s v="musical"/>
    <x v="3441"/>
    <d v="2014-10-13T00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8"/>
    <s v="spaces"/>
    <x v="3442"/>
    <d v="2015-10-06T12:30:47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8"/>
    <s v="plays"/>
    <x v="3443"/>
    <d v="2016-08-24T17:42:08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8"/>
    <s v="plays"/>
    <x v="3444"/>
    <d v="2016-06-30T11:42:14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3445"/>
    <d v="2015-08-10T18:17:17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5"/>
    <s v="tabletop games"/>
    <x v="3446"/>
    <d v="2013-12-01T00:02:00"/>
    <x v="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8"/>
    <s v="plays"/>
    <x v="3447"/>
    <d v="2015-06-10T23:59:0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3"/>
    <s v="pop"/>
    <x v="3448"/>
    <d v="2015-03-06T17:04:52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3"/>
    <s v="electronic music"/>
    <x v="3449"/>
    <d v="2016-12-13T03:59:0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3450"/>
    <d v="2015-06-18T19:33:17"/>
    <x v="1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8"/>
    <s v="plays"/>
    <x v="3451"/>
    <d v="2016-08-13T19:29:16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1"/>
    <s v="hardware"/>
    <x v="3452"/>
    <d v="2016-01-02T19:19:51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8"/>
    <s v="plays"/>
    <x v="3453"/>
    <d v="2016-08-17T06:05:4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3"/>
    <s v="indie rock"/>
    <x v="3454"/>
    <d v="2013-04-29T00:02:20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8"/>
    <s v="plays"/>
    <x v="3455"/>
    <d v="2014-09-12T15:34:44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8"/>
    <s v="musical"/>
    <x v="3456"/>
    <d v="2016-03-15T1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8"/>
    <s v="spaces"/>
    <x v="3457"/>
    <d v="2015-09-23T09:25:56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3458"/>
    <d v="2016-05-27T19:15:16"/>
    <x v="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8"/>
    <s v="musical"/>
    <x v="3459"/>
    <d v="2014-09-25T17:16:44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7"/>
    <s v="photobooks"/>
    <x v="3460"/>
    <d v="2015-11-26T21:00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8"/>
    <s v="plays"/>
    <x v="3461"/>
    <d v="2015-11-30T18:30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8"/>
    <s v="plays"/>
    <x v="3462"/>
    <d v="2014-10-20T01:59:00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3"/>
    <s v="indie rock"/>
    <x v="3463"/>
    <d v="2013-05-30T20:00:00"/>
    <x v="5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8"/>
    <s v="musical"/>
    <x v="3464"/>
    <d v="2016-04-15T16:48:27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7"/>
    <s v="photobooks"/>
    <x v="3465"/>
    <d v="2015-09-02T18:49:03"/>
    <x v="1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8"/>
    <s v="plays"/>
    <x v="3466"/>
    <d v="2015-02-28T11:14:22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8"/>
    <s v="plays"/>
    <x v="3467"/>
    <d v="2014-11-02T07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8"/>
    <s v="plays"/>
    <x v="3468"/>
    <d v="2015-04-17T2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8"/>
    <s v="plays"/>
    <x v="3469"/>
    <d v="2015-02-28T00:59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8"/>
    <s v="plays"/>
    <x v="3470"/>
    <d v="2016-11-01T20:31:01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8"/>
    <s v="plays"/>
    <x v="3471"/>
    <d v="2015-04-26T02:28:00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8"/>
    <s v="plays"/>
    <x v="3472"/>
    <d v="2016-10-13T16:22:44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3"/>
    <s v="electronic music"/>
    <x v="3473"/>
    <d v="2016-08-04T23:59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2"/>
    <s v="nonfiction"/>
    <x v="3474"/>
    <d v="2016-06-11T15:22:59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8"/>
    <s v="plays"/>
    <x v="3475"/>
    <d v="2016-07-31T07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8"/>
    <s v="plays"/>
    <x v="3476"/>
    <d v="2016-08-14T10:30:57"/>
    <x v="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477"/>
    <d v="2012-03-10T11:07:29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1"/>
    <s v="hardware"/>
    <x v="3478"/>
    <d v="2013-12-25T20:32:17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8"/>
    <s v="plays"/>
    <x v="3479"/>
    <d v="2017-01-11T01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3"/>
    <s v="metal"/>
    <x v="3480"/>
    <d v="2016-07-31T15:45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81"/>
    <d v="2014-08-05T03:43:21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8"/>
    <s v="plays"/>
    <x v="3482"/>
    <d v="2014-12-31T13:50:08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0"/>
    <s v="documentary"/>
    <x v="3483"/>
    <d v="2011-09-16T17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2"/>
    <s v="nonfiction"/>
    <x v="3484"/>
    <d v="2012-09-19T00:27:41"/>
    <x v="7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0"/>
    <s v="shorts"/>
    <x v="3485"/>
    <d v="2013-11-14T01:59:00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8"/>
    <s v="musical"/>
    <x v="3486"/>
    <d v="2014-07-15T01:00:00"/>
    <x v="2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487"/>
    <d v="2014-05-25T18:59:00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3"/>
    <s v="rock"/>
    <x v="3488"/>
    <d v="2013-06-30T23:59:00"/>
    <x v="5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8"/>
    <s v="plays"/>
    <x v="3489"/>
    <d v="2014-10-01T00:00:00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1"/>
    <s v="space exploration"/>
    <x v="3490"/>
    <d v="2016-12-30T13:50:1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8"/>
    <s v="plays"/>
    <x v="3491"/>
    <d v="2016-05-03T23:59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1"/>
    <s v="hardware"/>
    <x v="3492"/>
    <d v="2016-12-18T14:30:57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8"/>
    <s v="plays"/>
    <x v="3493"/>
    <d v="2015-06-12T17:00:0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8"/>
    <s v="spaces"/>
    <x v="3494"/>
    <d v="2013-07-13T14:00:00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0"/>
    <s v="shorts"/>
    <x v="3495"/>
    <d v="2012-02-25T20:07:21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8"/>
    <s v="spaces"/>
    <x v="3496"/>
    <d v="2015-03-20T11:54:11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3497"/>
    <d v="2014-06-25T06:51:39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1"/>
    <s v="hardware"/>
    <x v="3498"/>
    <d v="2014-05-09T16:45:19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7"/>
    <s v="photobooks"/>
    <x v="3499"/>
    <d v="2015-06-09T16:10:05"/>
    <x v="1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3"/>
    <s v="rock"/>
    <x v="3500"/>
    <d v="2011-09-22T14:28:49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1"/>
    <s v="wearables"/>
    <x v="3501"/>
    <d v="2014-08-11T16:27:47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3502"/>
    <d v="2015-04-08T13:42:49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8"/>
    <s v="plays"/>
    <x v="3503"/>
    <d v="2015-07-12T21:00:00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2"/>
    <s v="nonfiction"/>
    <x v="3504"/>
    <d v="2012-04-08T14:19:38"/>
    <x v="7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2"/>
    <s v="nonfiction"/>
    <x v="3505"/>
    <d v="2011-12-07T13:53:11"/>
    <x v="6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3"/>
    <s v="rock"/>
    <x v="3506"/>
    <d v="2015-06-07T23:50:00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3"/>
    <s v="pop"/>
    <x v="3507"/>
    <d v="2012-12-18T10:20:00"/>
    <x v="7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3"/>
    <s v="indie rock"/>
    <x v="3508"/>
    <d v="2015-07-01T23:40:00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7"/>
    <s v="photobooks"/>
    <x v="3509"/>
    <d v="2016-05-23T18:00:00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8"/>
    <s v="musical"/>
    <x v="3510"/>
    <d v="2016-04-02T19:51:13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8"/>
    <s v="spaces"/>
    <x v="3511"/>
    <d v="2014-08-21T23:44:15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3"/>
    <s v="electronic music"/>
    <x v="3512"/>
    <d v="2013-03-09T03:28:39"/>
    <x v="5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5"/>
    <s v="tabletop games"/>
    <x v="3513"/>
    <d v="2015-11-14T09:20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8"/>
    <s v="plays"/>
    <x v="3514"/>
    <d v="2015-01-04T09:16:06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8"/>
    <s v="plays"/>
    <x v="3515"/>
    <d v="2017-02-20T04:50:02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3516"/>
    <d v="2013-10-31T20:00:00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3"/>
    <s v="rock"/>
    <x v="3517"/>
    <d v="2013-06-07T20:01:14"/>
    <x v="5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8"/>
    <s v="plays"/>
    <x v="3518"/>
    <d v="2014-10-10T07:00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3519"/>
    <d v="2016-01-08T20:36:01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3"/>
    <s v="rock"/>
    <x v="3520"/>
    <d v="2014-09-15T00:28:06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3"/>
    <s v="indie rock"/>
    <x v="3521"/>
    <d v="2015-03-25T17:36:06"/>
    <x v="1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8"/>
    <s v="musical"/>
    <x v="3522"/>
    <d v="2014-07-13T06:58:33"/>
    <x v="2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3"/>
    <s v="indie rock"/>
    <x v="3523"/>
    <d v="2012-07-27T22:00:00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3"/>
    <s v="rock"/>
    <x v="3524"/>
    <d v="2014-02-06T13:01:24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8"/>
    <s v="plays"/>
    <x v="3525"/>
    <d v="2016-08-01T02:59:00"/>
    <x v="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8"/>
    <s v="plays"/>
    <x v="3526"/>
    <d v="2012-01-18T19:00:00"/>
    <x v="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1"/>
    <s v="hardware"/>
    <x v="3527"/>
    <d v="2014-04-20T23:59:0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6"/>
    <s v="small batch"/>
    <x v="3528"/>
    <d v="2015-12-29T19:00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2"/>
    <s v="nonfiction"/>
    <x v="3529"/>
    <d v="2013-03-10T20:00:00"/>
    <x v="5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3"/>
    <s v="indie rock"/>
    <x v="3530"/>
    <d v="2013-06-20T23:31:36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3"/>
    <s v="indie rock"/>
    <x v="3531"/>
    <d v="2013-05-09T12:33:59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3"/>
    <s v="rock"/>
    <x v="3532"/>
    <d v="2014-06-09T01:00:00"/>
    <x v="2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0"/>
    <s v="documentary"/>
    <x v="3533"/>
    <d v="2010-10-15T23:39:00"/>
    <x v="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3"/>
    <s v="rock"/>
    <x v="3534"/>
    <d v="2010-04-18T02:59:00"/>
    <x v="8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5"/>
    <s v="tabletop games"/>
    <x v="3535"/>
    <d v="2014-08-16T04:17:57"/>
    <x v="2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3"/>
    <s v="indie rock"/>
    <x v="3536"/>
    <d v="2011-07-24T16:08:56"/>
    <x v="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8"/>
    <s v="plays"/>
    <x v="3537"/>
    <d v="2016-01-19T00:59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3"/>
    <s v="rock"/>
    <x v="3538"/>
    <d v="2016-10-17T12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7"/>
    <s v="photobooks"/>
    <x v="3539"/>
    <d v="2015-10-23T14:24:55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3"/>
    <s v="rock"/>
    <x v="3540"/>
    <d v="2012-03-03T03:39:27"/>
    <x v="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7"/>
    <s v="photobooks"/>
    <x v="3541"/>
    <d v="2014-08-31T11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7"/>
    <s v="photobooks"/>
    <x v="3542"/>
    <d v="2015-12-20T05:00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8"/>
    <s v="plays"/>
    <x v="3543"/>
    <d v="2016-06-01T14:57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3"/>
    <s v="indie rock"/>
    <x v="3544"/>
    <d v="2012-11-27T08:00:00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3"/>
    <s v="indie rock"/>
    <x v="3545"/>
    <d v="2010-09-03T21:03:00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7"/>
    <s v="photobooks"/>
    <x v="3546"/>
    <d v="2017-01-03T18:03:39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3"/>
    <s v="indie rock"/>
    <x v="3547"/>
    <d v="2011-05-05T16:50:48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8"/>
    <s v="plays"/>
    <x v="3548"/>
    <d v="2016-02-25T20:0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8"/>
    <s v="plays"/>
    <x v="3549"/>
    <d v="2015-04-08T04:53:2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2"/>
    <s v="nonfiction"/>
    <x v="3550"/>
    <d v="2015-09-04T23:59:00"/>
    <x v="1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8"/>
    <s v="plays"/>
    <x v="3551"/>
    <d v="2015-04-29T13:51:02"/>
    <x v="1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1"/>
    <s v="hardware"/>
    <x v="3552"/>
    <d v="2016-12-01T00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8"/>
    <s v="plays"/>
    <x v="3553"/>
    <d v="2016-05-31T12:33:14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554"/>
    <d v="2015-03-22T04:00:00"/>
    <x v="1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3"/>
    <s v="indie rock"/>
    <x v="3555"/>
    <d v="2011-06-07T11:18:01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3"/>
    <s v="rock"/>
    <x v="3556"/>
    <d v="2015-06-03T00:30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3"/>
    <s v="indie rock"/>
    <x v="3557"/>
    <d v="2012-06-29T23:59:00"/>
    <x v="7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0"/>
    <s v="documentary"/>
    <x v="3558"/>
    <d v="2016-07-22T16:42:24"/>
    <x v="0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3"/>
    <s v="indie rock"/>
    <x v="3559"/>
    <d v="2012-07-14T01:19:0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3560"/>
    <d v="2015-07-22T23:00:00"/>
    <x v="1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1"/>
    <s v="space exploration"/>
    <x v="3561"/>
    <d v="2016-05-28T21:28:59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3"/>
    <s v="rock"/>
    <x v="3562"/>
    <d v="2012-03-11T00:59:00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2"/>
    <s v="radio &amp; podcasts"/>
    <x v="3563"/>
    <d v="2014-05-09T23:59:00"/>
    <x v="2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5"/>
    <s v="tabletop games"/>
    <x v="3564"/>
    <d v="2017-03-10T10:55:16"/>
    <x v="3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3"/>
    <s v="pop"/>
    <x v="3565"/>
    <d v="2011-10-16T18:03:00"/>
    <x v="6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566"/>
    <d v="2012-06-01T21:42:26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8"/>
    <s v="plays"/>
    <x v="3567"/>
    <d v="2016-03-01T19:59:0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3"/>
    <s v="rock"/>
    <x v="3568"/>
    <d v="2013-10-24T19:42:49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3"/>
    <s v="rock"/>
    <x v="3569"/>
    <d v="2012-12-15T11:36:17"/>
    <x v="7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8"/>
    <s v="plays"/>
    <x v="3570"/>
    <d v="2016-02-13T20:00:00"/>
    <x v="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8"/>
    <s v="plays"/>
    <x v="3571"/>
    <d v="2016-12-06T19:22:34"/>
    <x v="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8"/>
    <s v="plays"/>
    <x v="3572"/>
    <d v="2015-06-11T12:12:17"/>
    <x v="1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8"/>
    <s v="plays"/>
    <x v="3573"/>
    <d v="2014-07-06T14:31:06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1"/>
    <s v="hardware"/>
    <x v="3574"/>
    <d v="2011-07-04T15:52:20"/>
    <x v="6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8"/>
    <s v="plays"/>
    <x v="3575"/>
    <d v="2015-12-02T16:59:25"/>
    <x v="1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8"/>
    <s v="plays"/>
    <x v="3576"/>
    <d v="2015-07-30T08:30:22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3"/>
    <s v="rock"/>
    <x v="3577"/>
    <d v="2016-04-08T11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3"/>
    <s v="rock"/>
    <x v="3578"/>
    <d v="2017-01-18T11:16:3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2"/>
    <s v="radio &amp; podcasts"/>
    <x v="3579"/>
    <d v="2013-10-16T09:01:43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7"/>
    <s v="photobooks"/>
    <x v="3580"/>
    <d v="2014-10-17T15:55:39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8"/>
    <s v="plays"/>
    <x v="3581"/>
    <d v="2016-10-28T23:00:00"/>
    <x v="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8"/>
    <s v="plays"/>
    <x v="3582"/>
    <d v="2015-09-02T00:19:46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0"/>
    <s v="documentary"/>
    <x v="3583"/>
    <d v="2013-03-16T14:27:47"/>
    <x v="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8"/>
    <s v="plays"/>
    <x v="3584"/>
    <d v="2014-06-16T02:59:00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3"/>
    <s v="pop"/>
    <x v="3585"/>
    <d v="2016-05-31T17:14:36"/>
    <x v="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1"/>
    <s v="wearables"/>
    <x v="3586"/>
    <d v="2014-09-16T17:53:33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8"/>
    <s v="plays"/>
    <x v="3587"/>
    <d v="2015-04-24T17:52:21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8"/>
    <s v="plays"/>
    <x v="3588"/>
    <d v="2016-05-15T19:00:0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1"/>
    <s v="hardware"/>
    <x v="3589"/>
    <d v="2014-12-31T17:08:08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8"/>
    <s v="plays"/>
    <x v="3590"/>
    <d v="2015-03-31T23:59:00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8"/>
    <s v="plays"/>
    <x v="3591"/>
    <d v="2015-02-12T01:59:00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0"/>
    <s v="shorts"/>
    <x v="3592"/>
    <d v="2012-02-04T13:44:04"/>
    <x v="7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0"/>
    <s v="shorts"/>
    <x v="3593"/>
    <d v="2011-08-06T11:00:00"/>
    <x v="6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5"/>
    <s v="tabletop games"/>
    <x v="3594"/>
    <d v="2012-02-27T12:17:03"/>
    <x v="7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8"/>
    <s v="plays"/>
    <x v="3595"/>
    <d v="2015-04-03T09:49:48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8"/>
    <s v="plays"/>
    <x v="3596"/>
    <d v="2016-03-13T20:12:53"/>
    <x v="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1"/>
    <s v="space exploration"/>
    <x v="3597"/>
    <d v="2016-08-22T02:59:0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1"/>
    <s v="wearables"/>
    <x v="3598"/>
    <d v="2015-08-20T10:50:4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0"/>
    <s v="documentary"/>
    <x v="3599"/>
    <d v="2016-01-23T13:16:32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3"/>
    <s v="pop"/>
    <x v="3600"/>
    <d v="2013-10-09T06:27:17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8"/>
    <s v="plays"/>
    <x v="3601"/>
    <d v="2015-08-02T12:00:0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3602"/>
    <d v="2015-11-05T09:56:57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3603"/>
    <d v="2014-12-28T11:20:26"/>
    <x v="2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0"/>
    <s v="television"/>
    <x v="3604"/>
    <d v="2015-04-04T02:22:05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8"/>
    <s v="plays"/>
    <x v="3605"/>
    <d v="2014-07-27T10:17:25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3606"/>
    <d v="2017-03-02T10:24:43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8"/>
    <s v="plays"/>
    <x v="3607"/>
    <d v="2015-07-10T17:00:00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3"/>
    <s v="rock"/>
    <x v="3608"/>
    <d v="2012-05-11T11:47:00"/>
    <x v="7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3"/>
    <s v="rock"/>
    <x v="3609"/>
    <d v="2011-03-04T08:57:07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3"/>
    <s v="pop"/>
    <x v="3610"/>
    <d v="2012-04-05T14:00:20"/>
    <x v="7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8"/>
    <s v="musical"/>
    <x v="3611"/>
    <d v="2014-09-27T00:00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8"/>
    <s v="spaces"/>
    <x v="3612"/>
    <d v="2017-03-03T07:01:32"/>
    <x v="3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8"/>
    <s v="plays"/>
    <x v="3613"/>
    <d v="2015-07-05T11:38:37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1"/>
    <s v="hardware"/>
    <x v="3614"/>
    <d v="2016-01-31T17:59:00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1"/>
    <s v="space exploration"/>
    <x v="3615"/>
    <d v="2015-10-10T21:00:0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2"/>
    <s v="nonfiction"/>
    <x v="3616"/>
    <d v="2012-01-29T11:34:51"/>
    <x v="7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8"/>
    <s v="plays"/>
    <x v="3617"/>
    <d v="2015-06-26T17:00:00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3"/>
    <s v="metal"/>
    <x v="3618"/>
    <d v="2015-04-15T18:59:00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8"/>
    <s v="plays"/>
    <x v="3619"/>
    <d v="2015-11-22T18:00:0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1"/>
    <s v="wearables"/>
    <x v="3620"/>
    <d v="2016-11-24T19:00:00"/>
    <x v="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6"/>
    <s v="small batch"/>
    <x v="3621"/>
    <d v="2014-08-17T20:08:10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3"/>
    <s v="rock"/>
    <x v="3622"/>
    <d v="2013-01-31T21:08:59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8"/>
    <s v="plays"/>
    <x v="3623"/>
    <d v="2014-06-09T13:26:51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3"/>
    <s v="indie rock"/>
    <x v="3624"/>
    <d v="2016-02-01T14:00:00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1"/>
    <s v="hardware"/>
    <x v="3625"/>
    <d v="2017-03-01T13:52:15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3"/>
    <s v="indie rock"/>
    <x v="3626"/>
    <d v="2012-12-15T14:52:08"/>
    <x v="7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3"/>
    <s v="rock"/>
    <x v="3627"/>
    <d v="2012-06-14T15:24:11"/>
    <x v="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7"/>
    <s v="photobooks"/>
    <x v="3628"/>
    <d v="2016-05-01T23:59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3629"/>
    <d v="2015-07-20T15:35:34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3"/>
    <s v="electronic music"/>
    <x v="3630"/>
    <d v="2016-03-19T00:33:43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3"/>
    <s v="rock"/>
    <x v="3631"/>
    <d v="2012-01-17T17:33:05"/>
    <x v="6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3"/>
    <s v="rock"/>
    <x v="3632"/>
    <d v="2016-08-13T07:32:37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3633"/>
    <d v="2010-04-22T23:51:00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7"/>
    <s v="photobooks"/>
    <x v="3634"/>
    <d v="2015-10-02T19:03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8"/>
    <s v="plays"/>
    <x v="3635"/>
    <d v="2015-04-07T03:00:00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3"/>
    <s v="rock"/>
    <x v="3636"/>
    <d v="2013-11-01T1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1"/>
    <s v="space exploration"/>
    <x v="3637"/>
    <d v="2015-05-21T13:56:28"/>
    <x v="1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8"/>
    <s v="musical"/>
    <x v="3638"/>
    <d v="2016-05-17T20:00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3"/>
    <s v="rock"/>
    <x v="3639"/>
    <d v="2013-01-20T13:21:20"/>
    <x v="7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3"/>
    <s v="indie rock"/>
    <x v="3640"/>
    <d v="2012-11-09T15:07:07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8"/>
    <s v="plays"/>
    <x v="3641"/>
    <d v="2014-07-04T21:00:00"/>
    <x v="2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5"/>
    <s v="tabletop games"/>
    <x v="3642"/>
    <d v="2015-06-11T14:01:27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8"/>
    <s v="spaces"/>
    <x v="3643"/>
    <d v="2016-08-17T22:38:45"/>
    <x v="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8"/>
    <s v="spaces"/>
    <x v="3644"/>
    <d v="2014-11-11T12:10:36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3"/>
    <s v="rock"/>
    <x v="3645"/>
    <d v="2014-12-05T17:06:58"/>
    <x v="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1"/>
    <s v="wearables"/>
    <x v="3646"/>
    <d v="2015-03-12T17:58:32"/>
    <x v="1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5"/>
    <s v="tabletop games"/>
    <x v="3647"/>
    <d v="2015-10-15T05:59:58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3648"/>
    <d v="2017-02-22T00:43:42"/>
    <x v="3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2"/>
    <s v="nonfiction"/>
    <x v="3649"/>
    <d v="2013-06-26T21:49:11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0"/>
    <s v="documentary"/>
    <x v="3650"/>
    <d v="2012-04-27T20:57:5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2"/>
    <s v="radio &amp; podcasts"/>
    <x v="3651"/>
    <d v="2013-04-07T16:52:18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3"/>
    <s v="indie rock"/>
    <x v="3652"/>
    <d v="2015-10-27T00:59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1"/>
    <s v="hardware"/>
    <x v="3653"/>
    <d v="2016-11-05T23:26:44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2"/>
    <s v="nonfiction"/>
    <x v="3654"/>
    <d v="2012-04-16T17:00:00"/>
    <x v="7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1"/>
    <s v="hardware"/>
    <x v="3655"/>
    <d v="2016-05-15T13:35:01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7"/>
    <s v="photobooks"/>
    <x v="3656"/>
    <d v="2016-11-23T22:00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3"/>
    <s v="rock"/>
    <x v="3657"/>
    <d v="2012-04-27T18:00:00"/>
    <x v="7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0"/>
    <s v="shorts"/>
    <x v="3658"/>
    <d v="2013-06-06T15:32:37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1"/>
    <s v="hardware"/>
    <x v="3659"/>
    <d v="2013-05-23T11:38:11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8"/>
    <s v="plays"/>
    <x v="3660"/>
    <d v="2016-03-13T18:00:00"/>
    <x v="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8"/>
    <s v="spaces"/>
    <x v="3661"/>
    <d v="2016-04-27T09:16:00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3"/>
    <s v="rock"/>
    <x v="3662"/>
    <d v="2012-02-23T13:33:46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1"/>
    <s v="hardware"/>
    <x v="3663"/>
    <d v="2014-04-19T2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8"/>
    <s v="plays"/>
    <x v="3664"/>
    <d v="2016-03-03T15:00:00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8"/>
    <s v="plays"/>
    <x v="3665"/>
    <d v="2016-07-15T17:38:00"/>
    <x v="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7"/>
    <s v="photobooks"/>
    <x v="3666"/>
    <d v="2014-07-16T11:17:46"/>
    <x v="2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3667"/>
    <d v="2012-10-11T20:58:59"/>
    <x v="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8"/>
    <s v="musical"/>
    <x v="3668"/>
    <d v="2016-08-02T06:03:00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3"/>
    <s v="electronic music"/>
    <x v="3669"/>
    <d v="2014-04-14T19:00:00"/>
    <x v="2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3"/>
    <s v="rock"/>
    <x v="3670"/>
    <d v="2014-06-13T02:59:00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3"/>
    <s v="rock"/>
    <x v="3671"/>
    <d v="2013-03-01T09:58:00"/>
    <x v="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3"/>
    <s v="electronic music"/>
    <x v="3672"/>
    <d v="2012-06-01T15:43:09"/>
    <x v="7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8"/>
    <s v="plays"/>
    <x v="3673"/>
    <d v="2015-04-02T11:54:31"/>
    <x v="1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3"/>
    <s v="rock"/>
    <x v="3674"/>
    <d v="2014-09-11T06:24:14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1"/>
    <s v="hardware"/>
    <x v="3675"/>
    <d v="2015-05-08T12:01:58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3676"/>
    <d v="2011-05-25T00:00:0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8"/>
    <s v="plays"/>
    <x v="3677"/>
    <d v="2015-03-26T20:00:00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5"/>
    <s v="tabletop games"/>
    <x v="3678"/>
    <d v="2017-02-20T20:07:33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8"/>
    <s v="plays"/>
    <x v="3679"/>
    <d v="2014-07-22T23:59:00"/>
    <x v="2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5"/>
    <s v="tabletop games"/>
    <x v="3680"/>
    <d v="2015-03-28T19:31:5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8"/>
    <s v="plays"/>
    <x v="3681"/>
    <d v="2016-03-30T18:48:05"/>
    <x v="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0"/>
    <s v="shorts"/>
    <x v="3682"/>
    <d v="2011-12-27T13:35:58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8"/>
    <s v="plays"/>
    <x v="3683"/>
    <d v="2015-12-20T07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8"/>
    <s v="plays"/>
    <x v="3684"/>
    <d v="2016-06-13T13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1"/>
    <s v="hardware"/>
    <x v="3685"/>
    <d v="2013-04-17T14:15:42"/>
    <x v="5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8"/>
    <s v="plays"/>
    <x v="3686"/>
    <d v="2015-05-31T02:59:00"/>
    <x v="1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5"/>
    <s v="tabletop games"/>
    <x v="3687"/>
    <d v="2015-02-04T00:00:00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8"/>
    <s v="spaces"/>
    <x v="3688"/>
    <d v="2014-08-08T22:00:00"/>
    <x v="2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3"/>
    <s v="rock"/>
    <x v="3689"/>
    <d v="2014-01-06T08:55:40"/>
    <x v="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5"/>
    <s v="tabletop games"/>
    <x v="3690"/>
    <d v="2014-11-17T20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8"/>
    <s v="plays"/>
    <x v="3691"/>
    <d v="2015-11-06T09:00:09"/>
    <x v="1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0"/>
    <s v="shorts"/>
    <x v="3692"/>
    <d v="2015-05-31T03:59:47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6"/>
    <s v="small batch"/>
    <x v="3693"/>
    <d v="2017-02-02T12:36:49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0"/>
    <s v="shorts"/>
    <x v="3694"/>
    <d v="2013-03-03T15:11:18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3"/>
    <s v="rock"/>
    <x v="3695"/>
    <d v="2014-06-24T22:00:00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3"/>
    <s v="rock"/>
    <x v="3696"/>
    <d v="2012-08-30T12:33:45"/>
    <x v="7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7"/>
    <s v="photobooks"/>
    <x v="3697"/>
    <d v="2015-09-12T09:37:4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8"/>
    <s v="plays"/>
    <x v="3698"/>
    <d v="2015-02-13T10:48:36"/>
    <x v="2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3"/>
    <s v="metal"/>
    <x v="3699"/>
    <d v="2016-04-25T00:59:00"/>
    <x v="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0"/>
    <s v="television"/>
    <x v="3700"/>
    <d v="2014-08-17T08:22:24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8"/>
    <s v="plays"/>
    <x v="3701"/>
    <d v="2015-06-03T02:59:00"/>
    <x v="1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7"/>
    <s v="photobooks"/>
    <x v="3702"/>
    <d v="2016-03-24T12:01:0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3"/>
    <s v="rock"/>
    <x v="3703"/>
    <d v="2012-09-11T12:47:33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2"/>
    <s v="nonfiction"/>
    <x v="3704"/>
    <d v="2013-01-14T17:2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3"/>
    <s v="classical music"/>
    <x v="3705"/>
    <d v="2012-09-21T00:46:47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3"/>
    <s v="rock"/>
    <x v="3706"/>
    <d v="2012-08-07T13:01:00"/>
    <x v="7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8"/>
    <s v="plays"/>
    <x v="3707"/>
    <d v="2016-01-21T17:18:29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3"/>
    <s v="rock"/>
    <x v="3708"/>
    <d v="2012-10-12T16:37:41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0"/>
    <s v="documentary"/>
    <x v="3709"/>
    <d v="2012-04-05T02:59:00"/>
    <x v="7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3710"/>
    <d v="2014-05-30T10:10:35"/>
    <x v="2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8"/>
    <s v="plays"/>
    <x v="3711"/>
    <d v="2015-10-01T11:00:23"/>
    <x v="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3"/>
    <s v="electronic music"/>
    <x v="3712"/>
    <d v="2012-03-13T02:59:00"/>
    <x v="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3"/>
    <s v="classical music"/>
    <x v="3713"/>
    <d v="2011-01-01T23:00:00"/>
    <x v="8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3"/>
    <s v="classical music"/>
    <x v="3714"/>
    <d v="2014-11-17T20:24:52"/>
    <x v="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1"/>
    <s v="hardware"/>
    <x v="3715"/>
    <d v="2014-09-30T20:00:0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8"/>
    <s v="spaces"/>
    <x v="3716"/>
    <d v="2015-06-21T16:04:09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3"/>
    <s v="indie rock"/>
    <x v="3717"/>
    <d v="2012-06-07T09:14:17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7"/>
    <s v="photobooks"/>
    <x v="3718"/>
    <d v="2016-03-16T01:04:57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3719"/>
    <d v="2017-02-26T22:01:00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5"/>
    <s v="tabletop games"/>
    <x v="3720"/>
    <d v="2013-11-13T16:22:35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1"/>
    <s v="space exploration"/>
    <x v="3721"/>
    <d v="2016-06-30T06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8"/>
    <s v="spaces"/>
    <x v="3722"/>
    <d v="2015-02-21T15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8"/>
    <s v="plays"/>
    <x v="3723"/>
    <d v="2015-05-18T01:59:44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2"/>
    <s v="nonfiction"/>
    <x v="3724"/>
    <d v="2014-08-11T08:03:49"/>
    <x v="2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7"/>
    <s v="photobooks"/>
    <x v="3725"/>
    <d v="2016-10-20T07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1"/>
    <s v="makerspaces"/>
    <x v="3726"/>
    <d v="2015-09-25T17:00:00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8"/>
    <s v="plays"/>
    <x v="3727"/>
    <d v="2016-10-16T11:36:18"/>
    <x v="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8"/>
    <s v="plays"/>
    <x v="3728"/>
    <d v="2014-07-03T12:03:01"/>
    <x v="2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3729"/>
    <d v="2016-06-23T16:27:00"/>
    <x v="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3"/>
    <s v="rock"/>
    <x v="3730"/>
    <d v="2012-07-20T19:02:45"/>
    <x v="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2"/>
    <s v="nonfiction"/>
    <x v="3731"/>
    <d v="2013-09-29T06:11:01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8"/>
    <s v="plays"/>
    <x v="3732"/>
    <d v="2016-04-21T18:36:48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8"/>
    <s v="plays"/>
    <x v="3733"/>
    <d v="2014-11-26T03:59:00"/>
    <x v="2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7"/>
    <s v="photobooks"/>
    <x v="3734"/>
    <d v="2016-12-28T12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3"/>
    <s v="pop"/>
    <x v="3735"/>
    <d v="2013-03-28T01:04:33"/>
    <x v="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8"/>
    <s v="plays"/>
    <x v="3736"/>
    <d v="2016-04-16T18:39:07"/>
    <x v="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3"/>
    <s v="rock"/>
    <x v="3737"/>
    <d v="2015-04-11T00:06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1"/>
    <s v="hardware"/>
    <x v="3738"/>
    <d v="2015-06-11T06:05:53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7"/>
    <s v="photobooks"/>
    <x v="3739"/>
    <d v="2014-12-06T02:00:00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3"/>
    <s v="rock"/>
    <x v="3740"/>
    <d v="2013-08-07T16:49:47"/>
    <x v="5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8"/>
    <s v="plays"/>
    <x v="3741"/>
    <d v="2015-08-17T06:22:16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8"/>
    <s v="plays"/>
    <x v="3742"/>
    <d v="2015-05-03T18:51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5"/>
    <s v="tabletop games"/>
    <x v="3743"/>
    <d v="2012-01-28T14:54:07"/>
    <x v="6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8"/>
    <s v="plays"/>
    <x v="3744"/>
    <d v="2011-05-02T23:59:00"/>
    <x v="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2"/>
    <s v="radio &amp; podcasts"/>
    <x v="3745"/>
    <d v="2013-02-16T11:52:38"/>
    <x v="5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1"/>
    <s v="space exploration"/>
    <x v="3746"/>
    <d v="2015-02-19T16:45:4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8"/>
    <s v="plays"/>
    <x v="3747"/>
    <d v="2015-12-03T13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3748"/>
    <d v="2014-07-15T2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7"/>
    <s v="photobooks"/>
    <x v="3749"/>
    <d v="2016-02-25T12:08:33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3"/>
    <s v="indie rock"/>
    <x v="3750"/>
    <d v="2010-06-01T00:59:00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1"/>
    <s v="space exploration"/>
    <x v="3751"/>
    <d v="2016-10-12T09:11:15"/>
    <x v="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7"/>
    <s v="photobooks"/>
    <x v="3752"/>
    <d v="2015-07-08T10:00:2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8"/>
    <s v="spaces"/>
    <x v="3753"/>
    <d v="2014-12-31T17:22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3"/>
    <s v="rock"/>
    <x v="3754"/>
    <d v="2013-10-29T11:54:43"/>
    <x v="5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0"/>
    <s v="television"/>
    <x v="3755"/>
    <d v="2015-04-27T20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3"/>
    <s v="rock"/>
    <x v="3756"/>
    <d v="2011-01-21T18:00:00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1"/>
    <s v="hardware"/>
    <x v="3757"/>
    <d v="2014-12-03T00:00:00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3"/>
    <s v="rock"/>
    <x v="3758"/>
    <d v="2016-06-12T01:30:00"/>
    <x v="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1"/>
    <s v="hardware"/>
    <x v="3759"/>
    <d v="2012-10-26T22:21:5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6"/>
    <s v="small batch"/>
    <x v="3760"/>
    <d v="2016-11-26T11:27:5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8"/>
    <s v="spaces"/>
    <x v="3761"/>
    <d v="2016-08-15T02:20:25"/>
    <x v="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1"/>
    <s v="hardware"/>
    <x v="3762"/>
    <d v="2015-03-02T16:00:00"/>
    <x v="1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5"/>
    <s v="tabletop games"/>
    <x v="3763"/>
    <d v="2013-04-02T11:52:45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8"/>
    <s v="plays"/>
    <x v="3764"/>
    <d v="2014-09-29T04:40:20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1"/>
    <s v="space exploration"/>
    <x v="3765"/>
    <d v="2016-04-30T08:00:0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3"/>
    <s v="rock"/>
    <x v="3766"/>
    <d v="2010-08-02T21:59:00"/>
    <x v="8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8"/>
    <s v="plays"/>
    <x v="3767"/>
    <d v="2015-01-30T19:02:1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768"/>
    <d v="2015-10-14T08:00:21"/>
    <x v="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1"/>
    <s v="hardware"/>
    <x v="3769"/>
    <d v="2013-04-22T08:59:35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8"/>
    <s v="plays"/>
    <x v="3770"/>
    <d v="2017-03-04T06:12:32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8"/>
    <s v="plays"/>
    <x v="3771"/>
    <d v="2016-07-09T00:00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3"/>
    <s v="indie rock"/>
    <x v="3772"/>
    <d v="2013-12-31T03:00:00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8"/>
    <s v="plays"/>
    <x v="3773"/>
    <d v="2015-11-05T17:44:40"/>
    <x v="1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1"/>
    <s v="makerspaces"/>
    <x v="3774"/>
    <d v="2015-11-09T10:32:00"/>
    <x v="1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3"/>
    <s v="indie rock"/>
    <x v="3775"/>
    <d v="2011-06-14T2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5"/>
    <s v="tabletop games"/>
    <x v="3776"/>
    <d v="2013-09-03T00:00:00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3"/>
    <s v="rock"/>
    <x v="3777"/>
    <d v="2017-01-14T21:35:19"/>
    <x v="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3"/>
    <s v="indie rock"/>
    <x v="3778"/>
    <d v="2012-08-12T12:35:45"/>
    <x v="7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8"/>
    <s v="plays"/>
    <x v="3779"/>
    <d v="2016-03-13T08:00:0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8"/>
    <s v="plays"/>
    <x v="3780"/>
    <d v="2016-04-13T09:18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8"/>
    <s v="plays"/>
    <x v="3781"/>
    <d v="2014-07-16T10:31:15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1"/>
    <s v="space exploration"/>
    <x v="3782"/>
    <d v="2015-01-08T23:26:10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8"/>
    <s v="spaces"/>
    <x v="3783"/>
    <d v="2015-05-26T17:54:0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7"/>
    <s v="photobooks"/>
    <x v="3784"/>
    <d v="2015-10-31T2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3"/>
    <s v="indie rock"/>
    <x v="3785"/>
    <d v="2014-09-26T23:08:27"/>
    <x v="2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3"/>
    <s v="indie rock"/>
    <x v="3786"/>
    <d v="2015-03-09T22:39:49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3"/>
    <s v="rock"/>
    <x v="3787"/>
    <d v="2012-04-23T00:00:00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6"/>
    <s v="small batch"/>
    <x v="3788"/>
    <d v="2015-09-26T00:33:41"/>
    <x v="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2"/>
    <s v="nonfiction"/>
    <x v="3789"/>
    <d v="2012-08-02T17:37:00"/>
    <x v="7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0"/>
    <s v="shorts"/>
    <x v="3790"/>
    <d v="2013-07-07T20:26:2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0"/>
    <s v="documentary"/>
    <x v="3791"/>
    <d v="2015-04-24T01:19:5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7"/>
    <s v="photobooks"/>
    <x v="3792"/>
    <d v="2016-08-18T12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3"/>
    <s v="pop"/>
    <x v="3793"/>
    <d v="2011-04-24T16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8"/>
    <s v="plays"/>
    <x v="3794"/>
    <d v="2016-04-03T13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8"/>
    <s v="plays"/>
    <x v="3795"/>
    <d v="2016-01-01T00:00:00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3"/>
    <s v="pop"/>
    <x v="3796"/>
    <d v="2011-07-21T21:39:05"/>
    <x v="6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8"/>
    <s v="plays"/>
    <x v="3797"/>
    <d v="2014-10-07T14:26:15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8"/>
    <s v="plays"/>
    <x v="3798"/>
    <d v="2015-01-24T00:59:0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8"/>
    <s v="plays"/>
    <x v="3799"/>
    <d v="2016-06-09T23:00:00"/>
    <x v="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3"/>
    <s v="indie rock"/>
    <x v="3800"/>
    <d v="2012-05-03T19:00:26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7"/>
    <s v="photobooks"/>
    <x v="3801"/>
    <d v="2014-11-30T23:00:00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3802"/>
    <d v="2012-11-02T00:00:00"/>
    <x v="7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8"/>
    <s v="spaces"/>
    <x v="3803"/>
    <d v="2015-12-21T00:59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3804"/>
    <d v="2010-04-28T14:49:00"/>
    <x v="8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1"/>
    <s v="hardware"/>
    <x v="3805"/>
    <d v="2014-04-25T21:58:38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0"/>
    <s v="documentary"/>
    <x v="3806"/>
    <d v="2010-11-17T02:24:20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2"/>
    <s v="nonfiction"/>
    <x v="3807"/>
    <d v="2013-05-03T09:44:05"/>
    <x v="5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3"/>
    <s v="rock"/>
    <x v="3808"/>
    <d v="2015-03-22T18:20:52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7"/>
    <s v="photobooks"/>
    <x v="3809"/>
    <d v="2016-08-06T14:00:00"/>
    <x v="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8"/>
    <s v="spaces"/>
    <x v="3810"/>
    <d v="2015-04-25T01:11:23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8"/>
    <s v="plays"/>
    <x v="3811"/>
    <d v="2016-05-10T17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5"/>
    <s v="tabletop games"/>
    <x v="3812"/>
    <d v="2016-05-22T23:00:00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3"/>
    <s v="indie rock"/>
    <x v="3813"/>
    <d v="2012-09-23T13:15:48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8"/>
    <s v="plays"/>
    <x v="3814"/>
    <d v="2014-11-17T03:59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3"/>
    <s v="rock"/>
    <x v="3815"/>
    <d v="2013-02-28T10:15:1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3"/>
    <s v="rock"/>
    <x v="3816"/>
    <d v="2015-08-22T14:00:22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6"/>
    <s v="small batch"/>
    <x v="3817"/>
    <d v="2017-02-25T19:03:59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18"/>
    <d v="2014-03-07T18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1"/>
    <s v="hardware"/>
    <x v="3819"/>
    <d v="2016-11-10T09:37:07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6"/>
    <s v="small batch"/>
    <x v="3820"/>
    <d v="2016-04-20T14:45:5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2"/>
    <s v="nonfiction"/>
    <x v="3821"/>
    <d v="2013-07-04T20:56:00"/>
    <x v="5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822"/>
    <d v="2015-02-27T12:37:59"/>
    <x v="1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8"/>
    <s v="plays"/>
    <x v="3823"/>
    <d v="2015-05-30T14:10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8"/>
    <s v="plays"/>
    <x v="3824"/>
    <d v="2016-02-13T15:02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3825"/>
    <d v="2010-05-31T23:59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5"/>
    <s v="tabletop games"/>
    <x v="3826"/>
    <d v="2016-03-23T02:59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3"/>
    <s v="rock"/>
    <x v="3827"/>
    <d v="2011-07-25T02:50:00"/>
    <x v="6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3"/>
    <s v="rock"/>
    <x v="3828"/>
    <d v="2016-01-14T00:11:2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8"/>
    <s v="plays"/>
    <x v="3829"/>
    <d v="2014-09-09T08:35:46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8"/>
    <s v="plays"/>
    <x v="3830"/>
    <d v="2016-07-22T01:26:00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8"/>
    <s v="plays"/>
    <x v="3831"/>
    <d v="2015-12-04T20:00:00"/>
    <x v="1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3"/>
    <s v="indie rock"/>
    <x v="3832"/>
    <d v="2012-06-14T23:59:00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1"/>
    <s v="space exploration"/>
    <x v="3833"/>
    <d v="2016-10-15T21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1"/>
    <s v="space exploration"/>
    <x v="3834"/>
    <d v="2015-10-23T07:00:00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8"/>
    <s v="plays"/>
    <x v="3835"/>
    <d v="2012-12-20T07:58:45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2"/>
    <s v="radio &amp; podcasts"/>
    <x v="3836"/>
    <d v="2014-12-20T00:59:00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3"/>
    <s v="rock"/>
    <x v="3837"/>
    <d v="2016-03-24T22:53:08"/>
    <x v="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8"/>
    <s v="plays"/>
    <x v="3838"/>
    <d v="2014-08-15T08:39:12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8"/>
    <s v="spaces"/>
    <x v="3839"/>
    <d v="2014-09-10T00:52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0"/>
    <s v="documentary"/>
    <x v="3840"/>
    <d v="2011-06-17T2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1"/>
    <s v="hardware"/>
    <x v="3841"/>
    <d v="2013-05-31T08:00:00"/>
    <x v="5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8"/>
    <s v="plays"/>
    <x v="3842"/>
    <d v="2014-08-01T02:59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1"/>
    <s v="hardware"/>
    <x v="3843"/>
    <d v="2014-05-14T19:04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1"/>
    <s v="hardware"/>
    <x v="3844"/>
    <d v="2014-05-13T14:43:5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3"/>
    <s v="metal"/>
    <x v="3845"/>
    <d v="2014-11-01T00:59:0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3"/>
    <s v="classical music"/>
    <x v="3846"/>
    <d v="2015-02-26T20:30:0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3"/>
    <s v="indie rock"/>
    <x v="3847"/>
    <d v="2010-11-01T20:26:00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3"/>
    <s v="electronic music"/>
    <x v="3848"/>
    <d v="2014-04-10T02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1"/>
    <s v="hardware"/>
    <x v="3849"/>
    <d v="2014-07-23T11:25:5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0"/>
    <s v="shorts"/>
    <x v="3850"/>
    <d v="2012-07-13T23:02:00"/>
    <x v="7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1"/>
    <s v="hardware"/>
    <x v="3851"/>
    <d v="2013-10-16T10:33:35"/>
    <x v="5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3"/>
    <s v="rock"/>
    <x v="3852"/>
    <d v="2011-01-01T00:59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1"/>
    <s v="hardware"/>
    <x v="3853"/>
    <d v="2013-12-25T04:00:29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7"/>
    <s v="photobooks"/>
    <x v="3854"/>
    <d v="2015-06-27T02:55:54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3"/>
    <s v="electronic music"/>
    <x v="3855"/>
    <d v="2015-05-15T15:49:39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3"/>
    <s v="rock"/>
    <x v="3856"/>
    <d v="2014-09-06T11:25:31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3"/>
    <s v="rock"/>
    <x v="3857"/>
    <d v="2013-02-17T15:25:29"/>
    <x v="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1"/>
    <s v="hardware"/>
    <x v="3858"/>
    <d v="2011-04-22T00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1"/>
    <s v="hardware"/>
    <x v="3859"/>
    <d v="2015-06-11T00:25:46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7"/>
    <s v="photobooks"/>
    <x v="3860"/>
    <d v="2016-04-19T16:05:04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3"/>
    <s v="pop"/>
    <x v="3861"/>
    <d v="2016-08-18T02:59:00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1"/>
    <s v="hardware"/>
    <x v="3862"/>
    <d v="2015-12-30T10:23:54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8"/>
    <s v="plays"/>
    <x v="3863"/>
    <d v="2015-07-10T14:00:00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8"/>
    <s v="plays"/>
    <x v="3864"/>
    <d v="2015-08-29T20:00:00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1"/>
    <s v="hardware"/>
    <x v="3865"/>
    <d v="2016-02-26T07:52:1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3"/>
    <s v="rock"/>
    <x v="3866"/>
    <d v="2013-12-01T17:17:32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6"/>
    <s v="small batch"/>
    <x v="3867"/>
    <d v="2014-08-15T11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3"/>
    <s v="indie rock"/>
    <x v="3868"/>
    <d v="2012-12-31T14:00:00"/>
    <x v="7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3"/>
    <s v="rock"/>
    <x v="3869"/>
    <d v="2016-08-01T14:13:30"/>
    <x v="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3"/>
    <s v="rock"/>
    <x v="3870"/>
    <d v="2012-07-06T23:59:00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2"/>
    <s v="nonfiction"/>
    <x v="3871"/>
    <d v="2015-12-16T02:59:00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3"/>
    <s v="rock"/>
    <x v="3872"/>
    <d v="2016-10-01T13:19:42"/>
    <x v="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7"/>
    <s v="photobooks"/>
    <x v="3873"/>
    <d v="2014-05-31T15:40:52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3"/>
    <s v="electronic music"/>
    <x v="3874"/>
    <d v="2015-06-01T20:47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75"/>
    <d v="2014-05-18T22:49:19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1"/>
    <s v="hardware"/>
    <x v="3876"/>
    <d v="2014-08-14T08:58:18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7"/>
    <s v="photobooks"/>
    <x v="3877"/>
    <d v="2017-02-20T08:01:30"/>
    <x v="3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1"/>
    <s v="hardware"/>
    <x v="3878"/>
    <d v="2013-03-10T14:07:31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8"/>
    <s v="plays"/>
    <x v="3879"/>
    <d v="2015-06-22T13:31:06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8"/>
    <s v="plays"/>
    <x v="3880"/>
    <d v="2015-05-08T16:05:0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8"/>
    <s v="plays"/>
    <x v="3881"/>
    <d v="2014-07-18T19:48:24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1"/>
    <s v="hardware"/>
    <x v="3882"/>
    <d v="2015-12-18T21:00:00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3"/>
    <s v="rock"/>
    <x v="3883"/>
    <d v="2013-03-11T00:00:00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6"/>
    <s v="small batch"/>
    <x v="3884"/>
    <d v="2014-05-29T13:50:00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3"/>
    <s v="rock"/>
    <x v="3885"/>
    <d v="2016-12-22T2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1"/>
    <s v="hardware"/>
    <x v="3886"/>
    <d v="2016-11-07T07:05:37"/>
    <x v="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3"/>
    <s v="rock"/>
    <x v="3887"/>
    <d v="2013-08-31T10:40:1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8"/>
    <s v="spaces"/>
    <x v="3888"/>
    <d v="2010-10-02T00:59:00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1"/>
    <s v="wearables"/>
    <x v="3889"/>
    <d v="2016-04-17T14:18:39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90"/>
    <d v="2015-08-15T02:00:00"/>
    <x v="1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8"/>
    <s v="plays"/>
    <x v="3891"/>
    <d v="2014-08-31T16:00:00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7"/>
    <s v="photobooks"/>
    <x v="3892"/>
    <d v="2010-05-15T04:10:00"/>
    <x v="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1"/>
    <s v="hardware"/>
    <x v="3893"/>
    <d v="2017-01-23T13:05:4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3"/>
    <s v="metal"/>
    <x v="3894"/>
    <d v="2016-10-25T15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8"/>
    <s v="plays"/>
    <x v="3895"/>
    <d v="2015-03-07T00:55:00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1"/>
    <s v="hardware"/>
    <x v="3896"/>
    <d v="2014-08-23T14:31:23"/>
    <x v="2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3"/>
    <s v="rock"/>
    <x v="3897"/>
    <d v="2015-07-29T11:31:29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0"/>
    <s v="shorts"/>
    <x v="3898"/>
    <d v="2011-02-25T2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5"/>
    <s v="tabletop games"/>
    <x v="3899"/>
    <d v="2017-03-12T08:10:4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8"/>
    <s v="plays"/>
    <x v="3900"/>
    <d v="2015-05-12T21:37:17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5"/>
    <s v="tabletop games"/>
    <x v="3901"/>
    <d v="2016-11-22T06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8"/>
    <s v="plays"/>
    <x v="3902"/>
    <d v="2014-08-08T18:28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1"/>
    <s v="space exploration"/>
    <x v="3903"/>
    <d v="2017-03-14T20:00:00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8"/>
    <s v="plays"/>
    <x v="3904"/>
    <d v="2016-05-27T13:46:51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3"/>
    <s v="indie rock"/>
    <x v="3905"/>
    <d v="2011-02-19T21:56:41"/>
    <x v="6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1"/>
    <s v="hardware"/>
    <x v="3906"/>
    <d v="2012-03-01T23:00:00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1"/>
    <s v="hardware"/>
    <x v="3907"/>
    <d v="2012-11-29T19:54:56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8"/>
    <s v="plays"/>
    <x v="3908"/>
    <d v="2015-03-12T15:13:02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3909"/>
    <d v="2013-09-19T14:08:48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910"/>
    <d v="2012-08-31T22:00:00"/>
    <x v="7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8"/>
    <s v="spaces"/>
    <x v="3911"/>
    <d v="2016-07-21T12:45:26"/>
    <x v="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3"/>
    <s v="rock"/>
    <x v="3912"/>
    <d v="2012-04-27T11:31:34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1"/>
    <s v="hardware"/>
    <x v="3913"/>
    <d v="2014-07-10T10:31:0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1"/>
    <s v="hardware"/>
    <x v="3914"/>
    <d v="2015-02-05T15:44:01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3"/>
    <s v="electronic music"/>
    <x v="3915"/>
    <d v="2015-06-20T18:04:21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2"/>
    <s v="nonfiction"/>
    <x v="3916"/>
    <d v="2012-12-05T21:18:34"/>
    <x v="7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8"/>
    <s v="plays"/>
    <x v="3917"/>
    <d v="2015-02-27T13:11:15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0"/>
    <s v="documentary"/>
    <x v="3918"/>
    <d v="2011-02-26T01:57:08"/>
    <x v="6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3"/>
    <s v="indie rock"/>
    <x v="3919"/>
    <d v="2011-09-27T00:59:00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8"/>
    <s v="plays"/>
    <x v="3920"/>
    <d v="2015-06-12T10:54:16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8"/>
    <s v="plays"/>
    <x v="3921"/>
    <d v="2016-08-07T14:38:29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5"/>
    <s v="tabletop games"/>
    <x v="3922"/>
    <d v="2016-10-29T15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1"/>
    <s v="hardware"/>
    <x v="3923"/>
    <d v="2014-01-15T15:00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8"/>
    <s v="spaces"/>
    <x v="3924"/>
    <d v="2012-10-06T19:51:15"/>
    <x v="7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0"/>
    <s v="shorts"/>
    <x v="3925"/>
    <d v="2013-05-31T10:42:5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1"/>
    <s v="hardware"/>
    <x v="3926"/>
    <d v="2014-12-03T09:00:45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1"/>
    <s v="hardware"/>
    <x v="3927"/>
    <d v="2013-11-15T19:15:03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3"/>
    <s v="rock"/>
    <x v="3928"/>
    <d v="2016-07-20T20:13:06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7"/>
    <s v="photobooks"/>
    <x v="3929"/>
    <d v="2015-08-27T15:15:1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8"/>
    <s v="plays"/>
    <x v="3930"/>
    <d v="2016-08-24T23:59:0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3"/>
    <s v="rock"/>
    <x v="3931"/>
    <d v="2016-12-03T13:03:26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1"/>
    <s v="hardware"/>
    <x v="3932"/>
    <d v="2017-01-29T16:34:13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7"/>
    <s v="photobooks"/>
    <x v="3933"/>
    <d v="2016-06-13T01:59:00"/>
    <x v="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3"/>
    <s v="indie rock"/>
    <x v="3934"/>
    <d v="2014-11-21T00:00:00"/>
    <x v="2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7"/>
    <s v="photobooks"/>
    <x v="3935"/>
    <d v="2015-05-31T17:00:00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6"/>
    <s v="small batch"/>
    <x v="3936"/>
    <d v="2015-06-14T14:45:37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937"/>
    <d v="2012-09-06T13:01:40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1"/>
    <s v="hardware"/>
    <x v="3938"/>
    <d v="2016-08-06T03:00:0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1"/>
    <s v="hardware"/>
    <x v="3939"/>
    <d v="2016-04-22T02:32:52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7"/>
    <s v="photobooks"/>
    <x v="3940"/>
    <d v="2016-10-14T02:04:4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7"/>
    <s v="photobooks"/>
    <x v="3941"/>
    <d v="2015-12-30T23:00:0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1"/>
    <s v="hardware"/>
    <x v="3942"/>
    <d v="2012-01-11T21:00:00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3"/>
    <s v="rock"/>
    <x v="3943"/>
    <d v="2013-03-02T03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1"/>
    <s v="hardware"/>
    <x v="3944"/>
    <d v="2013-11-15T00:00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8"/>
    <s v="spaces"/>
    <x v="3945"/>
    <d v="2016-02-21T05:33:4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3"/>
    <s v="rock"/>
    <x v="3946"/>
    <d v="2012-03-02T02:59:00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3"/>
    <s v="indie rock"/>
    <x v="3947"/>
    <d v="2012-04-22T12:59:36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3"/>
    <s v="metal"/>
    <x v="3948"/>
    <d v="2016-12-08T04:00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1"/>
    <s v="wearables"/>
    <x v="3949"/>
    <d v="2015-07-08T18:58:33"/>
    <x v="1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7"/>
    <s v="photobooks"/>
    <x v="3950"/>
    <d v="2015-12-18T15:38:59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5"/>
    <s v="tabletop games"/>
    <x v="3951"/>
    <d v="2016-04-22T15:49:04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5"/>
    <s v="tabletop games"/>
    <x v="3952"/>
    <d v="2016-01-03T18:59:00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3"/>
    <s v="rock"/>
    <x v="3953"/>
    <d v="2012-12-15T18:11:50"/>
    <x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5"/>
    <s v="tabletop games"/>
    <x v="3954"/>
    <d v="2016-08-06T03:52:18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7"/>
    <s v="photobooks"/>
    <x v="3955"/>
    <d v="2014-06-10T04:33:00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1"/>
    <s v="wearables"/>
    <x v="3956"/>
    <d v="2016-08-11T20:37:54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7"/>
    <s v="photobooks"/>
    <x v="3957"/>
    <d v="2016-04-01T00:00:0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1"/>
    <s v="hardware"/>
    <x v="3958"/>
    <d v="2016-10-02T02:41:2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1"/>
    <s v="hardware"/>
    <x v="3959"/>
    <d v="2014-09-23T21:41:37"/>
    <x v="2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7"/>
    <s v="photobooks"/>
    <x v="3960"/>
    <d v="2017-01-31T20:00:00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5"/>
    <s v="tabletop games"/>
    <x v="3961"/>
    <d v="2016-12-09T20:00:04"/>
    <x v="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962"/>
    <d v="2013-03-26T19:55:51"/>
    <x v="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5"/>
    <s v="tabletop games"/>
    <x v="3963"/>
    <d v="2016-01-25T12:00:00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1"/>
    <s v="hardware"/>
    <x v="3964"/>
    <d v="2016-12-03T11:05:15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8"/>
    <s v="plays"/>
    <x v="3965"/>
    <d v="2015-12-04T15:29:08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5"/>
    <s v="tabletop games"/>
    <x v="3966"/>
    <d v="2016-05-07T18:50:51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8"/>
    <s v="plays"/>
    <x v="3967"/>
    <d v="2016-04-04T22:18:0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1"/>
    <s v="hardware"/>
    <x v="3968"/>
    <d v="2015-06-25T15:00:0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8"/>
    <s v="plays"/>
    <x v="3969"/>
    <d v="2016-06-08T09:59:00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7"/>
    <s v="photobooks"/>
    <x v="3970"/>
    <d v="2017-02-11T08:09:38"/>
    <x v="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3"/>
    <s v="electronic music"/>
    <x v="3971"/>
    <d v="2014-02-06T15:00:48"/>
    <x v="2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972"/>
    <d v="2013-03-20T15:05:33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1"/>
    <s v="hardware"/>
    <x v="3973"/>
    <d v="2015-04-18T17:10:05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6"/>
    <s v="small batch"/>
    <x v="3974"/>
    <d v="2016-12-19T03:59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3"/>
    <s v="rock"/>
    <x v="3975"/>
    <d v="2011-04-02T21:03:10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1"/>
    <s v="hardware"/>
    <x v="3976"/>
    <d v="2015-08-15T03:50:5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5"/>
    <s v="tabletop games"/>
    <x v="3977"/>
    <d v="2016-11-22T16:28:27"/>
    <x v="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8"/>
    <s v="plays"/>
    <x v="3978"/>
    <d v="2014-07-03T23:24:46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1"/>
    <s v="wearables"/>
    <x v="3979"/>
    <d v="2014-10-28T2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1"/>
    <s v="hardware"/>
    <x v="3980"/>
    <d v="2013-12-30T02:02:33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8"/>
    <s v="spaces"/>
    <x v="3981"/>
    <d v="2014-05-30T12:00:00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8"/>
    <s v="plays"/>
    <x v="3982"/>
    <d v="2016-05-13T15:04:23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1"/>
    <s v="space exploration"/>
    <x v="3983"/>
    <d v="2012-07-15T01:42:31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1"/>
    <s v="hardware"/>
    <x v="3984"/>
    <d v="2016-12-15T01:00:0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1"/>
    <s v="hardware"/>
    <x v="3985"/>
    <d v="2016-11-23T04:45:43"/>
    <x v="0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3986"/>
    <d v="2010-12-18T05:43:25"/>
    <x v="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3"/>
    <s v="rock"/>
    <x v="3987"/>
    <d v="2012-03-17T20:08:55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3988"/>
    <d v="2014-07-12T2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1"/>
    <s v="hardware"/>
    <x v="3989"/>
    <d v="2010-07-02T19:00:00"/>
    <x v="8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8"/>
    <s v="plays"/>
    <x v="3990"/>
    <d v="2016-05-02T19:00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2"/>
    <s v="nonfiction"/>
    <x v="3991"/>
    <d v="2013-11-21T00:59:00"/>
    <x v="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1"/>
    <s v="hardware"/>
    <x v="3992"/>
    <d v="2016-06-28T11:45:2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8"/>
    <s v="spaces"/>
    <x v="3993"/>
    <d v="2016-07-13T17:29:42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1"/>
    <s v="hardware"/>
    <x v="3994"/>
    <d v="2016-08-18T19:54:51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5"/>
    <s v="tabletop games"/>
    <x v="3995"/>
    <d v="2016-04-26T22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7"/>
    <s v="photobooks"/>
    <x v="3996"/>
    <d v="2015-04-08T07:42:59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1"/>
    <s v="space exploration"/>
    <x v="3997"/>
    <d v="2014-11-12T17:2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5"/>
    <s v="tabletop games"/>
    <x v="3998"/>
    <d v="2014-03-26T19:24:10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8"/>
    <s v="plays"/>
    <x v="3999"/>
    <d v="2016-05-31T07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5"/>
    <s v="tabletop games"/>
    <x v="4000"/>
    <d v="2015-12-13T20:00:00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8"/>
    <s v="plays"/>
    <x v="4001"/>
    <d v="2011-05-01T00:59:00"/>
    <x v="6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8"/>
    <s v="plays"/>
    <x v="4002"/>
    <d v="2016-04-29T17:00:00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3"/>
    <s v="electronic music"/>
    <x v="4003"/>
    <d v="2016-09-12T07:35:49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1"/>
    <s v="hardware"/>
    <x v="4004"/>
    <d v="2013-07-13T17:35:25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1"/>
    <s v="hardware"/>
    <x v="4005"/>
    <d v="2015-07-12T02:02:38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3"/>
    <s v="rock"/>
    <x v="4006"/>
    <d v="2011-02-05T20:46:49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8"/>
    <s v="spaces"/>
    <x v="4007"/>
    <d v="2013-05-27T02:59:00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3"/>
    <s v="electronic music"/>
    <x v="4008"/>
    <d v="2015-10-17T00:00:00"/>
    <x v="1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5"/>
    <s v="tabletop games"/>
    <x v="4009"/>
    <d v="2014-11-12T03:59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1"/>
    <s v="hardware"/>
    <x v="4010"/>
    <d v="2016-02-19T22:00:53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1"/>
    <s v="space exploration"/>
    <x v="4011"/>
    <d v="2014-02-27T19:00:0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1"/>
    <s v="hardware"/>
    <x v="4012"/>
    <d v="2016-04-03T08:01:02"/>
    <x v="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1"/>
    <s v="hardware"/>
    <x v="4013"/>
    <d v="2014-08-26T20:31:2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1"/>
    <s v="hardware"/>
    <x v="4014"/>
    <d v="2014-05-01T11:55:2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1"/>
    <s v="hardware"/>
    <x v="4015"/>
    <d v="2013-08-19T04:01:09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5"/>
    <s v="tabletop games"/>
    <x v="4016"/>
    <d v="2016-10-16T16:3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2"/>
    <s v="nonfiction"/>
    <x v="4017"/>
    <d v="2016-06-30T14:57:19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5"/>
    <s v="tabletop games"/>
    <x v="4018"/>
    <d v="2014-12-20T21:00:00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1"/>
    <s v="hardware"/>
    <x v="4019"/>
    <d v="2015-06-12T16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3"/>
    <s v="electronic music"/>
    <x v="4020"/>
    <d v="2013-01-16T16:19:2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1"/>
    <s v="hardware"/>
    <x v="4021"/>
    <d v="2014-05-05T17:18:37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4022"/>
    <d v="2013-03-01T15:59:4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1"/>
    <s v="hardware"/>
    <x v="4023"/>
    <d v="2015-05-07T02:58:00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0"/>
    <s v="shorts"/>
    <x v="4024"/>
    <d v="2012-05-20T22:59:00"/>
    <x v="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1"/>
    <s v="hardware"/>
    <x v="4025"/>
    <d v="2012-05-23T15:00:00"/>
    <x v="7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1"/>
    <s v="hardware"/>
    <x v="4026"/>
    <d v="2015-12-19T03:59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5"/>
    <s v="tabletop games"/>
    <x v="4027"/>
    <d v="2015-09-17T10:59:5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1"/>
    <s v="space exploration"/>
    <x v="4028"/>
    <d v="2015-08-11T22:00:00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5"/>
    <s v="tabletop games"/>
    <x v="4029"/>
    <d v="2014-12-22T10:47:59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5"/>
    <s v="tabletop games"/>
    <x v="4030"/>
    <d v="2016-10-25T13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7"/>
    <s v="photobooks"/>
    <x v="4031"/>
    <d v="2015-09-04T12:11:02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1"/>
    <s v="hardware"/>
    <x v="4032"/>
    <d v="2013-07-01T14:00:00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3"/>
    <s v="rock"/>
    <x v="4033"/>
    <d v="2015-06-08T22:00:00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6"/>
    <s v="small batch"/>
    <x v="4034"/>
    <d v="2016-11-12T00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3"/>
    <s v="indie rock"/>
    <x v="4035"/>
    <d v="2013-03-21T14:03: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5"/>
    <s v="tabletop games"/>
    <x v="4036"/>
    <d v="2016-11-21T00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2"/>
    <s v="radio &amp; podcasts"/>
    <x v="4037"/>
    <d v="2012-03-21T23:00:00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8"/>
    <s v="spaces"/>
    <x v="4038"/>
    <d v="2014-10-03T07:29:32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5"/>
    <s v="tabletop games"/>
    <x v="4039"/>
    <d v="2017-01-24T11:32:48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1"/>
    <s v="hardware"/>
    <x v="4040"/>
    <d v="2015-05-30T21:42:58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7"/>
    <s v="photobooks"/>
    <x v="4041"/>
    <d v="2016-02-15T11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1"/>
    <s v="hardware"/>
    <x v="4042"/>
    <d v="2016-09-22T13:00:2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5"/>
    <s v="tabletop games"/>
    <x v="4043"/>
    <d v="2017-02-09T01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1"/>
    <s v="hardware"/>
    <x v="4044"/>
    <d v="2015-08-07T12:14:23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1"/>
    <s v="hardware"/>
    <x v="4045"/>
    <d v="2016-07-08T19:03:34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5"/>
    <s v="tabletop games"/>
    <x v="4046"/>
    <d v="2014-07-18T23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3"/>
    <s v="rock"/>
    <x v="4047"/>
    <d v="2013-05-26T19:54:34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5"/>
    <s v="tabletop games"/>
    <x v="4048"/>
    <d v="2016-04-21T18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1"/>
    <s v="hardware"/>
    <x v="4049"/>
    <d v="2016-12-11T00:59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1"/>
    <s v="hardware"/>
    <x v="4050"/>
    <d v="2015-11-11T19:58:2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6"/>
    <s v="small batch"/>
    <x v="4051"/>
    <d v="2014-03-08T18:11:35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5"/>
    <s v="tabletop games"/>
    <x v="4052"/>
    <d v="2014-10-02T17:37:05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6"/>
    <s v="small batch"/>
    <x v="4053"/>
    <d v="2014-08-26T18:00:40"/>
    <x v="2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5"/>
    <s v="tabletop games"/>
    <x v="4054"/>
    <d v="2016-02-01T10:48:43"/>
    <x v="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5"/>
    <s v="tabletop games"/>
    <x v="4055"/>
    <d v="2016-03-26T13:11:3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5"/>
    <s v="tabletop games"/>
    <x v="4056"/>
    <d v="2015-07-05T23:00:00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1"/>
    <s v="hardware"/>
    <x v="4057"/>
    <d v="2014-07-23T17:08:0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7"/>
    <s v="photobooks"/>
    <x v="4058"/>
    <d v="2017-02-05T12:25:3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1"/>
    <s v="hardware"/>
    <x v="4059"/>
    <d v="2016-08-05T15:01:08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1"/>
    <s v="hardware"/>
    <x v="4060"/>
    <d v="2012-08-12T23:00:00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5"/>
    <s v="tabletop games"/>
    <x v="4061"/>
    <d v="2016-06-19T19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1"/>
    <s v="space exploration"/>
    <x v="4062"/>
    <d v="2015-11-26T16:54:2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1"/>
    <s v="space exploration"/>
    <x v="4063"/>
    <d v="2012-09-12T23:59:00"/>
    <x v="7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2"/>
    <s v="radio &amp; podcasts"/>
    <x v="4064"/>
    <d v="2011-09-09T21:00:22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1"/>
    <s v="hardware"/>
    <x v="4065"/>
    <d v="2012-11-17T21:17:24"/>
    <x v="7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1"/>
    <s v="hardware"/>
    <x v="4066"/>
    <d v="2016-03-12T01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3"/>
    <s v="electronic music"/>
    <x v="4067"/>
    <d v="2012-11-01T16:22:48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5"/>
    <s v="tabletop games"/>
    <x v="4068"/>
    <d v="2017-01-10T17:59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5"/>
    <s v="tabletop games"/>
    <x v="4069"/>
    <d v="2017-02-14T13:23:4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7"/>
    <s v="photobooks"/>
    <x v="4070"/>
    <d v="2014-05-30T18:09: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1"/>
    <s v="hardware"/>
    <x v="4071"/>
    <d v="2014-05-01T10:01:30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1"/>
    <s v="hardware"/>
    <x v="4072"/>
    <d v="2016-06-06T13:02:00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5"/>
    <s v="tabletop games"/>
    <x v="4073"/>
    <d v="2017-03-02T15:51:4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1"/>
    <s v="hardware"/>
    <x v="4074"/>
    <d v="2012-07-08T22:07:27"/>
    <x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1"/>
    <s v="hardware"/>
    <x v="4075"/>
    <d v="2016-01-11T19:00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1"/>
    <s v="space exploration"/>
    <x v="4076"/>
    <d v="2014-10-20T16:59:11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7"/>
    <s v="photobooks"/>
    <x v="4077"/>
    <d v="2016-03-11T19:34:05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1"/>
    <s v="hardware"/>
    <x v="4078"/>
    <d v="2013-03-09T17:08:1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5"/>
    <s v="tabletop games"/>
    <x v="4079"/>
    <d v="2014-09-21T15:00:15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5"/>
    <s v="tabletop games"/>
    <x v="4080"/>
    <d v="2015-02-28T10:00:59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1"/>
    <s v="space exploration"/>
    <x v="4081"/>
    <d v="2016-11-09T16:26:48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5"/>
    <s v="tabletop games"/>
    <x v="4082"/>
    <d v="2016-12-02T21:07:53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1"/>
    <s v="hardware"/>
    <x v="4083"/>
    <d v="2013-03-13T16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5"/>
    <s v="tabletop games"/>
    <x v="4084"/>
    <d v="2015-04-02T23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1"/>
    <s v="hardware"/>
    <x v="4085"/>
    <d v="2012-06-12T03:00:00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5"/>
    <s v="tabletop games"/>
    <x v="4086"/>
    <d v="2016-12-15T19:00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1"/>
    <s v="hardware"/>
    <x v="4087"/>
    <d v="2012-10-05T23:59:00"/>
    <x v="7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1"/>
    <s v="hardware"/>
    <x v="4088"/>
    <d v="2013-04-19T23:38:2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5"/>
    <s v="tabletop games"/>
    <x v="4089"/>
    <d v="2017-01-05T15:47: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5"/>
    <s v="tabletop games"/>
    <x v="4090"/>
    <d v="2015-08-16T02:40:36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2"/>
    <s v="radio &amp; podcasts"/>
    <x v="4091"/>
    <d v="2013-05-14T16:55:1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5"/>
    <s v="tabletop games"/>
    <x v="4092"/>
    <d v="2013-06-25T01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3"/>
    <s v="pop"/>
    <x v="4093"/>
    <d v="2016-04-30T17:59:00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5"/>
    <s v="tabletop games"/>
    <x v="4094"/>
    <d v="2015-12-07T12:47:16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5"/>
    <s v="tabletop games"/>
    <x v="4095"/>
    <d v="2013-11-26T23:02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1"/>
    <s v="space exploration"/>
    <x v="4096"/>
    <d v="2012-09-13T06:07:02"/>
    <x v="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1"/>
    <s v="hardware"/>
    <x v="4097"/>
    <d v="2013-03-23T18:42:4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1"/>
    <s v="wearables"/>
    <x v="4098"/>
    <d v="2015-08-19T11:37:5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1"/>
    <s v="hardware"/>
    <x v="4099"/>
    <d v="2013-09-06T15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1"/>
    <s v="hardware"/>
    <x v="4100"/>
    <d v="2013-07-25T12:21:2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1"/>
    <s v="hardware"/>
    <x v="4101"/>
    <d v="2016-08-11T02:28:36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5"/>
    <s v="tabletop games"/>
    <x v="4102"/>
    <d v="2017-03-07T01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5"/>
    <s v="tabletop games"/>
    <x v="4103"/>
    <d v="2013-03-26T04:23:59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5"/>
    <s v="tabletop games"/>
    <x v="4104"/>
    <d v="2016-12-08T15:18:5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5"/>
    <s v="tabletop games"/>
    <x v="4105"/>
    <d v="2014-02-21T14:00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0"/>
    <s v="shorts"/>
    <x v="4106"/>
    <d v="2016-09-01T13:32:0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1"/>
    <s v="space exploration"/>
    <x v="4107"/>
    <d v="2017-01-02T18:59:00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8"/>
    <s v="plays"/>
    <x v="4108"/>
    <d v="2016-03-28T11:50:2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1"/>
    <s v="hardware"/>
    <x v="4109"/>
    <d v="2013-03-25T00:08:5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1"/>
    <s v="wearables"/>
    <x v="4110"/>
    <d v="2017-01-24T06:34:1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3"/>
    <s v="rock"/>
    <x v="4111"/>
    <d v="2014-09-03T14:48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5"/>
    <s v="tabletop games"/>
    <x v="4112"/>
    <d v="2017-03-12T2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1"/>
    <s v="hardware"/>
    <x v="4113"/>
    <d v="2016-10-13T17:59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 defaultSubtotal="0"/>
    <pivotField showAll="0" defaultSubtotal="0"/>
    <pivotField showAll="0" defaultSubtotal="0"/>
    <pivotField numFmtId="165" showAll="0" defaultSubtotal="0"/>
    <pivotField numFmtId="165" showAll="0" defaultSubtotal="0"/>
    <pivotField axis="axisCol" dataField="1" showAll="0" sortType="descending" defaultSubtotal="0">
      <items count="4">
        <item x="3"/>
        <item x="2"/>
        <item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 defaultSubtotal="0">
      <items count="21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10" showAll="0" defaultSubtotal="0"/>
    <pivotField numFmtId="165" showAll="0" defaultSubtotal="0"/>
    <pivotField axis="axisRow" showAll="0" defaultSubtotal="0">
      <items count="9">
        <item x="0"/>
        <item x="6"/>
        <item x="5"/>
        <item x="4"/>
        <item x="3"/>
        <item x="7"/>
        <item x="2"/>
        <item x="1"/>
        <item x="8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 defaultSubtotal="0"/>
    <pivotField showAll="0" defaultSubtotal="0"/>
    <pivotField showAll="0" defaultSubtotal="0"/>
    <pivotField numFmtId="165" showAll="0" defaultSubtotal="0"/>
    <pivotField numFmtId="165" showAll="0" defaultSubtotal="0"/>
    <pivotField axis="axisCol" dataField="1" showAll="0" sortType="descending" defaultSubtotal="0">
      <items count="4">
        <item x="3"/>
        <item x="2"/>
        <item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 defaultSubtotal="0">
      <items count="21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10" showAll="0" defaultSubtotal="0"/>
    <pivotField numFmtId="165" showAll="0" defaultSubtotal="0"/>
    <pivotField axis="axisPage" showAll="0" defaultSubtotal="0">
      <items count="9">
        <item x="0"/>
        <item x="6"/>
        <item x="5"/>
        <item x="4"/>
        <item x="3"/>
        <item x="7"/>
        <item x="2"/>
        <item x="1"/>
        <item x="8"/>
      </items>
    </pivotField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165" showAll="0"/>
    <pivotField numFmtId="165" showAll="0"/>
    <pivotField name="Outcome"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5"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 defaultSubtotal="0">
      <items count="9">
        <item x="4"/>
        <item x="8"/>
        <item x="6"/>
        <item x="7"/>
        <item x="5"/>
        <item x="2"/>
        <item x="1"/>
        <item x="0"/>
        <item x="3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" fld="5" subtotal="count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zoomScale="80" zoomScaleNormal="80" workbookViewId="0">
      <selection activeCell="B9" sqref="B9"/>
    </sheetView>
  </sheetViews>
  <sheetFormatPr defaultRowHeight="15" x14ac:dyDescent="0.25"/>
  <cols>
    <col min="1" max="1" width="8.5703125" bestFit="1" customWidth="1"/>
    <col min="2" max="2" width="87" style="3" bestFit="1" customWidth="1"/>
    <col min="3" max="3" width="109.85546875" style="3" bestFit="1" customWidth="1"/>
    <col min="4" max="4" width="14.5703125" style="9" bestFit="1" customWidth="1"/>
    <col min="5" max="5" width="15.28515625" style="9" bestFit="1" customWidth="1"/>
    <col min="6" max="6" width="11.42578125" bestFit="1" customWidth="1"/>
    <col min="7" max="7" width="13.5703125" bestFit="1" customWidth="1"/>
    <col min="8" max="9" width="14.42578125" bestFit="1" customWidth="1"/>
    <col min="10" max="10" width="17.7109375" bestFit="1" customWidth="1"/>
    <col min="11" max="11" width="15.7109375" bestFit="1" customWidth="1"/>
    <col min="12" max="12" width="19.5703125" bestFit="1" customWidth="1"/>
    <col min="13" max="13" width="14.5703125" customWidth="1"/>
    <col min="14" max="14" width="31.42578125" bestFit="1" customWidth="1"/>
    <col min="15" max="15" width="20.7109375" style="7" bestFit="1" customWidth="1"/>
    <col min="16" max="16" width="24.5703125" style="9" bestFit="1" customWidth="1"/>
    <col min="17" max="17" width="21.28515625" bestFit="1" customWidth="1"/>
    <col min="18" max="18" width="19.140625" bestFit="1" customWidth="1"/>
    <col min="19" max="20" width="33.140625" bestFit="1" customWidth="1"/>
    <col min="21" max="21" width="11.71093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1" t="s">
        <v>8364</v>
      </c>
      <c r="R1" s="1" t="s">
        <v>8308</v>
      </c>
      <c r="S1" s="1" t="s">
        <v>8365</v>
      </c>
      <c r="T1" s="1" t="s">
        <v>8366</v>
      </c>
      <c r="U1" s="1" t="s">
        <v>8380</v>
      </c>
    </row>
    <row r="2" spans="1:21" ht="30" x14ac:dyDescent="0.25">
      <c r="A2">
        <v>0</v>
      </c>
      <c r="B2" s="3" t="s">
        <v>2</v>
      </c>
      <c r="C2" s="3" t="s">
        <v>4111</v>
      </c>
      <c r="D2" s="9">
        <v>8500</v>
      </c>
      <c r="E2" s="9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E2/D2</f>
        <v>1.3685882352941177</v>
      </c>
      <c r="P2" s="9">
        <f t="shared" ref="P2:P65" si="1">IFERROR(E2/L2,0)</f>
        <v>63.917582417582416</v>
      </c>
      <c r="Q2" t="str">
        <f t="shared" ref="Q2:Q65" si="2">MID(N2,1,FIND("/",N2)-1)</f>
        <v>film &amp; video</v>
      </c>
      <c r="R2" t="str">
        <f t="shared" ref="R2:R65" si="3">MID(N2,FIND("/",N2)+1,9999)</f>
        <v>television</v>
      </c>
      <c r="S2" s="5">
        <f t="shared" ref="S2:S65" si="4">((J2/86400)+25569+(-4/24))</f>
        <v>42176.840405092596</v>
      </c>
      <c r="T2" s="5">
        <f t="shared" ref="T2:T65" si="5">((I2/86400)+25569+(-4/24))</f>
        <v>42207.958333333336</v>
      </c>
      <c r="U2">
        <f t="shared" ref="U2:U65" si="6">YEAR(S2)</f>
        <v>2015</v>
      </c>
    </row>
    <row r="3" spans="1:21" x14ac:dyDescent="0.25">
      <c r="A3">
        <v>1</v>
      </c>
      <c r="B3" s="3" t="s">
        <v>3</v>
      </c>
      <c r="C3" s="3" t="s">
        <v>4112</v>
      </c>
      <c r="D3" s="9">
        <v>10275</v>
      </c>
      <c r="E3" s="9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1.4260827250608272</v>
      </c>
      <c r="P3" s="9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5">
        <f t="shared" si="4"/>
        <v>42766.433831018519</v>
      </c>
      <c r="T3" s="5">
        <f t="shared" si="5"/>
        <v>42796.433831018519</v>
      </c>
      <c r="U3">
        <f t="shared" si="6"/>
        <v>2017</v>
      </c>
    </row>
    <row r="4" spans="1:21" x14ac:dyDescent="0.25">
      <c r="A4">
        <v>2</v>
      </c>
      <c r="B4" s="3" t="s">
        <v>4</v>
      </c>
      <c r="C4" s="3" t="s">
        <v>4113</v>
      </c>
      <c r="D4" s="9">
        <v>500</v>
      </c>
      <c r="E4" s="9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5">
        <f t="shared" si="4"/>
        <v>42405.535682870373</v>
      </c>
      <c r="T4" s="5">
        <f t="shared" si="5"/>
        <v>42415.535682870373</v>
      </c>
      <c r="U4">
        <f t="shared" si="6"/>
        <v>2016</v>
      </c>
    </row>
    <row r="5" spans="1:21" x14ac:dyDescent="0.25">
      <c r="A5">
        <v>3</v>
      </c>
      <c r="B5" s="3" t="s">
        <v>5</v>
      </c>
      <c r="C5" s="3" t="s">
        <v>4114</v>
      </c>
      <c r="D5" s="9">
        <v>10000</v>
      </c>
      <c r="E5" s="9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5">
        <f t="shared" si="4"/>
        <v>41828.348460648151</v>
      </c>
      <c r="T5" s="5">
        <f t="shared" si="5"/>
        <v>41858.348460648151</v>
      </c>
      <c r="U5">
        <f t="shared" si="6"/>
        <v>2014</v>
      </c>
    </row>
    <row r="6" spans="1:21" ht="30" x14ac:dyDescent="0.25">
      <c r="A6">
        <v>4</v>
      </c>
      <c r="B6" s="3" t="s">
        <v>6</v>
      </c>
      <c r="C6" s="3" t="s">
        <v>4115</v>
      </c>
      <c r="D6" s="9">
        <v>44000</v>
      </c>
      <c r="E6" s="9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5">
        <f t="shared" si="4"/>
        <v>42327.667581018519</v>
      </c>
      <c r="T6" s="5">
        <f t="shared" si="5"/>
        <v>42357.667581018519</v>
      </c>
      <c r="U6">
        <f t="shared" si="6"/>
        <v>2015</v>
      </c>
    </row>
    <row r="7" spans="1:21" ht="30" x14ac:dyDescent="0.25">
      <c r="A7">
        <v>5</v>
      </c>
      <c r="B7" s="3" t="s">
        <v>7</v>
      </c>
      <c r="C7" s="3" t="s">
        <v>4116</v>
      </c>
      <c r="D7" s="9">
        <v>3999</v>
      </c>
      <c r="E7" s="9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5">
        <f t="shared" si="4"/>
        <v>42563.766284722224</v>
      </c>
      <c r="T7" s="5">
        <f t="shared" si="5"/>
        <v>42580.065972222226</v>
      </c>
      <c r="U7">
        <f t="shared" si="6"/>
        <v>2016</v>
      </c>
    </row>
    <row r="8" spans="1:21" ht="30" x14ac:dyDescent="0.25">
      <c r="A8">
        <v>6</v>
      </c>
      <c r="B8" s="3" t="s">
        <v>8</v>
      </c>
      <c r="C8" s="3" t="s">
        <v>4117</v>
      </c>
      <c r="D8" s="9">
        <v>8000</v>
      </c>
      <c r="E8" s="9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5">
        <f t="shared" si="4"/>
        <v>41793.905671296299</v>
      </c>
      <c r="T8" s="5">
        <f t="shared" si="5"/>
        <v>41803.905671296299</v>
      </c>
      <c r="U8">
        <f t="shared" si="6"/>
        <v>2014</v>
      </c>
    </row>
    <row r="9" spans="1:21" ht="30" x14ac:dyDescent="0.25">
      <c r="A9">
        <v>7</v>
      </c>
      <c r="B9" s="3" t="s">
        <v>9</v>
      </c>
      <c r="C9" s="3" t="s">
        <v>4118</v>
      </c>
      <c r="D9" s="9">
        <v>9000</v>
      </c>
      <c r="E9" s="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5">
        <f t="shared" si="4"/>
        <v>42515.88040509259</v>
      </c>
      <c r="T9" s="5">
        <f t="shared" si="5"/>
        <v>42555.88040509259</v>
      </c>
      <c r="U9">
        <f t="shared" si="6"/>
        <v>2016</v>
      </c>
    </row>
    <row r="10" spans="1:21" x14ac:dyDescent="0.25">
      <c r="A10">
        <v>8</v>
      </c>
      <c r="B10" s="3" t="s">
        <v>10</v>
      </c>
      <c r="C10" s="3" t="s">
        <v>4119</v>
      </c>
      <c r="D10" s="9">
        <v>3500</v>
      </c>
      <c r="E10" s="9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5">
        <f t="shared" si="4"/>
        <v>42468.777916666666</v>
      </c>
      <c r="T10" s="5">
        <f t="shared" si="5"/>
        <v>42475.708333333336</v>
      </c>
      <c r="U10">
        <f t="shared" si="6"/>
        <v>2016</v>
      </c>
    </row>
    <row r="11" spans="1:21" ht="30" x14ac:dyDescent="0.25">
      <c r="A11">
        <v>9</v>
      </c>
      <c r="B11" s="3" t="s">
        <v>11</v>
      </c>
      <c r="C11" s="3" t="s">
        <v>4120</v>
      </c>
      <c r="D11" s="9">
        <v>500</v>
      </c>
      <c r="E11" s="9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5">
        <f t="shared" si="4"/>
        <v>42446.936851851853</v>
      </c>
      <c r="T11" s="5">
        <f t="shared" si="5"/>
        <v>42476.936851851853</v>
      </c>
      <c r="U11">
        <f t="shared" si="6"/>
        <v>2016</v>
      </c>
    </row>
    <row r="12" spans="1:21" ht="30" x14ac:dyDescent="0.25">
      <c r="A12">
        <v>10</v>
      </c>
      <c r="B12" s="3" t="s">
        <v>12</v>
      </c>
      <c r="C12" s="3" t="s">
        <v>4121</v>
      </c>
      <c r="D12" s="9">
        <v>3000</v>
      </c>
      <c r="E12" s="9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5">
        <f t="shared" si="4"/>
        <v>41779.901377314818</v>
      </c>
      <c r="T12" s="5">
        <f t="shared" si="5"/>
        <v>41814.901377314818</v>
      </c>
      <c r="U12">
        <f t="shared" si="6"/>
        <v>2014</v>
      </c>
    </row>
    <row r="13" spans="1:21" ht="30" x14ac:dyDescent="0.25">
      <c r="A13">
        <v>11</v>
      </c>
      <c r="B13" s="3" t="s">
        <v>13</v>
      </c>
      <c r="C13" s="3" t="s">
        <v>4122</v>
      </c>
      <c r="D13" s="9">
        <v>5000</v>
      </c>
      <c r="E13" s="9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5">
        <f t="shared" si="4"/>
        <v>42572.611828703702</v>
      </c>
      <c r="T13" s="5">
        <f t="shared" si="5"/>
        <v>42603.958333333336</v>
      </c>
      <c r="U13">
        <f t="shared" si="6"/>
        <v>2016</v>
      </c>
    </row>
    <row r="14" spans="1:21" ht="30" x14ac:dyDescent="0.25">
      <c r="A14">
        <v>12</v>
      </c>
      <c r="B14" s="3" t="s">
        <v>14</v>
      </c>
      <c r="C14" s="3" t="s">
        <v>4123</v>
      </c>
      <c r="D14" s="9">
        <v>30000</v>
      </c>
      <c r="E14" s="9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5">
        <f t="shared" si="4"/>
        <v>41791.546585648153</v>
      </c>
      <c r="T14" s="5">
        <f t="shared" si="5"/>
        <v>41835.958333333336</v>
      </c>
      <c r="U14">
        <f t="shared" si="6"/>
        <v>2014</v>
      </c>
    </row>
    <row r="15" spans="1:21" x14ac:dyDescent="0.25">
      <c r="A15">
        <v>13</v>
      </c>
      <c r="B15" s="3" t="s">
        <v>15</v>
      </c>
      <c r="C15" s="3" t="s">
        <v>4124</v>
      </c>
      <c r="D15" s="9">
        <v>3500</v>
      </c>
      <c r="E15" s="9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5">
        <f t="shared" si="4"/>
        <v>42508.510520833333</v>
      </c>
      <c r="T15" s="5">
        <f t="shared" si="5"/>
        <v>42544.685416666667</v>
      </c>
      <c r="U15">
        <f t="shared" si="6"/>
        <v>2016</v>
      </c>
    </row>
    <row r="16" spans="1:21" x14ac:dyDescent="0.25">
      <c r="A16">
        <v>14</v>
      </c>
      <c r="B16" s="3" t="s">
        <v>16</v>
      </c>
      <c r="C16" s="3" t="s">
        <v>4125</v>
      </c>
      <c r="D16" s="9">
        <v>6000</v>
      </c>
      <c r="E16" s="9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5">
        <f t="shared" si="4"/>
        <v>41807.859814814816</v>
      </c>
      <c r="T16" s="5">
        <f t="shared" si="5"/>
        <v>41833.415972222225</v>
      </c>
      <c r="U16">
        <f t="shared" si="6"/>
        <v>2014</v>
      </c>
    </row>
    <row r="17" spans="1:21" ht="30" x14ac:dyDescent="0.25">
      <c r="A17">
        <v>15</v>
      </c>
      <c r="B17" s="3" t="s">
        <v>17</v>
      </c>
      <c r="C17" s="3" t="s">
        <v>4126</v>
      </c>
      <c r="D17" s="9">
        <v>2000</v>
      </c>
      <c r="E17" s="9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5">
        <f t="shared" si="4"/>
        <v>42256.225208333337</v>
      </c>
      <c r="T17" s="5">
        <f t="shared" si="5"/>
        <v>42274.676388888889</v>
      </c>
      <c r="U17">
        <f t="shared" si="6"/>
        <v>2015</v>
      </c>
    </row>
    <row r="18" spans="1:21" ht="30" x14ac:dyDescent="0.25">
      <c r="A18">
        <v>16</v>
      </c>
      <c r="B18" s="3" t="s">
        <v>18</v>
      </c>
      <c r="C18" s="3" t="s">
        <v>4127</v>
      </c>
      <c r="D18" s="9">
        <v>12000</v>
      </c>
      <c r="E18" s="9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5">
        <f t="shared" si="4"/>
        <v>41760.62975694445</v>
      </c>
      <c r="T18" s="5">
        <f t="shared" si="5"/>
        <v>41806.0625</v>
      </c>
      <c r="U18">
        <f t="shared" si="6"/>
        <v>2014</v>
      </c>
    </row>
    <row r="19" spans="1:21" ht="30" x14ac:dyDescent="0.25">
      <c r="A19">
        <v>17</v>
      </c>
      <c r="B19" s="3" t="s">
        <v>19</v>
      </c>
      <c r="C19" s="3" t="s">
        <v>4128</v>
      </c>
      <c r="D19" s="9">
        <v>1500</v>
      </c>
      <c r="E19" s="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5">
        <f t="shared" si="4"/>
        <v>41917.565069444448</v>
      </c>
      <c r="T19" s="5">
        <f t="shared" si="5"/>
        <v>41947.606736111113</v>
      </c>
      <c r="U19">
        <f t="shared" si="6"/>
        <v>2014</v>
      </c>
    </row>
    <row r="20" spans="1:21" x14ac:dyDescent="0.25">
      <c r="A20">
        <v>18</v>
      </c>
      <c r="B20" s="3" t="s">
        <v>20</v>
      </c>
      <c r="C20" s="3" t="s">
        <v>4129</v>
      </c>
      <c r="D20" s="9">
        <v>30000</v>
      </c>
      <c r="E20" s="9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5">
        <f t="shared" si="4"/>
        <v>41869.375648148147</v>
      </c>
      <c r="T20" s="5">
        <f t="shared" si="5"/>
        <v>41899.375648148147</v>
      </c>
      <c r="U20">
        <f t="shared" si="6"/>
        <v>2014</v>
      </c>
    </row>
    <row r="21" spans="1:21" ht="30" x14ac:dyDescent="0.25">
      <c r="A21">
        <v>19</v>
      </c>
      <c r="B21" s="3" t="s">
        <v>21</v>
      </c>
      <c r="C21" s="3" t="s">
        <v>4130</v>
      </c>
      <c r="D21" s="9">
        <v>850</v>
      </c>
      <c r="E21" s="9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5">
        <f t="shared" si="4"/>
        <v>42175.649699074078</v>
      </c>
      <c r="T21" s="5">
        <f t="shared" si="5"/>
        <v>42205.649699074078</v>
      </c>
      <c r="U21">
        <f t="shared" si="6"/>
        <v>2015</v>
      </c>
    </row>
    <row r="22" spans="1:21" x14ac:dyDescent="0.25">
      <c r="A22">
        <v>20</v>
      </c>
      <c r="B22" s="3" t="s">
        <v>22</v>
      </c>
      <c r="C22" s="3" t="s">
        <v>4131</v>
      </c>
      <c r="D22" s="9">
        <v>2000</v>
      </c>
      <c r="E22" s="9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5">
        <f t="shared" si="4"/>
        <v>42200.591574074075</v>
      </c>
      <c r="T22" s="5">
        <f t="shared" si="5"/>
        <v>42260.591574074075</v>
      </c>
      <c r="U22">
        <f t="shared" si="6"/>
        <v>2015</v>
      </c>
    </row>
    <row r="23" spans="1:21" ht="30" x14ac:dyDescent="0.25">
      <c r="A23">
        <v>21</v>
      </c>
      <c r="B23" s="3" t="s">
        <v>23</v>
      </c>
      <c r="C23" s="3" t="s">
        <v>4132</v>
      </c>
      <c r="D23" s="9">
        <v>18500</v>
      </c>
      <c r="E23" s="9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5">
        <f t="shared" si="4"/>
        <v>41878.460520833338</v>
      </c>
      <c r="T23" s="5">
        <f t="shared" si="5"/>
        <v>41908.460520833338</v>
      </c>
      <c r="U23">
        <f t="shared" si="6"/>
        <v>2014</v>
      </c>
    </row>
    <row r="24" spans="1:21" x14ac:dyDescent="0.25">
      <c r="A24">
        <v>22</v>
      </c>
      <c r="B24" s="3" t="s">
        <v>24</v>
      </c>
      <c r="C24" s="3" t="s">
        <v>4133</v>
      </c>
      <c r="D24" s="9">
        <v>350</v>
      </c>
      <c r="E24" s="9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5">
        <f t="shared" si="4"/>
        <v>41989.744675925926</v>
      </c>
      <c r="T24" s="5">
        <f t="shared" si="5"/>
        <v>42005.165972222225</v>
      </c>
      <c r="U24">
        <f t="shared" si="6"/>
        <v>2014</v>
      </c>
    </row>
    <row r="25" spans="1:21" ht="30" x14ac:dyDescent="0.25">
      <c r="A25">
        <v>23</v>
      </c>
      <c r="B25" s="3" t="s">
        <v>25</v>
      </c>
      <c r="C25" s="3" t="s">
        <v>4134</v>
      </c>
      <c r="D25" s="9">
        <v>2000</v>
      </c>
      <c r="E25" s="9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5">
        <f t="shared" si="4"/>
        <v>42097.612280092595</v>
      </c>
      <c r="T25" s="5">
        <f t="shared" si="5"/>
        <v>42124.472222222226</v>
      </c>
      <c r="U25">
        <f t="shared" si="6"/>
        <v>2015</v>
      </c>
    </row>
    <row r="26" spans="1:21" x14ac:dyDescent="0.25">
      <c r="A26">
        <v>24</v>
      </c>
      <c r="B26" s="3" t="s">
        <v>26</v>
      </c>
      <c r="C26" s="3" t="s">
        <v>4135</v>
      </c>
      <c r="D26" s="9">
        <v>35000</v>
      </c>
      <c r="E26" s="9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5">
        <f t="shared" si="4"/>
        <v>42229.653506944444</v>
      </c>
      <c r="T26" s="5">
        <f t="shared" si="5"/>
        <v>42262.652083333334</v>
      </c>
      <c r="U26">
        <f t="shared" si="6"/>
        <v>2015</v>
      </c>
    </row>
    <row r="27" spans="1:21" ht="30" x14ac:dyDescent="0.25">
      <c r="A27">
        <v>25</v>
      </c>
      <c r="B27" s="3" t="s">
        <v>27</v>
      </c>
      <c r="C27" s="3" t="s">
        <v>4136</v>
      </c>
      <c r="D27" s="9">
        <v>600</v>
      </c>
      <c r="E27" s="9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5">
        <f t="shared" si="4"/>
        <v>42317.858344907414</v>
      </c>
      <c r="T27" s="5">
        <f t="shared" si="5"/>
        <v>42377.858344907414</v>
      </c>
      <c r="U27">
        <f t="shared" si="6"/>
        <v>2015</v>
      </c>
    </row>
    <row r="28" spans="1:21" x14ac:dyDescent="0.25">
      <c r="A28">
        <v>26</v>
      </c>
      <c r="B28" s="3" t="s">
        <v>28</v>
      </c>
      <c r="C28" s="3" t="s">
        <v>4137</v>
      </c>
      <c r="D28" s="9">
        <v>1250</v>
      </c>
      <c r="E28" s="9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5">
        <f t="shared" si="4"/>
        <v>41828.34888888889</v>
      </c>
      <c r="T28" s="5">
        <f t="shared" si="5"/>
        <v>41868.34888888889</v>
      </c>
      <c r="U28">
        <f t="shared" si="6"/>
        <v>2014</v>
      </c>
    </row>
    <row r="29" spans="1:21" x14ac:dyDescent="0.25">
      <c r="A29">
        <v>27</v>
      </c>
      <c r="B29" s="3" t="s">
        <v>29</v>
      </c>
      <c r="C29" s="3" t="s">
        <v>4138</v>
      </c>
      <c r="D29" s="9">
        <v>20000</v>
      </c>
      <c r="E29" s="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5">
        <f t="shared" si="4"/>
        <v>41928.998067129629</v>
      </c>
      <c r="T29" s="5">
        <f t="shared" si="5"/>
        <v>41959.0397337963</v>
      </c>
      <c r="U29">
        <f t="shared" si="6"/>
        <v>2014</v>
      </c>
    </row>
    <row r="30" spans="1:21" x14ac:dyDescent="0.25">
      <c r="A30">
        <v>28</v>
      </c>
      <c r="B30" s="3" t="s">
        <v>30</v>
      </c>
      <c r="C30" s="3" t="s">
        <v>4139</v>
      </c>
      <c r="D30" s="9">
        <v>12000</v>
      </c>
      <c r="E30" s="9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5">
        <f t="shared" si="4"/>
        <v>42324.797268518516</v>
      </c>
      <c r="T30" s="5">
        <f t="shared" si="5"/>
        <v>42354.797268518516</v>
      </c>
      <c r="U30">
        <f t="shared" si="6"/>
        <v>2015</v>
      </c>
    </row>
    <row r="31" spans="1:21" ht="30" x14ac:dyDescent="0.25">
      <c r="A31">
        <v>29</v>
      </c>
      <c r="B31" s="3" t="s">
        <v>31</v>
      </c>
      <c r="C31" s="3" t="s">
        <v>4140</v>
      </c>
      <c r="D31" s="9">
        <v>3000</v>
      </c>
      <c r="E31" s="9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5">
        <f t="shared" si="4"/>
        <v>41812.506574074076</v>
      </c>
      <c r="T31" s="5">
        <f t="shared" si="5"/>
        <v>41842.506574074076</v>
      </c>
      <c r="U31">
        <f t="shared" si="6"/>
        <v>2014</v>
      </c>
    </row>
    <row r="32" spans="1:21" ht="30" x14ac:dyDescent="0.25">
      <c r="A32">
        <v>30</v>
      </c>
      <c r="B32" s="3" t="s">
        <v>32</v>
      </c>
      <c r="C32" s="3" t="s">
        <v>4141</v>
      </c>
      <c r="D32" s="9">
        <v>4000</v>
      </c>
      <c r="E32" s="9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5">
        <f t="shared" si="4"/>
        <v>41842.126331018524</v>
      </c>
      <c r="T32" s="5">
        <f t="shared" si="5"/>
        <v>41872.126331018524</v>
      </c>
      <c r="U32">
        <f t="shared" si="6"/>
        <v>2014</v>
      </c>
    </row>
    <row r="33" spans="1:21" ht="30" x14ac:dyDescent="0.25">
      <c r="A33">
        <v>31</v>
      </c>
      <c r="B33" s="3" t="s">
        <v>33</v>
      </c>
      <c r="C33" s="3" t="s">
        <v>4142</v>
      </c>
      <c r="D33" s="9">
        <v>13</v>
      </c>
      <c r="E33" s="9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5">
        <f t="shared" si="4"/>
        <v>42376.625393518516</v>
      </c>
      <c r="T33" s="5">
        <f t="shared" si="5"/>
        <v>42394.625393518516</v>
      </c>
      <c r="U33">
        <f t="shared" si="6"/>
        <v>2016</v>
      </c>
    </row>
    <row r="34" spans="1:21" ht="30" x14ac:dyDescent="0.25">
      <c r="A34">
        <v>32</v>
      </c>
      <c r="B34" s="3" t="s">
        <v>34</v>
      </c>
      <c r="C34" s="3" t="s">
        <v>4143</v>
      </c>
      <c r="D34" s="9">
        <v>28450</v>
      </c>
      <c r="E34" s="9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5">
        <f t="shared" si="4"/>
        <v>42461.460844907408</v>
      </c>
      <c r="T34" s="5">
        <f t="shared" si="5"/>
        <v>42502.999305555561</v>
      </c>
      <c r="U34">
        <f t="shared" si="6"/>
        <v>2016</v>
      </c>
    </row>
    <row r="35" spans="1:21" ht="30" x14ac:dyDescent="0.25">
      <c r="A35">
        <v>33</v>
      </c>
      <c r="B35" s="3" t="s">
        <v>35</v>
      </c>
      <c r="C35" s="3" t="s">
        <v>4144</v>
      </c>
      <c r="D35" s="9">
        <v>5250</v>
      </c>
      <c r="E35" s="9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5">
        <f t="shared" si="4"/>
        <v>42286.49422453704</v>
      </c>
      <c r="T35" s="5">
        <f t="shared" si="5"/>
        <v>42316.535891203705</v>
      </c>
      <c r="U35">
        <f t="shared" si="6"/>
        <v>2015</v>
      </c>
    </row>
    <row r="36" spans="1:21" ht="30" x14ac:dyDescent="0.25">
      <c r="A36">
        <v>34</v>
      </c>
      <c r="B36" s="3" t="s">
        <v>36</v>
      </c>
      <c r="C36" s="3" t="s">
        <v>4145</v>
      </c>
      <c r="D36" s="9">
        <v>2600</v>
      </c>
      <c r="E36" s="9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5">
        <f t="shared" si="4"/>
        <v>41841.155104166668</v>
      </c>
      <c r="T36" s="5">
        <f t="shared" si="5"/>
        <v>41856.155104166668</v>
      </c>
      <c r="U36">
        <f t="shared" si="6"/>
        <v>2014</v>
      </c>
    </row>
    <row r="37" spans="1:21" x14ac:dyDescent="0.25">
      <c r="A37">
        <v>35</v>
      </c>
      <c r="B37" s="3" t="s">
        <v>37</v>
      </c>
      <c r="C37" s="3" t="s">
        <v>4146</v>
      </c>
      <c r="D37" s="9">
        <v>1000</v>
      </c>
      <c r="E37" s="9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5">
        <f t="shared" si="4"/>
        <v>42098.125162037039</v>
      </c>
      <c r="T37" s="5">
        <f t="shared" si="5"/>
        <v>42121.833333333336</v>
      </c>
      <c r="U37">
        <f t="shared" si="6"/>
        <v>2015</v>
      </c>
    </row>
    <row r="38" spans="1:21" x14ac:dyDescent="0.25">
      <c r="A38">
        <v>36</v>
      </c>
      <c r="B38" s="3" t="s">
        <v>38</v>
      </c>
      <c r="C38" s="3" t="s">
        <v>4147</v>
      </c>
      <c r="D38" s="9">
        <v>6000</v>
      </c>
      <c r="E38" s="9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5">
        <f t="shared" si="4"/>
        <v>42068.140335648153</v>
      </c>
      <c r="T38" s="5">
        <f t="shared" si="5"/>
        <v>42098.098668981482</v>
      </c>
      <c r="U38">
        <f t="shared" si="6"/>
        <v>2015</v>
      </c>
    </row>
    <row r="39" spans="1:21" ht="30" x14ac:dyDescent="0.25">
      <c r="A39">
        <v>37</v>
      </c>
      <c r="B39" s="3" t="s">
        <v>39</v>
      </c>
      <c r="C39" s="3" t="s">
        <v>4148</v>
      </c>
      <c r="D39" s="9">
        <v>22000</v>
      </c>
      <c r="E39" s="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5">
        <f t="shared" si="4"/>
        <v>42032.526377314818</v>
      </c>
      <c r="T39" s="5">
        <f t="shared" si="5"/>
        <v>42062.526377314818</v>
      </c>
      <c r="U39">
        <f t="shared" si="6"/>
        <v>2015</v>
      </c>
    </row>
    <row r="40" spans="1:21" ht="30" x14ac:dyDescent="0.25">
      <c r="A40">
        <v>38</v>
      </c>
      <c r="B40" s="3" t="s">
        <v>40</v>
      </c>
      <c r="C40" s="3" t="s">
        <v>4149</v>
      </c>
      <c r="D40" s="9">
        <v>2500</v>
      </c>
      <c r="E40" s="9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5">
        <f t="shared" si="4"/>
        <v>41374.890555555561</v>
      </c>
      <c r="T40" s="5">
        <f t="shared" si="5"/>
        <v>41404.890555555561</v>
      </c>
      <c r="U40">
        <f t="shared" si="6"/>
        <v>2013</v>
      </c>
    </row>
    <row r="41" spans="1:21" ht="30" x14ac:dyDescent="0.25">
      <c r="A41">
        <v>39</v>
      </c>
      <c r="B41" s="3" t="s">
        <v>41</v>
      </c>
      <c r="C41" s="3" t="s">
        <v>4150</v>
      </c>
      <c r="D41" s="9">
        <v>25000</v>
      </c>
      <c r="E41" s="9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5">
        <f t="shared" si="4"/>
        <v>41753.880416666667</v>
      </c>
      <c r="T41" s="5">
        <f t="shared" si="5"/>
        <v>41784.790972222225</v>
      </c>
      <c r="U41">
        <f t="shared" si="6"/>
        <v>2014</v>
      </c>
    </row>
    <row r="42" spans="1:21" ht="30" x14ac:dyDescent="0.25">
      <c r="A42">
        <v>40</v>
      </c>
      <c r="B42" s="3" t="s">
        <v>42</v>
      </c>
      <c r="C42" s="3" t="s">
        <v>4151</v>
      </c>
      <c r="D42" s="9">
        <v>2000</v>
      </c>
      <c r="E42" s="9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5">
        <f t="shared" si="4"/>
        <v>41789.047314814816</v>
      </c>
      <c r="T42" s="5">
        <f t="shared" si="5"/>
        <v>41809</v>
      </c>
      <c r="U42">
        <f t="shared" si="6"/>
        <v>2014</v>
      </c>
    </row>
    <row r="43" spans="1:21" ht="30" x14ac:dyDescent="0.25">
      <c r="A43">
        <v>41</v>
      </c>
      <c r="B43" s="3" t="s">
        <v>43</v>
      </c>
      <c r="C43" s="3" t="s">
        <v>4152</v>
      </c>
      <c r="D43" s="9">
        <v>2000</v>
      </c>
      <c r="E43" s="9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5">
        <f t="shared" si="4"/>
        <v>41887.402245370373</v>
      </c>
      <c r="T43" s="5">
        <f t="shared" si="5"/>
        <v>41917.402245370373</v>
      </c>
      <c r="U43">
        <f t="shared" si="6"/>
        <v>2014</v>
      </c>
    </row>
    <row r="44" spans="1:21" ht="30" x14ac:dyDescent="0.25">
      <c r="A44">
        <v>42</v>
      </c>
      <c r="B44" s="3" t="s">
        <v>44</v>
      </c>
      <c r="C44" s="3" t="s">
        <v>4153</v>
      </c>
      <c r="D44" s="9">
        <v>14000</v>
      </c>
      <c r="E44" s="9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5">
        <f t="shared" si="4"/>
        <v>41971.47252314815</v>
      </c>
      <c r="T44" s="5">
        <f t="shared" si="5"/>
        <v>42001.47252314815</v>
      </c>
      <c r="U44">
        <f t="shared" si="6"/>
        <v>2014</v>
      </c>
    </row>
    <row r="45" spans="1:21" ht="30" x14ac:dyDescent="0.25">
      <c r="A45">
        <v>43</v>
      </c>
      <c r="B45" s="3" t="s">
        <v>45</v>
      </c>
      <c r="C45" s="3" t="s">
        <v>4154</v>
      </c>
      <c r="D45" s="9">
        <v>10000</v>
      </c>
      <c r="E45" s="9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5">
        <f t="shared" si="4"/>
        <v>41802.62368055556</v>
      </c>
      <c r="T45" s="5">
        <f t="shared" si="5"/>
        <v>41832.833333333336</v>
      </c>
      <c r="U45">
        <f t="shared" si="6"/>
        <v>2014</v>
      </c>
    </row>
    <row r="46" spans="1:21" ht="30" x14ac:dyDescent="0.25">
      <c r="A46">
        <v>44</v>
      </c>
      <c r="B46" s="3" t="s">
        <v>46</v>
      </c>
      <c r="C46" s="3" t="s">
        <v>4155</v>
      </c>
      <c r="D46" s="9">
        <v>2000</v>
      </c>
      <c r="E46" s="9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5">
        <f t="shared" si="4"/>
        <v>41873.932141203702</v>
      </c>
      <c r="T46" s="5">
        <f t="shared" si="5"/>
        <v>41918.932141203702</v>
      </c>
      <c r="U46">
        <f t="shared" si="6"/>
        <v>2014</v>
      </c>
    </row>
    <row r="47" spans="1:21" ht="30" x14ac:dyDescent="0.25">
      <c r="A47">
        <v>45</v>
      </c>
      <c r="B47" s="3" t="s">
        <v>47</v>
      </c>
      <c r="C47" s="3" t="s">
        <v>4156</v>
      </c>
      <c r="D47" s="9">
        <v>5000</v>
      </c>
      <c r="E47" s="9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5">
        <f t="shared" si="4"/>
        <v>42457.45725694445</v>
      </c>
      <c r="T47" s="5">
        <f t="shared" si="5"/>
        <v>42487.45725694445</v>
      </c>
      <c r="U47">
        <f t="shared" si="6"/>
        <v>2016</v>
      </c>
    </row>
    <row r="48" spans="1:21" x14ac:dyDescent="0.25">
      <c r="A48">
        <v>46</v>
      </c>
      <c r="B48" s="3" t="s">
        <v>48</v>
      </c>
      <c r="C48" s="3" t="s">
        <v>4157</v>
      </c>
      <c r="D48" s="9">
        <v>8400</v>
      </c>
      <c r="E48" s="9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5">
        <f t="shared" si="4"/>
        <v>42323.798310185186</v>
      </c>
      <c r="T48" s="5">
        <f t="shared" si="5"/>
        <v>42353.798310185186</v>
      </c>
      <c r="U48">
        <f t="shared" si="6"/>
        <v>2015</v>
      </c>
    </row>
    <row r="49" spans="1:21" ht="30" x14ac:dyDescent="0.25">
      <c r="A49">
        <v>47</v>
      </c>
      <c r="B49" s="3" t="s">
        <v>49</v>
      </c>
      <c r="C49" s="3" t="s">
        <v>4158</v>
      </c>
      <c r="D49" s="9">
        <v>5000</v>
      </c>
      <c r="E49" s="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5">
        <f t="shared" si="4"/>
        <v>41932.652858796297</v>
      </c>
      <c r="T49" s="5">
        <f t="shared" si="5"/>
        <v>41992.694525462961</v>
      </c>
      <c r="U49">
        <f t="shared" si="6"/>
        <v>2014</v>
      </c>
    </row>
    <row r="50" spans="1:21" ht="30" x14ac:dyDescent="0.25">
      <c r="A50">
        <v>48</v>
      </c>
      <c r="B50" s="3" t="s">
        <v>50</v>
      </c>
      <c r="C50" s="3" t="s">
        <v>4159</v>
      </c>
      <c r="D50" s="9">
        <v>2000</v>
      </c>
      <c r="E50" s="9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5">
        <f t="shared" si="4"/>
        <v>42033.350231481483</v>
      </c>
      <c r="T50" s="5">
        <f t="shared" si="5"/>
        <v>42064.333333333336</v>
      </c>
      <c r="U50">
        <f t="shared" si="6"/>
        <v>2015</v>
      </c>
    </row>
    <row r="51" spans="1:21" x14ac:dyDescent="0.25">
      <c r="A51">
        <v>49</v>
      </c>
      <c r="B51" s="3" t="s">
        <v>51</v>
      </c>
      <c r="C51" s="3" t="s">
        <v>4160</v>
      </c>
      <c r="D51" s="9">
        <v>12000</v>
      </c>
      <c r="E51" s="9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5">
        <f t="shared" si="4"/>
        <v>42271.009780092594</v>
      </c>
      <c r="T51" s="5">
        <f t="shared" si="5"/>
        <v>42301.009780092594</v>
      </c>
      <c r="U51">
        <f t="shared" si="6"/>
        <v>2015</v>
      </c>
    </row>
    <row r="52" spans="1:21" x14ac:dyDescent="0.25">
      <c r="A52">
        <v>50</v>
      </c>
      <c r="B52" s="3" t="s">
        <v>52</v>
      </c>
      <c r="C52" s="3" t="s">
        <v>4161</v>
      </c>
      <c r="D52" s="9">
        <v>600</v>
      </c>
      <c r="E52" s="9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5">
        <f t="shared" si="4"/>
        <v>41995.586319444446</v>
      </c>
      <c r="T52" s="5">
        <f t="shared" si="5"/>
        <v>42034.541666666664</v>
      </c>
      <c r="U52">
        <f t="shared" si="6"/>
        <v>2014</v>
      </c>
    </row>
    <row r="53" spans="1:21" ht="30" x14ac:dyDescent="0.25">
      <c r="A53">
        <v>51</v>
      </c>
      <c r="B53" s="3" t="s">
        <v>53</v>
      </c>
      <c r="C53" s="3" t="s">
        <v>4162</v>
      </c>
      <c r="D53" s="9">
        <v>11000</v>
      </c>
      <c r="E53" s="9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5">
        <f t="shared" si="4"/>
        <v>42196.762002314812</v>
      </c>
      <c r="T53" s="5">
        <f t="shared" si="5"/>
        <v>42226.762002314812</v>
      </c>
      <c r="U53">
        <f t="shared" si="6"/>
        <v>2015</v>
      </c>
    </row>
    <row r="54" spans="1:21" ht="30" x14ac:dyDescent="0.25">
      <c r="A54">
        <v>52</v>
      </c>
      <c r="B54" s="3" t="s">
        <v>54</v>
      </c>
      <c r="C54" s="3" t="s">
        <v>4163</v>
      </c>
      <c r="D54" s="9">
        <v>10000</v>
      </c>
      <c r="E54" s="9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5">
        <f t="shared" si="4"/>
        <v>41807.535254629634</v>
      </c>
      <c r="T54" s="5">
        <f t="shared" si="5"/>
        <v>41837.535254629634</v>
      </c>
      <c r="U54">
        <f t="shared" si="6"/>
        <v>2014</v>
      </c>
    </row>
    <row r="55" spans="1:21" x14ac:dyDescent="0.25">
      <c r="A55">
        <v>53</v>
      </c>
      <c r="B55" s="3" t="s">
        <v>55</v>
      </c>
      <c r="C55" s="3" t="s">
        <v>4164</v>
      </c>
      <c r="D55" s="9">
        <v>3000</v>
      </c>
      <c r="E55" s="9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5">
        <f t="shared" si="4"/>
        <v>41719.382465277777</v>
      </c>
      <c r="T55" s="5">
        <f t="shared" si="5"/>
        <v>41733.75</v>
      </c>
      <c r="U55">
        <f t="shared" si="6"/>
        <v>2014</v>
      </c>
    </row>
    <row r="56" spans="1:21" ht="30" x14ac:dyDescent="0.25">
      <c r="A56">
        <v>54</v>
      </c>
      <c r="B56" s="3" t="s">
        <v>56</v>
      </c>
      <c r="C56" s="3" t="s">
        <v>4165</v>
      </c>
      <c r="D56" s="9">
        <v>10000</v>
      </c>
      <c r="E56" s="9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5">
        <f t="shared" si="4"/>
        <v>42333.546539351853</v>
      </c>
      <c r="T56" s="5">
        <f t="shared" si="5"/>
        <v>42363.546539351853</v>
      </c>
      <c r="U56">
        <f t="shared" si="6"/>
        <v>2015</v>
      </c>
    </row>
    <row r="57" spans="1:21" ht="30" x14ac:dyDescent="0.25">
      <c r="A57">
        <v>55</v>
      </c>
      <c r="B57" s="3" t="s">
        <v>57</v>
      </c>
      <c r="C57" s="3" t="s">
        <v>4166</v>
      </c>
      <c r="D57" s="9">
        <v>8600</v>
      </c>
      <c r="E57" s="9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5">
        <f t="shared" si="4"/>
        <v>42496.802268518521</v>
      </c>
      <c r="T57" s="5">
        <f t="shared" si="5"/>
        <v>42517.802268518521</v>
      </c>
      <c r="U57">
        <f t="shared" si="6"/>
        <v>2016</v>
      </c>
    </row>
    <row r="58" spans="1:21" x14ac:dyDescent="0.25">
      <c r="A58">
        <v>56</v>
      </c>
      <c r="B58" s="3" t="s">
        <v>58</v>
      </c>
      <c r="C58" s="3" t="s">
        <v>4167</v>
      </c>
      <c r="D58" s="9">
        <v>8000</v>
      </c>
      <c r="E58" s="9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5">
        <f t="shared" si="4"/>
        <v>42149.38222222223</v>
      </c>
      <c r="T58" s="5">
        <f t="shared" si="5"/>
        <v>42163.500000000007</v>
      </c>
      <c r="U58">
        <f t="shared" si="6"/>
        <v>2015</v>
      </c>
    </row>
    <row r="59" spans="1:21" ht="30" x14ac:dyDescent="0.25">
      <c r="A59">
        <v>57</v>
      </c>
      <c r="B59" s="3" t="s">
        <v>59</v>
      </c>
      <c r="C59" s="3" t="s">
        <v>4168</v>
      </c>
      <c r="D59" s="9">
        <v>15000</v>
      </c>
      <c r="E59" s="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5">
        <f t="shared" si="4"/>
        <v>42089.666226851856</v>
      </c>
      <c r="T59" s="5">
        <f t="shared" si="5"/>
        <v>42119.666226851856</v>
      </c>
      <c r="U59">
        <f t="shared" si="6"/>
        <v>2015</v>
      </c>
    </row>
    <row r="60" spans="1:21" x14ac:dyDescent="0.25">
      <c r="A60">
        <v>58</v>
      </c>
      <c r="B60" s="3" t="s">
        <v>60</v>
      </c>
      <c r="C60" s="3" t="s">
        <v>4169</v>
      </c>
      <c r="D60" s="9">
        <v>10000</v>
      </c>
      <c r="E60" s="9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5">
        <f t="shared" si="4"/>
        <v>41932.578379629631</v>
      </c>
      <c r="T60" s="5">
        <f t="shared" si="5"/>
        <v>41962.620046296295</v>
      </c>
      <c r="U60">
        <f t="shared" si="6"/>
        <v>2014</v>
      </c>
    </row>
    <row r="61" spans="1:21" ht="30" x14ac:dyDescent="0.25">
      <c r="A61">
        <v>59</v>
      </c>
      <c r="B61" s="3" t="s">
        <v>61</v>
      </c>
      <c r="C61" s="3" t="s">
        <v>4170</v>
      </c>
      <c r="D61" s="9">
        <v>20000</v>
      </c>
      <c r="E61" s="9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5">
        <f t="shared" si="4"/>
        <v>42230.069166666668</v>
      </c>
      <c r="T61" s="5">
        <f t="shared" si="5"/>
        <v>42261.708333333336</v>
      </c>
      <c r="U61">
        <f t="shared" si="6"/>
        <v>2015</v>
      </c>
    </row>
    <row r="62" spans="1:21" x14ac:dyDescent="0.25">
      <c r="A62">
        <v>60</v>
      </c>
      <c r="B62" s="3" t="s">
        <v>62</v>
      </c>
      <c r="C62" s="3" t="s">
        <v>4171</v>
      </c>
      <c r="D62" s="9">
        <v>4500</v>
      </c>
      <c r="E62" s="9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5">
        <f t="shared" si="4"/>
        <v>41701.73515046297</v>
      </c>
      <c r="T62" s="5">
        <f t="shared" si="5"/>
        <v>41720.833333333336</v>
      </c>
      <c r="U62">
        <f t="shared" si="6"/>
        <v>2014</v>
      </c>
    </row>
    <row r="63" spans="1:21" ht="30" x14ac:dyDescent="0.25">
      <c r="A63">
        <v>61</v>
      </c>
      <c r="B63" s="3" t="s">
        <v>63</v>
      </c>
      <c r="C63" s="3" t="s">
        <v>4172</v>
      </c>
      <c r="D63" s="9">
        <v>5000</v>
      </c>
      <c r="E63" s="9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5">
        <f t="shared" si="4"/>
        <v>41409.647650462961</v>
      </c>
      <c r="T63" s="5">
        <f t="shared" si="5"/>
        <v>41431.647650462961</v>
      </c>
      <c r="U63">
        <f t="shared" si="6"/>
        <v>2013</v>
      </c>
    </row>
    <row r="64" spans="1:21" ht="30" x14ac:dyDescent="0.25">
      <c r="A64">
        <v>62</v>
      </c>
      <c r="B64" s="3" t="s">
        <v>64</v>
      </c>
      <c r="C64" s="3" t="s">
        <v>4173</v>
      </c>
      <c r="D64" s="9">
        <v>3000</v>
      </c>
      <c r="E64" s="9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5">
        <f t="shared" si="4"/>
        <v>41311.632847222223</v>
      </c>
      <c r="T64" s="5">
        <f t="shared" si="5"/>
        <v>41336.632847222223</v>
      </c>
      <c r="U64">
        <f t="shared" si="6"/>
        <v>2013</v>
      </c>
    </row>
    <row r="65" spans="1:21" ht="30" x14ac:dyDescent="0.25">
      <c r="A65">
        <v>63</v>
      </c>
      <c r="B65" s="3" t="s">
        <v>65</v>
      </c>
      <c r="C65" s="3" t="s">
        <v>4174</v>
      </c>
      <c r="D65" s="9">
        <v>2000</v>
      </c>
      <c r="E65" s="9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5">
        <f t="shared" si="4"/>
        <v>41612.745520833334</v>
      </c>
      <c r="T65" s="5">
        <f t="shared" si="5"/>
        <v>41636.040972222225</v>
      </c>
      <c r="U65">
        <f t="shared" si="6"/>
        <v>2013</v>
      </c>
    </row>
    <row r="66" spans="1:21" ht="30" x14ac:dyDescent="0.25">
      <c r="A66">
        <v>64</v>
      </c>
      <c r="B66" s="3" t="s">
        <v>66</v>
      </c>
      <c r="C66" s="3" t="s">
        <v>4175</v>
      </c>
      <c r="D66" s="9">
        <v>1200</v>
      </c>
      <c r="E66" s="9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7">E66/D66</f>
        <v>1.7333333333333334</v>
      </c>
      <c r="P66" s="9">
        <f t="shared" ref="P66:P129" si="8">IFERROR(E66/L66,0)</f>
        <v>86.666666666666671</v>
      </c>
      <c r="Q66" t="str">
        <f t="shared" ref="Q66:Q129" si="9">MID(N66,1,FIND("/",N66)-1)</f>
        <v>film &amp; video</v>
      </c>
      <c r="R66" t="str">
        <f t="shared" ref="R66:R129" si="10">MID(N66,FIND("/",N66)+1,9999)</f>
        <v>shorts</v>
      </c>
      <c r="S66" s="5">
        <f t="shared" ref="S66:S129" si="11">((J66/86400)+25569+(-4/24))</f>
        <v>41432.851631944446</v>
      </c>
      <c r="T66" s="5">
        <f t="shared" ref="T66:T129" si="12">((I66/86400)+25569+(-4/24))</f>
        <v>41462.851631944446</v>
      </c>
      <c r="U66">
        <f t="shared" ref="U66:U129" si="13">YEAR(S66)</f>
        <v>2013</v>
      </c>
    </row>
    <row r="67" spans="1:21" x14ac:dyDescent="0.25">
      <c r="A67">
        <v>65</v>
      </c>
      <c r="B67" s="3" t="s">
        <v>67</v>
      </c>
      <c r="C67" s="3" t="s">
        <v>4176</v>
      </c>
      <c r="D67" s="9">
        <v>7000</v>
      </c>
      <c r="E67" s="9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7"/>
        <v>1.0752857142857142</v>
      </c>
      <c r="P67" s="9">
        <f t="shared" si="8"/>
        <v>132.05263157894737</v>
      </c>
      <c r="Q67" t="str">
        <f t="shared" si="9"/>
        <v>film &amp; video</v>
      </c>
      <c r="R67" t="str">
        <f t="shared" si="10"/>
        <v>shorts</v>
      </c>
      <c r="S67" s="5">
        <f t="shared" si="11"/>
        <v>41835.65456018519</v>
      </c>
      <c r="T67" s="5">
        <f t="shared" si="12"/>
        <v>41862.082638888889</v>
      </c>
      <c r="U67">
        <f t="shared" si="13"/>
        <v>2014</v>
      </c>
    </row>
    <row r="68" spans="1:21" x14ac:dyDescent="0.25">
      <c r="A68">
        <v>66</v>
      </c>
      <c r="B68" s="3" t="s">
        <v>68</v>
      </c>
      <c r="C68" s="3" t="s">
        <v>4177</v>
      </c>
      <c r="D68" s="9">
        <v>2000</v>
      </c>
      <c r="E68" s="9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7"/>
        <v>1.1859999999999999</v>
      </c>
      <c r="P68" s="9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5">
        <f t="shared" si="11"/>
        <v>42539.68310185185</v>
      </c>
      <c r="T68" s="5">
        <f t="shared" si="12"/>
        <v>42569.68310185185</v>
      </c>
      <c r="U68">
        <f t="shared" si="13"/>
        <v>2016</v>
      </c>
    </row>
    <row r="69" spans="1:21" ht="30" x14ac:dyDescent="0.25">
      <c r="A69">
        <v>67</v>
      </c>
      <c r="B69" s="3" t="s">
        <v>69</v>
      </c>
      <c r="C69" s="3" t="s">
        <v>4178</v>
      </c>
      <c r="D69" s="9">
        <v>2000</v>
      </c>
      <c r="E69" s="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7"/>
        <v>1.1625000000000001</v>
      </c>
      <c r="P69" s="9">
        <f t="shared" si="8"/>
        <v>116.25</v>
      </c>
      <c r="Q69" t="str">
        <f t="shared" si="9"/>
        <v>film &amp; video</v>
      </c>
      <c r="R69" t="str">
        <f t="shared" si="10"/>
        <v>shorts</v>
      </c>
      <c r="S69" s="5">
        <f t="shared" si="11"/>
        <v>41075.416712962964</v>
      </c>
      <c r="T69" s="5">
        <f t="shared" si="12"/>
        <v>41105.416712962964</v>
      </c>
      <c r="U69">
        <f t="shared" si="13"/>
        <v>2012</v>
      </c>
    </row>
    <row r="70" spans="1:21" ht="30" x14ac:dyDescent="0.25">
      <c r="A70">
        <v>68</v>
      </c>
      <c r="B70" s="3" t="s">
        <v>70</v>
      </c>
      <c r="C70" s="3" t="s">
        <v>4179</v>
      </c>
      <c r="D70" s="9">
        <v>600</v>
      </c>
      <c r="E70" s="9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7"/>
        <v>1.2716666666666667</v>
      </c>
      <c r="P70" s="9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5">
        <f t="shared" si="11"/>
        <v>41663.402673611112</v>
      </c>
      <c r="T70" s="5">
        <f t="shared" si="12"/>
        <v>41693.402673611112</v>
      </c>
      <c r="U70">
        <f t="shared" si="13"/>
        <v>2014</v>
      </c>
    </row>
    <row r="71" spans="1:21" ht="30" x14ac:dyDescent="0.25">
      <c r="A71">
        <v>69</v>
      </c>
      <c r="B71" s="3" t="s">
        <v>71</v>
      </c>
      <c r="C71" s="3" t="s">
        <v>4180</v>
      </c>
      <c r="D71" s="9">
        <v>10000</v>
      </c>
      <c r="E71" s="9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7"/>
        <v>1.109423</v>
      </c>
      <c r="P71" s="9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5">
        <f t="shared" si="11"/>
        <v>40786.02112268519</v>
      </c>
      <c r="T71" s="5">
        <f t="shared" si="12"/>
        <v>40818.124305555561</v>
      </c>
      <c r="U71">
        <f t="shared" si="13"/>
        <v>2011</v>
      </c>
    </row>
    <row r="72" spans="1:21" ht="30" x14ac:dyDescent="0.25">
      <c r="A72">
        <v>70</v>
      </c>
      <c r="B72" s="3" t="s">
        <v>72</v>
      </c>
      <c r="C72" s="3" t="s">
        <v>4181</v>
      </c>
      <c r="D72" s="9">
        <v>500</v>
      </c>
      <c r="E72" s="9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7"/>
        <v>1.272</v>
      </c>
      <c r="P72" s="9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5">
        <f t="shared" si="11"/>
        <v>40730.729687500003</v>
      </c>
      <c r="T72" s="5">
        <f t="shared" si="12"/>
        <v>40790.729687500003</v>
      </c>
      <c r="U72">
        <f t="shared" si="13"/>
        <v>2011</v>
      </c>
    </row>
    <row r="73" spans="1:21" ht="30" x14ac:dyDescent="0.25">
      <c r="A73">
        <v>71</v>
      </c>
      <c r="B73" s="3" t="s">
        <v>73</v>
      </c>
      <c r="C73" s="3" t="s">
        <v>4182</v>
      </c>
      <c r="D73" s="9">
        <v>1800</v>
      </c>
      <c r="E73" s="9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7"/>
        <v>1.2394444444444443</v>
      </c>
      <c r="P73" s="9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5">
        <f t="shared" si="11"/>
        <v>40997.104826388888</v>
      </c>
      <c r="T73" s="5">
        <f t="shared" si="12"/>
        <v>41057.104826388888</v>
      </c>
      <c r="U73">
        <f t="shared" si="13"/>
        <v>2012</v>
      </c>
    </row>
    <row r="74" spans="1:21" ht="30" x14ac:dyDescent="0.25">
      <c r="A74">
        <v>72</v>
      </c>
      <c r="B74" s="3" t="s">
        <v>74</v>
      </c>
      <c r="C74" s="3" t="s">
        <v>4183</v>
      </c>
      <c r="D74" s="9">
        <v>2200</v>
      </c>
      <c r="E74" s="9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7"/>
        <v>1.084090909090909</v>
      </c>
      <c r="P74" s="9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5">
        <f t="shared" si="11"/>
        <v>41207.843530092599</v>
      </c>
      <c r="T74" s="5">
        <f t="shared" si="12"/>
        <v>41227.833333333336</v>
      </c>
      <c r="U74">
        <f t="shared" si="13"/>
        <v>2012</v>
      </c>
    </row>
    <row r="75" spans="1:21" ht="30" x14ac:dyDescent="0.25">
      <c r="A75">
        <v>73</v>
      </c>
      <c r="B75" s="3" t="s">
        <v>75</v>
      </c>
      <c r="C75" s="3" t="s">
        <v>4184</v>
      </c>
      <c r="D75" s="9">
        <v>900</v>
      </c>
      <c r="E75" s="9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7"/>
        <v>1</v>
      </c>
      <c r="P75" s="9">
        <f t="shared" si="8"/>
        <v>50</v>
      </c>
      <c r="Q75" t="str">
        <f t="shared" si="9"/>
        <v>film &amp; video</v>
      </c>
      <c r="R75" t="str">
        <f t="shared" si="10"/>
        <v>shorts</v>
      </c>
      <c r="S75" s="5">
        <f t="shared" si="11"/>
        <v>40587.590092592596</v>
      </c>
      <c r="T75" s="5">
        <f t="shared" si="12"/>
        <v>40665.999305555561</v>
      </c>
      <c r="U75">
        <f t="shared" si="13"/>
        <v>2011</v>
      </c>
    </row>
    <row r="76" spans="1:21" ht="30" x14ac:dyDescent="0.25">
      <c r="A76">
        <v>74</v>
      </c>
      <c r="B76" s="3" t="s">
        <v>76</v>
      </c>
      <c r="C76" s="3" t="s">
        <v>4185</v>
      </c>
      <c r="D76" s="9">
        <v>500</v>
      </c>
      <c r="E76" s="9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7"/>
        <v>1.1293199999999999</v>
      </c>
      <c r="P76" s="9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5">
        <f t="shared" si="11"/>
        <v>42360.320543981485</v>
      </c>
      <c r="T76" s="5">
        <f t="shared" si="12"/>
        <v>42390.320543981485</v>
      </c>
      <c r="U76">
        <f t="shared" si="13"/>
        <v>2015</v>
      </c>
    </row>
    <row r="77" spans="1:21" x14ac:dyDescent="0.25">
      <c r="A77">
        <v>75</v>
      </c>
      <c r="B77" s="3" t="s">
        <v>77</v>
      </c>
      <c r="C77" s="3" t="s">
        <v>4186</v>
      </c>
      <c r="D77" s="9">
        <v>3500</v>
      </c>
      <c r="E77" s="9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7"/>
        <v>1.1542857142857144</v>
      </c>
      <c r="P77" s="9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5">
        <f t="shared" si="11"/>
        <v>41357.042500000003</v>
      </c>
      <c r="T77" s="5">
        <f t="shared" si="12"/>
        <v>41387.042500000003</v>
      </c>
      <c r="U77">
        <f t="shared" si="13"/>
        <v>2013</v>
      </c>
    </row>
    <row r="78" spans="1:21" ht="30" x14ac:dyDescent="0.25">
      <c r="A78">
        <v>76</v>
      </c>
      <c r="B78" s="3" t="s">
        <v>78</v>
      </c>
      <c r="C78" s="3" t="s">
        <v>4187</v>
      </c>
      <c r="D78" s="9">
        <v>300</v>
      </c>
      <c r="E78" s="9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7"/>
        <v>1.5333333333333334</v>
      </c>
      <c r="P78" s="9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5">
        <f t="shared" si="11"/>
        <v>40844.524976851855</v>
      </c>
      <c r="T78" s="5">
        <f t="shared" si="12"/>
        <v>40904.566643518519</v>
      </c>
      <c r="U78">
        <f t="shared" si="13"/>
        <v>2011</v>
      </c>
    </row>
    <row r="79" spans="1:21" x14ac:dyDescent="0.25">
      <c r="A79">
        <v>77</v>
      </c>
      <c r="B79" s="3" t="s">
        <v>79</v>
      </c>
      <c r="C79" s="3" t="s">
        <v>4188</v>
      </c>
      <c r="D79" s="9">
        <v>400</v>
      </c>
      <c r="E79" s="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7"/>
        <v>3.9249999999999998</v>
      </c>
      <c r="P79" s="9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5">
        <f t="shared" si="11"/>
        <v>40996.978206018517</v>
      </c>
      <c r="T79" s="5">
        <f t="shared" si="12"/>
        <v>41049.957638888889</v>
      </c>
      <c r="U79">
        <f t="shared" si="13"/>
        <v>2012</v>
      </c>
    </row>
    <row r="80" spans="1:21" ht="75" x14ac:dyDescent="0.25">
      <c r="A80">
        <v>78</v>
      </c>
      <c r="B80" s="3" t="s">
        <v>80</v>
      </c>
      <c r="C80" s="3" t="s">
        <v>4189</v>
      </c>
      <c r="D80" s="9">
        <v>50</v>
      </c>
      <c r="E80" s="9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7"/>
        <v>27.02</v>
      </c>
      <c r="P80" s="9">
        <f t="shared" si="8"/>
        <v>38.6</v>
      </c>
      <c r="Q80" t="str">
        <f t="shared" si="9"/>
        <v>film &amp; video</v>
      </c>
      <c r="R80" t="str">
        <f t="shared" si="10"/>
        <v>shorts</v>
      </c>
      <c r="S80" s="5">
        <f t="shared" si="11"/>
        <v>42604.56390046297</v>
      </c>
      <c r="T80" s="5">
        <f t="shared" si="12"/>
        <v>42614.56390046297</v>
      </c>
      <c r="U80">
        <f t="shared" si="13"/>
        <v>2016</v>
      </c>
    </row>
    <row r="81" spans="1:21" x14ac:dyDescent="0.25">
      <c r="A81">
        <v>79</v>
      </c>
      <c r="B81" s="3" t="s">
        <v>81</v>
      </c>
      <c r="C81" s="3" t="s">
        <v>4190</v>
      </c>
      <c r="D81" s="9">
        <v>1300</v>
      </c>
      <c r="E81" s="9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7"/>
        <v>1.27</v>
      </c>
      <c r="P81" s="9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5">
        <f t="shared" si="11"/>
        <v>41724.609872685185</v>
      </c>
      <c r="T81" s="5">
        <f t="shared" si="12"/>
        <v>41754.609872685185</v>
      </c>
      <c r="U81">
        <f t="shared" si="13"/>
        <v>2014</v>
      </c>
    </row>
    <row r="82" spans="1:21" x14ac:dyDescent="0.25">
      <c r="A82">
        <v>80</v>
      </c>
      <c r="B82" s="3" t="s">
        <v>82</v>
      </c>
      <c r="C82" s="3" t="s">
        <v>4191</v>
      </c>
      <c r="D82" s="9">
        <v>12000</v>
      </c>
      <c r="E82" s="9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7"/>
        <v>1.0725</v>
      </c>
      <c r="P82" s="9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5">
        <f t="shared" si="11"/>
        <v>41582.917314814818</v>
      </c>
      <c r="T82" s="5">
        <f t="shared" si="12"/>
        <v>41617.917314814818</v>
      </c>
      <c r="U82">
        <f t="shared" si="13"/>
        <v>2013</v>
      </c>
    </row>
    <row r="83" spans="1:21" ht="30" x14ac:dyDescent="0.25">
      <c r="A83">
        <v>81</v>
      </c>
      <c r="B83" s="3" t="s">
        <v>83</v>
      </c>
      <c r="C83" s="3" t="s">
        <v>4192</v>
      </c>
      <c r="D83" s="9">
        <v>750</v>
      </c>
      <c r="E83" s="9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7"/>
        <v>1.98</v>
      </c>
      <c r="P83" s="9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5">
        <f t="shared" si="11"/>
        <v>41099.992210648146</v>
      </c>
      <c r="T83" s="5">
        <f t="shared" si="12"/>
        <v>41103.959722222229</v>
      </c>
      <c r="U83">
        <f t="shared" si="13"/>
        <v>2012</v>
      </c>
    </row>
    <row r="84" spans="1:21" ht="30" x14ac:dyDescent="0.25">
      <c r="A84">
        <v>82</v>
      </c>
      <c r="B84" s="3" t="s">
        <v>84</v>
      </c>
      <c r="C84" s="3" t="s">
        <v>4193</v>
      </c>
      <c r="D84" s="9">
        <v>4000</v>
      </c>
      <c r="E84" s="9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7"/>
        <v>1.0001249999999999</v>
      </c>
      <c r="P84" s="9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5">
        <f t="shared" si="11"/>
        <v>40795.653483796297</v>
      </c>
      <c r="T84" s="5">
        <f t="shared" si="12"/>
        <v>40825.653483796297</v>
      </c>
      <c r="U84">
        <f t="shared" si="13"/>
        <v>2011</v>
      </c>
    </row>
    <row r="85" spans="1:21" ht="30" x14ac:dyDescent="0.25">
      <c r="A85">
        <v>83</v>
      </c>
      <c r="B85" s="3" t="s">
        <v>85</v>
      </c>
      <c r="C85" s="3" t="s">
        <v>4194</v>
      </c>
      <c r="D85" s="9">
        <v>200</v>
      </c>
      <c r="E85" s="9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7"/>
        <v>1.0249999999999999</v>
      </c>
      <c r="P85" s="9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5">
        <f t="shared" si="11"/>
        <v>42042.448946759258</v>
      </c>
      <c r="T85" s="5">
        <f t="shared" si="12"/>
        <v>42057.312500000007</v>
      </c>
      <c r="U85">
        <f t="shared" si="13"/>
        <v>2015</v>
      </c>
    </row>
    <row r="86" spans="1:21" x14ac:dyDescent="0.25">
      <c r="A86">
        <v>84</v>
      </c>
      <c r="B86" s="3" t="s">
        <v>86</v>
      </c>
      <c r="C86" s="3" t="s">
        <v>4195</v>
      </c>
      <c r="D86" s="9">
        <v>500</v>
      </c>
      <c r="E86" s="9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7"/>
        <v>1</v>
      </c>
      <c r="P86" s="9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5">
        <f t="shared" si="11"/>
        <v>40648.591273148151</v>
      </c>
      <c r="T86" s="5">
        <f t="shared" si="12"/>
        <v>40678.591273148151</v>
      </c>
      <c r="U86">
        <f t="shared" si="13"/>
        <v>2011</v>
      </c>
    </row>
    <row r="87" spans="1:21" ht="30" x14ac:dyDescent="0.25">
      <c r="A87">
        <v>85</v>
      </c>
      <c r="B87" s="3" t="s">
        <v>87</v>
      </c>
      <c r="C87" s="3" t="s">
        <v>4196</v>
      </c>
      <c r="D87" s="9">
        <v>1200</v>
      </c>
      <c r="E87" s="9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7"/>
        <v>1.2549999999999999</v>
      </c>
      <c r="P87" s="9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5">
        <f t="shared" si="11"/>
        <v>40778.958761574075</v>
      </c>
      <c r="T87" s="5">
        <f t="shared" si="12"/>
        <v>40808.958761574075</v>
      </c>
      <c r="U87">
        <f t="shared" si="13"/>
        <v>2011</v>
      </c>
    </row>
    <row r="88" spans="1:21" ht="30" x14ac:dyDescent="0.25">
      <c r="A88">
        <v>86</v>
      </c>
      <c r="B88" s="3" t="s">
        <v>88</v>
      </c>
      <c r="C88" s="3" t="s">
        <v>4197</v>
      </c>
      <c r="D88" s="9">
        <v>6000</v>
      </c>
      <c r="E88" s="9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7"/>
        <v>1.0646666666666667</v>
      </c>
      <c r="P88" s="9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5">
        <f t="shared" si="11"/>
        <v>42291.389409722229</v>
      </c>
      <c r="T88" s="5">
        <f t="shared" si="12"/>
        <v>42365.431076388886</v>
      </c>
      <c r="U88">
        <f t="shared" si="13"/>
        <v>2015</v>
      </c>
    </row>
    <row r="89" spans="1:21" x14ac:dyDescent="0.25">
      <c r="A89">
        <v>87</v>
      </c>
      <c r="B89" s="3" t="s">
        <v>89</v>
      </c>
      <c r="C89" s="3" t="s">
        <v>4198</v>
      </c>
      <c r="D89" s="9">
        <v>2500</v>
      </c>
      <c r="E89" s="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7"/>
        <v>1.046</v>
      </c>
      <c r="P89" s="9">
        <f t="shared" si="8"/>
        <v>104.6</v>
      </c>
      <c r="Q89" t="str">
        <f t="shared" si="9"/>
        <v>film &amp; video</v>
      </c>
      <c r="R89" t="str">
        <f t="shared" si="10"/>
        <v>shorts</v>
      </c>
      <c r="S89" s="5">
        <f t="shared" si="11"/>
        <v>40322.372719907413</v>
      </c>
      <c r="T89" s="5">
        <f t="shared" si="12"/>
        <v>40331.90347222222</v>
      </c>
      <c r="U89">
        <f t="shared" si="13"/>
        <v>2010</v>
      </c>
    </row>
    <row r="90" spans="1:21" ht="30" x14ac:dyDescent="0.25">
      <c r="A90">
        <v>88</v>
      </c>
      <c r="B90" s="3" t="s">
        <v>90</v>
      </c>
      <c r="C90" s="3" t="s">
        <v>4199</v>
      </c>
      <c r="D90" s="9">
        <v>3500</v>
      </c>
      <c r="E90" s="9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7"/>
        <v>1.0285714285714285</v>
      </c>
      <c r="P90" s="9">
        <f t="shared" si="8"/>
        <v>60</v>
      </c>
      <c r="Q90" t="str">
        <f t="shared" si="9"/>
        <v>film &amp; video</v>
      </c>
      <c r="R90" t="str">
        <f t="shared" si="10"/>
        <v>shorts</v>
      </c>
      <c r="S90" s="5">
        <f t="shared" si="11"/>
        <v>41786.492256944446</v>
      </c>
      <c r="T90" s="5">
        <f t="shared" si="12"/>
        <v>41812.492256944446</v>
      </c>
      <c r="U90">
        <f t="shared" si="13"/>
        <v>2014</v>
      </c>
    </row>
    <row r="91" spans="1:21" x14ac:dyDescent="0.25">
      <c r="A91">
        <v>89</v>
      </c>
      <c r="B91" s="3" t="s">
        <v>91</v>
      </c>
      <c r="C91" s="3" t="s">
        <v>4200</v>
      </c>
      <c r="D91" s="9">
        <v>6000</v>
      </c>
      <c r="E91" s="9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7"/>
        <v>1.1506666666666667</v>
      </c>
      <c r="P91" s="9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5">
        <f t="shared" si="11"/>
        <v>41402.585555555554</v>
      </c>
      <c r="T91" s="5">
        <f t="shared" si="12"/>
        <v>41427.585555555554</v>
      </c>
      <c r="U91">
        <f t="shared" si="13"/>
        <v>2013</v>
      </c>
    </row>
    <row r="92" spans="1:21" x14ac:dyDescent="0.25">
      <c r="A92">
        <v>90</v>
      </c>
      <c r="B92" s="3" t="s">
        <v>92</v>
      </c>
      <c r="C92" s="3" t="s">
        <v>4201</v>
      </c>
      <c r="D92" s="9">
        <v>500</v>
      </c>
      <c r="E92" s="9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7"/>
        <v>1.004</v>
      </c>
      <c r="P92" s="9">
        <f t="shared" si="8"/>
        <v>31.375</v>
      </c>
      <c r="Q92" t="str">
        <f t="shared" si="9"/>
        <v>film &amp; video</v>
      </c>
      <c r="R92" t="str">
        <f t="shared" si="10"/>
        <v>shorts</v>
      </c>
      <c r="S92" s="5">
        <f t="shared" si="11"/>
        <v>40706.130775462967</v>
      </c>
      <c r="T92" s="5">
        <f t="shared" si="12"/>
        <v>40736.130775462967</v>
      </c>
      <c r="U92">
        <f t="shared" si="13"/>
        <v>2011</v>
      </c>
    </row>
    <row r="93" spans="1:21" ht="30" x14ac:dyDescent="0.25">
      <c r="A93">
        <v>91</v>
      </c>
      <c r="B93" s="3" t="s">
        <v>93</v>
      </c>
      <c r="C93" s="3" t="s">
        <v>4202</v>
      </c>
      <c r="D93" s="9">
        <v>3000</v>
      </c>
      <c r="E93" s="9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7"/>
        <v>1.2</v>
      </c>
      <c r="P93" s="9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5">
        <f t="shared" si="11"/>
        <v>40619.235694444447</v>
      </c>
      <c r="T93" s="5">
        <f t="shared" si="12"/>
        <v>40680.235694444447</v>
      </c>
      <c r="U93">
        <f t="shared" si="13"/>
        <v>2011</v>
      </c>
    </row>
    <row r="94" spans="1:21" ht="30" x14ac:dyDescent="0.25">
      <c r="A94">
        <v>92</v>
      </c>
      <c r="B94" s="3" t="s">
        <v>94</v>
      </c>
      <c r="C94" s="3" t="s">
        <v>4203</v>
      </c>
      <c r="D94" s="9">
        <v>5000</v>
      </c>
      <c r="E94" s="9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7"/>
        <v>1.052</v>
      </c>
      <c r="P94" s="9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5">
        <f t="shared" si="11"/>
        <v>42721.032210648154</v>
      </c>
      <c r="T94" s="5">
        <f t="shared" si="12"/>
        <v>42767.166666666664</v>
      </c>
      <c r="U94">
        <f t="shared" si="13"/>
        <v>2016</v>
      </c>
    </row>
    <row r="95" spans="1:21" ht="30" x14ac:dyDescent="0.25">
      <c r="A95">
        <v>93</v>
      </c>
      <c r="B95" s="3" t="s">
        <v>95</v>
      </c>
      <c r="C95" s="3" t="s">
        <v>4204</v>
      </c>
      <c r="D95" s="9">
        <v>1000</v>
      </c>
      <c r="E95" s="9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7"/>
        <v>1.1060000000000001</v>
      </c>
      <c r="P95" s="9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5">
        <f t="shared" si="11"/>
        <v>41065.691400462965</v>
      </c>
      <c r="T95" s="5">
        <f t="shared" si="12"/>
        <v>41093.708333333336</v>
      </c>
      <c r="U95">
        <f t="shared" si="13"/>
        <v>2012</v>
      </c>
    </row>
    <row r="96" spans="1:21" ht="30" x14ac:dyDescent="0.25">
      <c r="A96">
        <v>94</v>
      </c>
      <c r="B96" s="3" t="s">
        <v>96</v>
      </c>
      <c r="C96" s="3" t="s">
        <v>4205</v>
      </c>
      <c r="D96" s="9">
        <v>250</v>
      </c>
      <c r="E96" s="9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7"/>
        <v>1.04</v>
      </c>
      <c r="P96" s="9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5">
        <f t="shared" si="11"/>
        <v>41716.551180555558</v>
      </c>
      <c r="T96" s="5">
        <f t="shared" si="12"/>
        <v>41736.551180555558</v>
      </c>
      <c r="U96">
        <f t="shared" si="13"/>
        <v>2014</v>
      </c>
    </row>
    <row r="97" spans="1:21" ht="30" x14ac:dyDescent="0.25">
      <c r="A97">
        <v>95</v>
      </c>
      <c r="B97" s="3" t="s">
        <v>97</v>
      </c>
      <c r="C97" s="3" t="s">
        <v>4206</v>
      </c>
      <c r="D97" s="9">
        <v>350</v>
      </c>
      <c r="E97" s="9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7"/>
        <v>1.3142857142857143</v>
      </c>
      <c r="P97" s="9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5">
        <f t="shared" si="11"/>
        <v>40934.838437500002</v>
      </c>
      <c r="T97" s="5">
        <f t="shared" si="12"/>
        <v>40964.838437500002</v>
      </c>
      <c r="U97">
        <f t="shared" si="13"/>
        <v>2012</v>
      </c>
    </row>
    <row r="98" spans="1:21" ht="30" x14ac:dyDescent="0.25">
      <c r="A98">
        <v>96</v>
      </c>
      <c r="B98" s="3" t="s">
        <v>98</v>
      </c>
      <c r="C98" s="3" t="s">
        <v>4207</v>
      </c>
      <c r="D98" s="9">
        <v>1500</v>
      </c>
      <c r="E98" s="9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7"/>
        <v>1.1466666666666667</v>
      </c>
      <c r="P98" s="9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5">
        <f t="shared" si="11"/>
        <v>40324.495844907411</v>
      </c>
      <c r="T98" s="5">
        <f t="shared" si="12"/>
        <v>40390.958333333336</v>
      </c>
      <c r="U98">
        <f t="shared" si="13"/>
        <v>2010</v>
      </c>
    </row>
    <row r="99" spans="1:21" ht="30" x14ac:dyDescent="0.25">
      <c r="A99">
        <v>97</v>
      </c>
      <c r="B99" s="3" t="s">
        <v>99</v>
      </c>
      <c r="C99" s="3" t="s">
        <v>4208</v>
      </c>
      <c r="D99" s="9">
        <v>400</v>
      </c>
      <c r="E99" s="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7"/>
        <v>1.0625</v>
      </c>
      <c r="P99" s="9">
        <f t="shared" si="8"/>
        <v>53.125</v>
      </c>
      <c r="Q99" t="str">
        <f t="shared" si="9"/>
        <v>film &amp; video</v>
      </c>
      <c r="R99" t="str">
        <f t="shared" si="10"/>
        <v>shorts</v>
      </c>
      <c r="S99" s="5">
        <f t="shared" si="11"/>
        <v>40705.968541666669</v>
      </c>
      <c r="T99" s="5">
        <f t="shared" si="12"/>
        <v>40735.968541666669</v>
      </c>
      <c r="U99">
        <f t="shared" si="13"/>
        <v>2011</v>
      </c>
    </row>
    <row r="100" spans="1:21" ht="30" x14ac:dyDescent="0.25">
      <c r="A100">
        <v>98</v>
      </c>
      <c r="B100" s="3" t="s">
        <v>100</v>
      </c>
      <c r="C100" s="3" t="s">
        <v>4209</v>
      </c>
      <c r="D100" s="9">
        <v>3200</v>
      </c>
      <c r="E100" s="9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7"/>
        <v>1.0625</v>
      </c>
      <c r="P100" s="9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5">
        <f t="shared" si="11"/>
        <v>41214.628171296303</v>
      </c>
      <c r="T100" s="5">
        <f t="shared" si="12"/>
        <v>41250.8125</v>
      </c>
      <c r="U100">
        <f t="shared" si="13"/>
        <v>2012</v>
      </c>
    </row>
    <row r="101" spans="1:21" x14ac:dyDescent="0.25">
      <c r="A101">
        <v>99</v>
      </c>
      <c r="B101" s="3" t="s">
        <v>101</v>
      </c>
      <c r="C101" s="3" t="s">
        <v>4210</v>
      </c>
      <c r="D101" s="9">
        <v>1500</v>
      </c>
      <c r="E101" s="9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7"/>
        <v>1.0601933333333333</v>
      </c>
      <c r="P101" s="9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5">
        <f t="shared" si="11"/>
        <v>41631.73609953704</v>
      </c>
      <c r="T101" s="5">
        <f t="shared" si="12"/>
        <v>41661.73609953704</v>
      </c>
      <c r="U101">
        <f t="shared" si="13"/>
        <v>2013</v>
      </c>
    </row>
    <row r="102" spans="1:21" ht="30" x14ac:dyDescent="0.25">
      <c r="A102">
        <v>100</v>
      </c>
      <c r="B102" s="3" t="s">
        <v>102</v>
      </c>
      <c r="C102" s="3" t="s">
        <v>4211</v>
      </c>
      <c r="D102" s="9">
        <v>5000</v>
      </c>
      <c r="E102" s="9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7"/>
        <v>1</v>
      </c>
      <c r="P102" s="9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5">
        <f t="shared" si="11"/>
        <v>41197.586643518523</v>
      </c>
      <c r="T102" s="5">
        <f t="shared" si="12"/>
        <v>41217.628310185188</v>
      </c>
      <c r="U102">
        <f t="shared" si="13"/>
        <v>2012</v>
      </c>
    </row>
    <row r="103" spans="1:21" ht="30" x14ac:dyDescent="0.25">
      <c r="A103">
        <v>101</v>
      </c>
      <c r="B103" s="3" t="s">
        <v>103</v>
      </c>
      <c r="C103" s="3" t="s">
        <v>4212</v>
      </c>
      <c r="D103" s="9">
        <v>3500</v>
      </c>
      <c r="E103" s="9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7"/>
        <v>1</v>
      </c>
      <c r="P103" s="9">
        <f t="shared" si="8"/>
        <v>100</v>
      </c>
      <c r="Q103" t="str">
        <f t="shared" si="9"/>
        <v>film &amp; video</v>
      </c>
      <c r="R103" t="str">
        <f t="shared" si="10"/>
        <v>shorts</v>
      </c>
      <c r="S103" s="5">
        <f t="shared" si="11"/>
        <v>41274.610069444447</v>
      </c>
      <c r="T103" s="5">
        <f t="shared" si="12"/>
        <v>41298.610069444447</v>
      </c>
      <c r="U103">
        <f t="shared" si="13"/>
        <v>2012</v>
      </c>
    </row>
    <row r="104" spans="1:21" ht="30" x14ac:dyDescent="0.25">
      <c r="A104">
        <v>102</v>
      </c>
      <c r="B104" s="3" t="s">
        <v>104</v>
      </c>
      <c r="C104" s="3" t="s">
        <v>4213</v>
      </c>
      <c r="D104" s="9">
        <v>6000</v>
      </c>
      <c r="E104" s="9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7"/>
        <v>1.2775000000000001</v>
      </c>
      <c r="P104" s="9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5">
        <f t="shared" si="11"/>
        <v>40504.964502314819</v>
      </c>
      <c r="T104" s="5">
        <f t="shared" si="12"/>
        <v>40534.964502314819</v>
      </c>
      <c r="U104">
        <f t="shared" si="13"/>
        <v>2010</v>
      </c>
    </row>
    <row r="105" spans="1:21" x14ac:dyDescent="0.25">
      <c r="A105">
        <v>103</v>
      </c>
      <c r="B105" s="3" t="s">
        <v>105</v>
      </c>
      <c r="C105" s="3" t="s">
        <v>4214</v>
      </c>
      <c r="D105" s="9">
        <v>1300</v>
      </c>
      <c r="E105" s="9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7"/>
        <v>1.0515384615384615</v>
      </c>
      <c r="P105" s="9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5">
        <f t="shared" si="11"/>
        <v>41682.639236111114</v>
      </c>
      <c r="T105" s="5">
        <f t="shared" si="12"/>
        <v>41705.639236111114</v>
      </c>
      <c r="U105">
        <f t="shared" si="13"/>
        <v>2014</v>
      </c>
    </row>
    <row r="106" spans="1:21" x14ac:dyDescent="0.25">
      <c r="A106">
        <v>104</v>
      </c>
      <c r="B106" s="3" t="s">
        <v>106</v>
      </c>
      <c r="C106" s="3" t="s">
        <v>4215</v>
      </c>
      <c r="D106" s="9">
        <v>500</v>
      </c>
      <c r="E106" s="9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7"/>
        <v>1.2</v>
      </c>
      <c r="P106" s="9">
        <f t="shared" si="8"/>
        <v>60</v>
      </c>
      <c r="Q106" t="str">
        <f t="shared" si="9"/>
        <v>film &amp; video</v>
      </c>
      <c r="R106" t="str">
        <f t="shared" si="10"/>
        <v>shorts</v>
      </c>
      <c r="S106" s="5">
        <f t="shared" si="11"/>
        <v>40612.528541666667</v>
      </c>
      <c r="T106" s="5">
        <f t="shared" si="12"/>
        <v>40635.875</v>
      </c>
      <c r="U106">
        <f t="shared" si="13"/>
        <v>2011</v>
      </c>
    </row>
    <row r="107" spans="1:21" x14ac:dyDescent="0.25">
      <c r="A107">
        <v>105</v>
      </c>
      <c r="B107" s="3" t="s">
        <v>107</v>
      </c>
      <c r="C107" s="3" t="s">
        <v>4216</v>
      </c>
      <c r="D107" s="9">
        <v>2200</v>
      </c>
      <c r="E107" s="9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7"/>
        <v>1.074090909090909</v>
      </c>
      <c r="P107" s="9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5">
        <f t="shared" si="11"/>
        <v>42485.55810185185</v>
      </c>
      <c r="T107" s="5">
        <f t="shared" si="12"/>
        <v>42503.833333333336</v>
      </c>
      <c r="U107">
        <f t="shared" si="13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9">
        <v>5000</v>
      </c>
      <c r="E108" s="9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7"/>
        <v>1.0049999999999999</v>
      </c>
      <c r="P108" s="9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5">
        <f t="shared" si="11"/>
        <v>40987.609965277778</v>
      </c>
      <c r="T108" s="5">
        <f t="shared" si="12"/>
        <v>41001.609965277778</v>
      </c>
      <c r="U108">
        <f t="shared" si="13"/>
        <v>2012</v>
      </c>
    </row>
    <row r="109" spans="1:21" ht="30" x14ac:dyDescent="0.25">
      <c r="A109">
        <v>107</v>
      </c>
      <c r="B109" s="3" t="s">
        <v>109</v>
      </c>
      <c r="C109" s="3" t="s">
        <v>4218</v>
      </c>
      <c r="D109" s="9">
        <v>7500</v>
      </c>
      <c r="E109" s="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7"/>
        <v>1.0246666666666666</v>
      </c>
      <c r="P109" s="9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5">
        <f t="shared" si="11"/>
        <v>40635.815821759265</v>
      </c>
      <c r="T109" s="5">
        <f t="shared" si="12"/>
        <v>40657.815821759265</v>
      </c>
      <c r="U109">
        <f t="shared" si="13"/>
        <v>2011</v>
      </c>
    </row>
    <row r="110" spans="1:21" x14ac:dyDescent="0.25">
      <c r="A110">
        <v>108</v>
      </c>
      <c r="B110" s="3" t="s">
        <v>110</v>
      </c>
      <c r="C110" s="3" t="s">
        <v>4219</v>
      </c>
      <c r="D110" s="9">
        <v>1500</v>
      </c>
      <c r="E110" s="9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7"/>
        <v>2.4666666666666668</v>
      </c>
      <c r="P110" s="9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5">
        <f t="shared" si="11"/>
        <v>41365.446412037039</v>
      </c>
      <c r="T110" s="5">
        <f t="shared" si="12"/>
        <v>41425.446412037039</v>
      </c>
      <c r="U110">
        <f t="shared" si="13"/>
        <v>2013</v>
      </c>
    </row>
    <row r="111" spans="1:21" x14ac:dyDescent="0.25">
      <c r="A111">
        <v>109</v>
      </c>
      <c r="B111" s="3" t="s">
        <v>111</v>
      </c>
      <c r="C111" s="3" t="s">
        <v>4220</v>
      </c>
      <c r="D111" s="9">
        <v>1000</v>
      </c>
      <c r="E111" s="9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7"/>
        <v>2.1949999999999998</v>
      </c>
      <c r="P111" s="9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5">
        <f t="shared" si="11"/>
        <v>40569.859143518523</v>
      </c>
      <c r="T111" s="5">
        <f t="shared" si="12"/>
        <v>40599.859143518523</v>
      </c>
      <c r="U111">
        <f t="shared" si="13"/>
        <v>2011</v>
      </c>
    </row>
    <row r="112" spans="1:21" x14ac:dyDescent="0.25">
      <c r="A112">
        <v>110</v>
      </c>
      <c r="B112" s="3" t="s">
        <v>112</v>
      </c>
      <c r="C112" s="3" t="s">
        <v>4221</v>
      </c>
      <c r="D112" s="9">
        <v>1300</v>
      </c>
      <c r="E112" s="9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7"/>
        <v>1.3076923076923077</v>
      </c>
      <c r="P112" s="9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5">
        <f t="shared" si="11"/>
        <v>41557.78302083334</v>
      </c>
      <c r="T112" s="5">
        <f t="shared" si="12"/>
        <v>41592.082638888889</v>
      </c>
      <c r="U112">
        <f t="shared" si="13"/>
        <v>2013</v>
      </c>
    </row>
    <row r="113" spans="1:21" x14ac:dyDescent="0.25">
      <c r="A113">
        <v>111</v>
      </c>
      <c r="B113" s="3" t="s">
        <v>113</v>
      </c>
      <c r="C113" s="3" t="s">
        <v>4222</v>
      </c>
      <c r="D113" s="9">
        <v>3500</v>
      </c>
      <c r="E113" s="9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7"/>
        <v>1.5457142857142858</v>
      </c>
      <c r="P113" s="9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5">
        <f t="shared" si="11"/>
        <v>42125.166516203702</v>
      </c>
      <c r="T113" s="5">
        <f t="shared" si="12"/>
        <v>42155.166516203702</v>
      </c>
      <c r="U113">
        <f t="shared" si="13"/>
        <v>2015</v>
      </c>
    </row>
    <row r="114" spans="1:21" ht="30" x14ac:dyDescent="0.25">
      <c r="A114">
        <v>112</v>
      </c>
      <c r="B114" s="3" t="s">
        <v>114</v>
      </c>
      <c r="C114" s="3" t="s">
        <v>4223</v>
      </c>
      <c r="D114" s="9">
        <v>5000</v>
      </c>
      <c r="E114" s="9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7"/>
        <v>1.04</v>
      </c>
      <c r="P114" s="9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5">
        <f t="shared" si="11"/>
        <v>41717.876365740747</v>
      </c>
      <c r="T114" s="5">
        <f t="shared" si="12"/>
        <v>41741.916666666672</v>
      </c>
      <c r="U114">
        <f t="shared" si="13"/>
        <v>2014</v>
      </c>
    </row>
    <row r="115" spans="1:21" x14ac:dyDescent="0.25">
      <c r="A115">
        <v>113</v>
      </c>
      <c r="B115" s="3" t="s">
        <v>115</v>
      </c>
      <c r="C115" s="3" t="s">
        <v>4224</v>
      </c>
      <c r="D115" s="9">
        <v>5000</v>
      </c>
      <c r="E115" s="9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7"/>
        <v>1.41</v>
      </c>
      <c r="P115" s="9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5">
        <f t="shared" si="11"/>
        <v>40753.59175925926</v>
      </c>
      <c r="T115" s="5">
        <f t="shared" si="12"/>
        <v>40761.458333333336</v>
      </c>
      <c r="U115">
        <f t="shared" si="13"/>
        <v>2011</v>
      </c>
    </row>
    <row r="116" spans="1:21" ht="30" x14ac:dyDescent="0.25">
      <c r="A116">
        <v>114</v>
      </c>
      <c r="B116" s="3" t="s">
        <v>116</v>
      </c>
      <c r="C116" s="3" t="s">
        <v>4225</v>
      </c>
      <c r="D116" s="9">
        <v>3000</v>
      </c>
      <c r="E116" s="9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7"/>
        <v>1.0333333333333334</v>
      </c>
      <c r="P116" s="9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5">
        <f t="shared" si="11"/>
        <v>40861.107500000006</v>
      </c>
      <c r="T116" s="5">
        <f t="shared" si="12"/>
        <v>40921.107500000006</v>
      </c>
      <c r="U116">
        <f t="shared" si="13"/>
        <v>2011</v>
      </c>
    </row>
    <row r="117" spans="1:21" x14ac:dyDescent="0.25">
      <c r="A117">
        <v>115</v>
      </c>
      <c r="B117" s="3" t="s">
        <v>117</v>
      </c>
      <c r="C117" s="3" t="s">
        <v>4226</v>
      </c>
      <c r="D117" s="9">
        <v>450</v>
      </c>
      <c r="E117" s="9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7"/>
        <v>1.4044444444444444</v>
      </c>
      <c r="P117" s="9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5">
        <f t="shared" si="11"/>
        <v>40918.572268518525</v>
      </c>
      <c r="T117" s="5">
        <f t="shared" si="12"/>
        <v>40943.572268518525</v>
      </c>
      <c r="U117">
        <f t="shared" si="13"/>
        <v>2012</v>
      </c>
    </row>
    <row r="118" spans="1:21" ht="30" x14ac:dyDescent="0.25">
      <c r="A118">
        <v>116</v>
      </c>
      <c r="B118" s="3" t="s">
        <v>118</v>
      </c>
      <c r="C118" s="3" t="s">
        <v>4227</v>
      </c>
      <c r="D118" s="9">
        <v>3500</v>
      </c>
      <c r="E118" s="9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7"/>
        <v>1.1365714285714286</v>
      </c>
      <c r="P118" s="9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5">
        <f t="shared" si="11"/>
        <v>40595.330497685187</v>
      </c>
      <c r="T118" s="5">
        <f t="shared" si="12"/>
        <v>40641.288831018523</v>
      </c>
      <c r="U118">
        <f t="shared" si="13"/>
        <v>2011</v>
      </c>
    </row>
    <row r="119" spans="1:21" ht="30" x14ac:dyDescent="0.25">
      <c r="A119">
        <v>117</v>
      </c>
      <c r="B119" s="3" t="s">
        <v>119</v>
      </c>
      <c r="C119" s="3" t="s">
        <v>4228</v>
      </c>
      <c r="D119" s="9">
        <v>4500</v>
      </c>
      <c r="E119" s="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7"/>
        <v>1.0049377777777779</v>
      </c>
      <c r="P119" s="9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5">
        <f t="shared" si="11"/>
        <v>40248.668333333335</v>
      </c>
      <c r="T119" s="5">
        <f t="shared" si="12"/>
        <v>40338.625</v>
      </c>
      <c r="U119">
        <f t="shared" si="13"/>
        <v>2010</v>
      </c>
    </row>
    <row r="120" spans="1:21" x14ac:dyDescent="0.25">
      <c r="A120">
        <v>118</v>
      </c>
      <c r="B120" s="3" t="s">
        <v>120</v>
      </c>
      <c r="C120" s="3" t="s">
        <v>4229</v>
      </c>
      <c r="D120" s="9">
        <v>5000</v>
      </c>
      <c r="E120" s="9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7"/>
        <v>1.1303159999999999</v>
      </c>
      <c r="P120" s="9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5">
        <f t="shared" si="11"/>
        <v>40722.886990740742</v>
      </c>
      <c r="T120" s="5">
        <f t="shared" si="12"/>
        <v>40752.886990740742</v>
      </c>
      <c r="U120">
        <f t="shared" si="13"/>
        <v>2011</v>
      </c>
    </row>
    <row r="121" spans="1:21" ht="30" x14ac:dyDescent="0.25">
      <c r="A121">
        <v>119</v>
      </c>
      <c r="B121" s="3" t="s">
        <v>121</v>
      </c>
      <c r="C121" s="3" t="s">
        <v>4230</v>
      </c>
      <c r="D121" s="9">
        <v>3250</v>
      </c>
      <c r="E121" s="9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7"/>
        <v>1.0455692307692308</v>
      </c>
      <c r="P121" s="9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5">
        <f t="shared" si="11"/>
        <v>40738.902615740742</v>
      </c>
      <c r="T121" s="5">
        <f t="shared" si="12"/>
        <v>40768.791666666672</v>
      </c>
      <c r="U121">
        <f t="shared" si="13"/>
        <v>2011</v>
      </c>
    </row>
    <row r="122" spans="1:21" ht="30" x14ac:dyDescent="0.25">
      <c r="A122">
        <v>120</v>
      </c>
      <c r="B122" s="3" t="s">
        <v>122</v>
      </c>
      <c r="C122" s="3" t="s">
        <v>4231</v>
      </c>
      <c r="D122" s="9">
        <v>70000</v>
      </c>
      <c r="E122" s="9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7"/>
        <v>1.4285714285714287E-4</v>
      </c>
      <c r="P122" s="9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5">
        <f t="shared" si="11"/>
        <v>42615.883182870377</v>
      </c>
      <c r="T122" s="5">
        <f t="shared" si="12"/>
        <v>42645.883182870377</v>
      </c>
      <c r="U122">
        <f t="shared" si="13"/>
        <v>2016</v>
      </c>
    </row>
    <row r="123" spans="1:21" ht="30" x14ac:dyDescent="0.25">
      <c r="A123">
        <v>121</v>
      </c>
      <c r="B123" s="3" t="s">
        <v>123</v>
      </c>
      <c r="C123" s="3" t="s">
        <v>4232</v>
      </c>
      <c r="D123" s="9">
        <v>3000</v>
      </c>
      <c r="E123" s="9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7"/>
        <v>3.3333333333333332E-4</v>
      </c>
      <c r="P123" s="9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5">
        <f t="shared" si="11"/>
        <v>42096.538310185184</v>
      </c>
      <c r="T123" s="5">
        <f t="shared" si="12"/>
        <v>42112.261111111111</v>
      </c>
      <c r="U123">
        <f t="shared" si="13"/>
        <v>2015</v>
      </c>
    </row>
    <row r="124" spans="1:21" x14ac:dyDescent="0.25">
      <c r="A124">
        <v>122</v>
      </c>
      <c r="B124" s="3" t="s">
        <v>124</v>
      </c>
      <c r="C124" s="3" t="s">
        <v>4233</v>
      </c>
      <c r="D124" s="9">
        <v>100000000</v>
      </c>
      <c r="E124" s="9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7"/>
        <v>0</v>
      </c>
      <c r="P124" s="9">
        <f t="shared" si="8"/>
        <v>0</v>
      </c>
      <c r="Q124" t="str">
        <f t="shared" si="9"/>
        <v>film &amp; video</v>
      </c>
      <c r="R124" t="str">
        <f t="shared" si="10"/>
        <v>science fiction</v>
      </c>
      <c r="S124" s="5">
        <f t="shared" si="11"/>
        <v>42593.265127314815</v>
      </c>
      <c r="T124" s="5">
        <f t="shared" si="12"/>
        <v>42653.265127314815</v>
      </c>
      <c r="U124">
        <f t="shared" si="13"/>
        <v>2016</v>
      </c>
    </row>
    <row r="125" spans="1:21" ht="30" x14ac:dyDescent="0.25">
      <c r="A125">
        <v>123</v>
      </c>
      <c r="B125" s="3" t="s">
        <v>125</v>
      </c>
      <c r="C125" s="3" t="s">
        <v>4234</v>
      </c>
      <c r="D125" s="9">
        <v>55000</v>
      </c>
      <c r="E125" s="9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7"/>
        <v>2.7454545454545453E-3</v>
      </c>
      <c r="P125" s="9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5">
        <f t="shared" si="11"/>
        <v>41904.615324074075</v>
      </c>
      <c r="T125" s="5">
        <f t="shared" si="12"/>
        <v>41940.75</v>
      </c>
      <c r="U125">
        <f t="shared" si="13"/>
        <v>2014</v>
      </c>
    </row>
    <row r="126" spans="1:21" ht="30" x14ac:dyDescent="0.25">
      <c r="A126">
        <v>124</v>
      </c>
      <c r="B126" s="3" t="s">
        <v>126</v>
      </c>
      <c r="C126" s="3" t="s">
        <v>4235</v>
      </c>
      <c r="D126" s="9">
        <v>4000</v>
      </c>
      <c r="E126" s="9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7"/>
        <v>0</v>
      </c>
      <c r="P126" s="9">
        <f t="shared" si="8"/>
        <v>0</v>
      </c>
      <c r="Q126" t="str">
        <f t="shared" si="9"/>
        <v>film &amp; video</v>
      </c>
      <c r="R126" t="str">
        <f t="shared" si="10"/>
        <v>science fiction</v>
      </c>
      <c r="S126" s="5">
        <f t="shared" si="11"/>
        <v>42114.762060185189</v>
      </c>
      <c r="T126" s="5">
        <f t="shared" si="12"/>
        <v>42139.762060185189</v>
      </c>
      <c r="U126">
        <f t="shared" si="13"/>
        <v>2015</v>
      </c>
    </row>
    <row r="127" spans="1:21" ht="30" x14ac:dyDescent="0.25">
      <c r="A127">
        <v>125</v>
      </c>
      <c r="B127" s="3" t="s">
        <v>127</v>
      </c>
      <c r="C127" s="3" t="s">
        <v>4236</v>
      </c>
      <c r="D127" s="9">
        <v>500</v>
      </c>
      <c r="E127" s="9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7"/>
        <v>0.14000000000000001</v>
      </c>
      <c r="P127" s="9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5">
        <f t="shared" si="11"/>
        <v>42709.827314814822</v>
      </c>
      <c r="T127" s="5">
        <f t="shared" si="12"/>
        <v>42769.827314814822</v>
      </c>
      <c r="U127">
        <f t="shared" si="13"/>
        <v>2016</v>
      </c>
    </row>
    <row r="128" spans="1:21" ht="30" x14ac:dyDescent="0.25">
      <c r="A128">
        <v>126</v>
      </c>
      <c r="B128" s="3" t="s">
        <v>128</v>
      </c>
      <c r="C128" s="3" t="s">
        <v>4237</v>
      </c>
      <c r="D128" s="9">
        <v>25000</v>
      </c>
      <c r="E128" s="9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7"/>
        <v>5.5480000000000002E-2</v>
      </c>
      <c r="P128" s="9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5">
        <f t="shared" si="11"/>
        <v>42135.422881944447</v>
      </c>
      <c r="T128" s="5">
        <f t="shared" si="12"/>
        <v>42165.916666666664</v>
      </c>
      <c r="U128">
        <f t="shared" si="13"/>
        <v>2015</v>
      </c>
    </row>
    <row r="129" spans="1:21" ht="30" x14ac:dyDescent="0.25">
      <c r="A129">
        <v>127</v>
      </c>
      <c r="B129" s="3" t="s">
        <v>129</v>
      </c>
      <c r="C129" s="3" t="s">
        <v>4238</v>
      </c>
      <c r="D129" s="9">
        <v>8000</v>
      </c>
      <c r="E129" s="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7"/>
        <v>2.375E-2</v>
      </c>
      <c r="P129" s="9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5">
        <f t="shared" si="11"/>
        <v>42067.457650462966</v>
      </c>
      <c r="T129" s="5">
        <f t="shared" si="12"/>
        <v>42097.415983796302</v>
      </c>
      <c r="U129">
        <f t="shared" si="13"/>
        <v>2015</v>
      </c>
    </row>
    <row r="130" spans="1:21" x14ac:dyDescent="0.25">
      <c r="A130">
        <v>128</v>
      </c>
      <c r="B130" s="3" t="s">
        <v>130</v>
      </c>
      <c r="C130" s="3" t="s">
        <v>4239</v>
      </c>
      <c r="D130" s="9">
        <v>100000</v>
      </c>
      <c r="E130" s="9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14">E130/D130</f>
        <v>1.8669999999999999E-2</v>
      </c>
      <c r="P130" s="9">
        <f t="shared" ref="P130:P193" si="15">IFERROR(E130/L130,0)</f>
        <v>311.16666666666669</v>
      </c>
      <c r="Q130" t="str">
        <f t="shared" ref="Q130:Q193" si="16">MID(N130,1,FIND("/",N130)-1)</f>
        <v>film &amp; video</v>
      </c>
      <c r="R130" t="str">
        <f t="shared" ref="R130:R193" si="17">MID(N130,FIND("/",N130)+1,9999)</f>
        <v>science fiction</v>
      </c>
      <c r="S130" s="5">
        <f t="shared" ref="S130:S193" si="18">((J130/86400)+25569+(-4/24))</f>
        <v>42628.061261574076</v>
      </c>
      <c r="T130" s="5">
        <f t="shared" ref="T130:T193" si="19">((I130/86400)+25569+(-4/24))</f>
        <v>42663.061261574076</v>
      </c>
      <c r="U130">
        <f t="shared" ref="U130:U193" si="20">YEAR(S130)</f>
        <v>2016</v>
      </c>
    </row>
    <row r="131" spans="1:21" ht="30" x14ac:dyDescent="0.25">
      <c r="A131">
        <v>129</v>
      </c>
      <c r="B131" s="3" t="s">
        <v>131</v>
      </c>
      <c r="C131" s="3" t="s">
        <v>4240</v>
      </c>
      <c r="D131" s="9">
        <v>20000</v>
      </c>
      <c r="E131" s="9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14"/>
        <v>0</v>
      </c>
      <c r="P131" s="9">
        <f t="shared" si="15"/>
        <v>0</v>
      </c>
      <c r="Q131" t="str">
        <f t="shared" si="16"/>
        <v>film &amp; video</v>
      </c>
      <c r="R131" t="str">
        <f t="shared" si="17"/>
        <v>science fiction</v>
      </c>
      <c r="S131" s="5">
        <f t="shared" si="18"/>
        <v>41882.770636574074</v>
      </c>
      <c r="T131" s="5">
        <f t="shared" si="19"/>
        <v>41942.770636574074</v>
      </c>
      <c r="U131">
        <f t="shared" si="20"/>
        <v>2014</v>
      </c>
    </row>
    <row r="132" spans="1:21" ht="30" x14ac:dyDescent="0.25">
      <c r="A132">
        <v>130</v>
      </c>
      <c r="B132" s="3" t="s">
        <v>132</v>
      </c>
      <c r="C132" s="3" t="s">
        <v>4241</v>
      </c>
      <c r="D132" s="9">
        <v>600</v>
      </c>
      <c r="E132" s="9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4"/>
        <v>0</v>
      </c>
      <c r="P132" s="9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5">
        <f t="shared" si="18"/>
        <v>41778.748750000006</v>
      </c>
      <c r="T132" s="5">
        <f t="shared" si="19"/>
        <v>41806.677777777782</v>
      </c>
      <c r="U132">
        <f t="shared" si="20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9">
        <v>1200</v>
      </c>
      <c r="E133" s="9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4"/>
        <v>0</v>
      </c>
      <c r="P133" s="9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5">
        <f t="shared" si="18"/>
        <v>42541.670844907414</v>
      </c>
      <c r="T133" s="5">
        <f t="shared" si="19"/>
        <v>42556.833333333336</v>
      </c>
      <c r="U133">
        <f t="shared" si="20"/>
        <v>2016</v>
      </c>
    </row>
    <row r="134" spans="1:21" ht="30" x14ac:dyDescent="0.25">
      <c r="A134">
        <v>132</v>
      </c>
      <c r="B134" s="3" t="s">
        <v>134</v>
      </c>
      <c r="C134" s="3" t="s">
        <v>4243</v>
      </c>
      <c r="D134" s="9">
        <v>80000</v>
      </c>
      <c r="E134" s="9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4"/>
        <v>9.5687499999999995E-2</v>
      </c>
      <c r="P134" s="9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5">
        <f t="shared" si="18"/>
        <v>41905.645914351851</v>
      </c>
      <c r="T134" s="5">
        <f t="shared" si="19"/>
        <v>41950.687581018523</v>
      </c>
      <c r="U134">
        <f t="shared" si="20"/>
        <v>2014</v>
      </c>
    </row>
    <row r="135" spans="1:21" x14ac:dyDescent="0.25">
      <c r="A135">
        <v>133</v>
      </c>
      <c r="B135" s="3" t="s">
        <v>135</v>
      </c>
      <c r="C135" s="3" t="s">
        <v>4244</v>
      </c>
      <c r="D135" s="9">
        <v>71764</v>
      </c>
      <c r="E135" s="9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4"/>
        <v>0</v>
      </c>
      <c r="P135" s="9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s="5">
        <f t="shared" si="18"/>
        <v>42491.641018518516</v>
      </c>
      <c r="T135" s="5">
        <f t="shared" si="19"/>
        <v>42521.563194444447</v>
      </c>
      <c r="U135">
        <f t="shared" si="20"/>
        <v>2016</v>
      </c>
    </row>
    <row r="136" spans="1:21" x14ac:dyDescent="0.25">
      <c r="A136">
        <v>134</v>
      </c>
      <c r="B136" s="3" t="s">
        <v>136</v>
      </c>
      <c r="C136" s="3" t="s">
        <v>4245</v>
      </c>
      <c r="D136" s="9">
        <v>5000</v>
      </c>
      <c r="E136" s="9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4"/>
        <v>0</v>
      </c>
      <c r="P136" s="9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s="5">
        <f t="shared" si="18"/>
        <v>42221.743263888893</v>
      </c>
      <c r="T136" s="5">
        <f t="shared" si="19"/>
        <v>42251.541666666664</v>
      </c>
      <c r="U136">
        <f t="shared" si="20"/>
        <v>2015</v>
      </c>
    </row>
    <row r="137" spans="1:21" ht="30" x14ac:dyDescent="0.25">
      <c r="A137">
        <v>135</v>
      </c>
      <c r="B137" s="3" t="s">
        <v>137</v>
      </c>
      <c r="C137" s="3" t="s">
        <v>4246</v>
      </c>
      <c r="D137" s="9">
        <v>3000</v>
      </c>
      <c r="E137" s="9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4"/>
        <v>0.13433333333333333</v>
      </c>
      <c r="P137" s="9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5">
        <f t="shared" si="18"/>
        <v>41788.215243055558</v>
      </c>
      <c r="T137" s="5">
        <f t="shared" si="19"/>
        <v>41821.625</v>
      </c>
      <c r="U137">
        <f t="shared" si="20"/>
        <v>2014</v>
      </c>
    </row>
    <row r="138" spans="1:21" ht="30" x14ac:dyDescent="0.25">
      <c r="A138">
        <v>136</v>
      </c>
      <c r="B138" s="3" t="s">
        <v>138</v>
      </c>
      <c r="C138" s="3" t="s">
        <v>4232</v>
      </c>
      <c r="D138" s="9">
        <v>3000</v>
      </c>
      <c r="E138" s="9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4"/>
        <v>0</v>
      </c>
      <c r="P138" s="9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s="5">
        <f t="shared" si="18"/>
        <v>42096.243449074078</v>
      </c>
      <c r="T138" s="5">
        <f t="shared" si="19"/>
        <v>42140.261111111111</v>
      </c>
      <c r="U138">
        <f t="shared" si="20"/>
        <v>2015</v>
      </c>
    </row>
    <row r="139" spans="1:21" ht="30" x14ac:dyDescent="0.25">
      <c r="A139">
        <v>137</v>
      </c>
      <c r="B139" s="3" t="s">
        <v>139</v>
      </c>
      <c r="C139" s="3" t="s">
        <v>4247</v>
      </c>
      <c r="D139" s="9">
        <v>55000</v>
      </c>
      <c r="E139" s="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4"/>
        <v>0</v>
      </c>
      <c r="P139" s="9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s="5">
        <f t="shared" si="18"/>
        <v>42239.407326388893</v>
      </c>
      <c r="T139" s="5">
        <f t="shared" si="19"/>
        <v>42289.407326388893</v>
      </c>
      <c r="U139">
        <f t="shared" si="20"/>
        <v>2015</v>
      </c>
    </row>
    <row r="140" spans="1:21" ht="30" x14ac:dyDescent="0.25">
      <c r="A140">
        <v>138</v>
      </c>
      <c r="B140" s="3" t="s">
        <v>140</v>
      </c>
      <c r="C140" s="3" t="s">
        <v>4248</v>
      </c>
      <c r="D140" s="9">
        <v>150000</v>
      </c>
      <c r="E140" s="9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4"/>
        <v>3.1413333333333335E-2</v>
      </c>
      <c r="P140" s="9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5">
        <f t="shared" si="18"/>
        <v>42186.090752314813</v>
      </c>
      <c r="T140" s="5">
        <f t="shared" si="19"/>
        <v>42217.040972222225</v>
      </c>
      <c r="U140">
        <f t="shared" si="20"/>
        <v>2015</v>
      </c>
    </row>
    <row r="141" spans="1:21" x14ac:dyDescent="0.25">
      <c r="A141">
        <v>139</v>
      </c>
      <c r="B141" s="3" t="s">
        <v>141</v>
      </c>
      <c r="C141" s="3" t="s">
        <v>4249</v>
      </c>
      <c r="D141" s="9">
        <v>500</v>
      </c>
      <c r="E141" s="9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4"/>
        <v>1</v>
      </c>
      <c r="P141" s="9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5">
        <f t="shared" si="18"/>
        <v>42187.754305555558</v>
      </c>
      <c r="T141" s="5">
        <f t="shared" si="19"/>
        <v>42197.754305555558</v>
      </c>
      <c r="U141">
        <f t="shared" si="20"/>
        <v>2015</v>
      </c>
    </row>
    <row r="142" spans="1:21" ht="30" x14ac:dyDescent="0.25">
      <c r="A142">
        <v>140</v>
      </c>
      <c r="B142" s="3" t="s">
        <v>142</v>
      </c>
      <c r="C142" s="3" t="s">
        <v>4250</v>
      </c>
      <c r="D142" s="9">
        <v>200000</v>
      </c>
      <c r="E142" s="9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4"/>
        <v>0</v>
      </c>
      <c r="P142" s="9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s="5">
        <f t="shared" si="18"/>
        <v>42053.031620370377</v>
      </c>
      <c r="T142" s="5">
        <f t="shared" si="19"/>
        <v>42082.989953703705</v>
      </c>
      <c r="U142">
        <f t="shared" si="20"/>
        <v>2015</v>
      </c>
    </row>
    <row r="143" spans="1:21" x14ac:dyDescent="0.25">
      <c r="A143">
        <v>141</v>
      </c>
      <c r="B143" s="3" t="s">
        <v>143</v>
      </c>
      <c r="C143" s="3" t="s">
        <v>4251</v>
      </c>
      <c r="D143" s="9">
        <v>12000</v>
      </c>
      <c r="E143" s="9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4"/>
        <v>0.10775</v>
      </c>
      <c r="P143" s="9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5">
        <f t="shared" si="18"/>
        <v>42109.986377314817</v>
      </c>
      <c r="T143" s="5">
        <f t="shared" si="19"/>
        <v>42154.986377314817</v>
      </c>
      <c r="U143">
        <f t="shared" si="20"/>
        <v>2015</v>
      </c>
    </row>
    <row r="144" spans="1:21" ht="30" x14ac:dyDescent="0.25">
      <c r="A144">
        <v>142</v>
      </c>
      <c r="B144" s="3" t="s">
        <v>144</v>
      </c>
      <c r="C144" s="3" t="s">
        <v>4252</v>
      </c>
      <c r="D144" s="9">
        <v>3000</v>
      </c>
      <c r="E144" s="9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4"/>
        <v>3.3333333333333335E-3</v>
      </c>
      <c r="P144" s="9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5">
        <f t="shared" si="18"/>
        <v>41938.726597222223</v>
      </c>
      <c r="T144" s="5">
        <f t="shared" si="19"/>
        <v>41959.768263888887</v>
      </c>
      <c r="U144">
        <f t="shared" si="20"/>
        <v>2014</v>
      </c>
    </row>
    <row r="145" spans="1:21" ht="30" x14ac:dyDescent="0.25">
      <c r="A145">
        <v>143</v>
      </c>
      <c r="B145" s="3" t="s">
        <v>145</v>
      </c>
      <c r="C145" s="3" t="s">
        <v>4253</v>
      </c>
      <c r="D145" s="9">
        <v>5500</v>
      </c>
      <c r="E145" s="9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4"/>
        <v>0</v>
      </c>
      <c r="P145" s="9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s="5">
        <f t="shared" si="18"/>
        <v>42558.897476851853</v>
      </c>
      <c r="T145" s="5">
        <f t="shared" si="19"/>
        <v>42616.079861111117</v>
      </c>
      <c r="U145">
        <f t="shared" si="20"/>
        <v>2016</v>
      </c>
    </row>
    <row r="146" spans="1:21" x14ac:dyDescent="0.25">
      <c r="A146">
        <v>144</v>
      </c>
      <c r="B146" s="3" t="s">
        <v>146</v>
      </c>
      <c r="C146" s="3" t="s">
        <v>4254</v>
      </c>
      <c r="D146" s="9">
        <v>7500</v>
      </c>
      <c r="E146" s="9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4"/>
        <v>0.27600000000000002</v>
      </c>
      <c r="P146" s="9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5">
        <f t="shared" si="18"/>
        <v>42047.595740740748</v>
      </c>
      <c r="T146" s="5">
        <f t="shared" si="19"/>
        <v>42107.554074074076</v>
      </c>
      <c r="U146">
        <f t="shared" si="20"/>
        <v>2015</v>
      </c>
    </row>
    <row r="147" spans="1:21" ht="30" x14ac:dyDescent="0.25">
      <c r="A147">
        <v>145</v>
      </c>
      <c r="B147" s="3" t="s">
        <v>147</v>
      </c>
      <c r="C147" s="3" t="s">
        <v>4255</v>
      </c>
      <c r="D147" s="9">
        <v>4500</v>
      </c>
      <c r="E147" s="9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4"/>
        <v>7.5111111111111115E-2</v>
      </c>
      <c r="P147" s="9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5">
        <f t="shared" si="18"/>
        <v>42200.375601851854</v>
      </c>
      <c r="T147" s="5">
        <f t="shared" si="19"/>
        <v>42227.375601851854</v>
      </c>
      <c r="U147">
        <f t="shared" si="20"/>
        <v>2015</v>
      </c>
    </row>
    <row r="148" spans="1:21" ht="30" x14ac:dyDescent="0.25">
      <c r="A148">
        <v>146</v>
      </c>
      <c r="B148" s="3" t="s">
        <v>148</v>
      </c>
      <c r="C148" s="3" t="s">
        <v>4256</v>
      </c>
      <c r="D148" s="9">
        <v>20000</v>
      </c>
      <c r="E148" s="9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4"/>
        <v>5.7499999999999999E-3</v>
      </c>
      <c r="P148" s="9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5">
        <f t="shared" si="18"/>
        <v>42692.84951388889</v>
      </c>
      <c r="T148" s="5">
        <f t="shared" si="19"/>
        <v>42752.84951388889</v>
      </c>
      <c r="U148">
        <f t="shared" si="20"/>
        <v>2016</v>
      </c>
    </row>
    <row r="149" spans="1:21" x14ac:dyDescent="0.25">
      <c r="A149">
        <v>147</v>
      </c>
      <c r="B149" s="3" t="s">
        <v>149</v>
      </c>
      <c r="C149" s="3" t="s">
        <v>4257</v>
      </c>
      <c r="D149" s="9">
        <v>7000</v>
      </c>
      <c r="E149" s="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4"/>
        <v>0</v>
      </c>
      <c r="P149" s="9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s="5">
        <f t="shared" si="18"/>
        <v>41969.601157407415</v>
      </c>
      <c r="T149" s="5">
        <f t="shared" si="19"/>
        <v>42012.595833333333</v>
      </c>
      <c r="U149">
        <f t="shared" si="20"/>
        <v>2014</v>
      </c>
    </row>
    <row r="150" spans="1:21" ht="30" x14ac:dyDescent="0.25">
      <c r="A150">
        <v>148</v>
      </c>
      <c r="B150" s="3" t="s">
        <v>150</v>
      </c>
      <c r="C150" s="3" t="s">
        <v>4258</v>
      </c>
      <c r="D150" s="9">
        <v>50000</v>
      </c>
      <c r="E150" s="9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4"/>
        <v>8.0000000000000004E-4</v>
      </c>
      <c r="P150" s="9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5">
        <f t="shared" si="18"/>
        <v>42397.114999999998</v>
      </c>
      <c r="T150" s="5">
        <f t="shared" si="19"/>
        <v>42427.114999999998</v>
      </c>
      <c r="U150">
        <f t="shared" si="20"/>
        <v>2016</v>
      </c>
    </row>
    <row r="151" spans="1:21" ht="30" x14ac:dyDescent="0.25">
      <c r="A151">
        <v>149</v>
      </c>
      <c r="B151" s="3" t="s">
        <v>151</v>
      </c>
      <c r="C151" s="3" t="s">
        <v>4259</v>
      </c>
      <c r="D151" s="9">
        <v>10000</v>
      </c>
      <c r="E151" s="9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4"/>
        <v>9.1999999999999998E-3</v>
      </c>
      <c r="P151" s="9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5">
        <f t="shared" si="18"/>
        <v>41968.005439814813</v>
      </c>
      <c r="T151" s="5">
        <f t="shared" si="19"/>
        <v>41998.166666666664</v>
      </c>
      <c r="U151">
        <f t="shared" si="20"/>
        <v>2014</v>
      </c>
    </row>
    <row r="152" spans="1:21" x14ac:dyDescent="0.25">
      <c r="A152">
        <v>150</v>
      </c>
      <c r="B152" s="3" t="s">
        <v>152</v>
      </c>
      <c r="C152" s="3" t="s">
        <v>4260</v>
      </c>
      <c r="D152" s="9">
        <v>130000</v>
      </c>
      <c r="E152" s="9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4"/>
        <v>0.23163076923076922</v>
      </c>
      <c r="P152" s="9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5">
        <f t="shared" si="18"/>
        <v>42089.995162037041</v>
      </c>
      <c r="T152" s="5">
        <f t="shared" si="19"/>
        <v>42149.995162037041</v>
      </c>
      <c r="U152">
        <f t="shared" si="20"/>
        <v>2015</v>
      </c>
    </row>
    <row r="153" spans="1:21" ht="30" x14ac:dyDescent="0.25">
      <c r="A153">
        <v>151</v>
      </c>
      <c r="B153" s="3" t="s">
        <v>153</v>
      </c>
      <c r="C153" s="3" t="s">
        <v>4261</v>
      </c>
      <c r="D153" s="9">
        <v>250000</v>
      </c>
      <c r="E153" s="9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4"/>
        <v>5.5999999999999995E-4</v>
      </c>
      <c r="P153" s="9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5">
        <f t="shared" si="18"/>
        <v>42113.384155092594</v>
      </c>
      <c r="T153" s="5">
        <f t="shared" si="19"/>
        <v>42173.384155092594</v>
      </c>
      <c r="U153">
        <f t="shared" si="20"/>
        <v>2015</v>
      </c>
    </row>
    <row r="154" spans="1:21" x14ac:dyDescent="0.25">
      <c r="A154">
        <v>152</v>
      </c>
      <c r="B154" s="3" t="s">
        <v>154</v>
      </c>
      <c r="C154" s="3" t="s">
        <v>4262</v>
      </c>
      <c r="D154" s="9">
        <v>380000</v>
      </c>
      <c r="E154" s="9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4"/>
        <v>7.8947368421052633E-5</v>
      </c>
      <c r="P154" s="9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5">
        <f t="shared" si="18"/>
        <v>41874.910879629628</v>
      </c>
      <c r="T154" s="5">
        <f t="shared" si="19"/>
        <v>41904.910879629628</v>
      </c>
      <c r="U154">
        <f t="shared" si="20"/>
        <v>2014</v>
      </c>
    </row>
    <row r="155" spans="1:21" ht="30" x14ac:dyDescent="0.25">
      <c r="A155">
        <v>153</v>
      </c>
      <c r="B155" s="3" t="s">
        <v>155</v>
      </c>
      <c r="C155" s="3" t="s">
        <v>4263</v>
      </c>
      <c r="D155" s="9">
        <v>50000</v>
      </c>
      <c r="E155" s="9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4"/>
        <v>7.1799999999999998E-3</v>
      </c>
      <c r="P155" s="9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5">
        <f t="shared" si="18"/>
        <v>41933.419490740744</v>
      </c>
      <c r="T155" s="5">
        <f t="shared" si="19"/>
        <v>41975.461157407415</v>
      </c>
      <c r="U155">
        <f t="shared" si="20"/>
        <v>2014</v>
      </c>
    </row>
    <row r="156" spans="1:21" x14ac:dyDescent="0.25">
      <c r="A156">
        <v>154</v>
      </c>
      <c r="B156" s="3" t="s">
        <v>156</v>
      </c>
      <c r="C156" s="3" t="s">
        <v>4264</v>
      </c>
      <c r="D156" s="9">
        <v>1500</v>
      </c>
      <c r="E156" s="9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4"/>
        <v>2.6666666666666668E-2</v>
      </c>
      <c r="P156" s="9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5">
        <f t="shared" si="18"/>
        <v>42115.380729166667</v>
      </c>
      <c r="T156" s="5">
        <f t="shared" si="19"/>
        <v>42158.380729166667</v>
      </c>
      <c r="U156">
        <f t="shared" si="20"/>
        <v>2015</v>
      </c>
    </row>
    <row r="157" spans="1:21" ht="30" x14ac:dyDescent="0.25">
      <c r="A157">
        <v>155</v>
      </c>
      <c r="B157" s="3" t="s">
        <v>157</v>
      </c>
      <c r="C157" s="3" t="s">
        <v>4265</v>
      </c>
      <c r="D157" s="9">
        <v>1350000</v>
      </c>
      <c r="E157" s="9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4"/>
        <v>6.0000000000000002E-5</v>
      </c>
      <c r="P157" s="9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5">
        <f t="shared" si="18"/>
        <v>42168.392766203709</v>
      </c>
      <c r="T157" s="5">
        <f t="shared" si="19"/>
        <v>42208.392766203709</v>
      </c>
      <c r="U157">
        <f t="shared" si="20"/>
        <v>2015</v>
      </c>
    </row>
    <row r="158" spans="1:21" ht="30" x14ac:dyDescent="0.25">
      <c r="A158">
        <v>156</v>
      </c>
      <c r="B158" s="3" t="s">
        <v>158</v>
      </c>
      <c r="C158" s="3" t="s">
        <v>4266</v>
      </c>
      <c r="D158" s="9">
        <v>35000</v>
      </c>
      <c r="E158" s="9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4"/>
        <v>5.0999999999999997E-2</v>
      </c>
      <c r="P158" s="9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5">
        <f t="shared" si="18"/>
        <v>41793.958287037043</v>
      </c>
      <c r="T158" s="5">
        <f t="shared" si="19"/>
        <v>41853.958287037043</v>
      </c>
      <c r="U158">
        <f t="shared" si="20"/>
        <v>2014</v>
      </c>
    </row>
    <row r="159" spans="1:21" x14ac:dyDescent="0.25">
      <c r="A159">
        <v>157</v>
      </c>
      <c r="B159" s="3" t="s">
        <v>159</v>
      </c>
      <c r="C159" s="3" t="s">
        <v>4267</v>
      </c>
      <c r="D159" s="9">
        <v>2995</v>
      </c>
      <c r="E159" s="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4"/>
        <v>2.671118530884808E-3</v>
      </c>
      <c r="P159" s="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5">
        <f t="shared" si="18"/>
        <v>42396.745046296295</v>
      </c>
      <c r="T159" s="5">
        <f t="shared" si="19"/>
        <v>42426.745046296295</v>
      </c>
      <c r="U159">
        <f t="shared" si="20"/>
        <v>2016</v>
      </c>
    </row>
    <row r="160" spans="1:21" ht="30" x14ac:dyDescent="0.25">
      <c r="A160">
        <v>158</v>
      </c>
      <c r="B160" s="3" t="s">
        <v>160</v>
      </c>
      <c r="C160" s="3" t="s">
        <v>4268</v>
      </c>
      <c r="D160" s="9">
        <v>5000</v>
      </c>
      <c r="E160" s="9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4"/>
        <v>0</v>
      </c>
      <c r="P160" s="9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s="5">
        <f t="shared" si="18"/>
        <v>41903.910046296296</v>
      </c>
      <c r="T160" s="5">
        <f t="shared" si="19"/>
        <v>41933.910046296296</v>
      </c>
      <c r="U160">
        <f t="shared" si="20"/>
        <v>2014</v>
      </c>
    </row>
    <row r="161" spans="1:21" ht="30" x14ac:dyDescent="0.25">
      <c r="A161">
        <v>159</v>
      </c>
      <c r="B161" s="3" t="s">
        <v>161</v>
      </c>
      <c r="C161" s="3" t="s">
        <v>4269</v>
      </c>
      <c r="D161" s="9">
        <v>500000</v>
      </c>
      <c r="E161" s="9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4"/>
        <v>2.0000000000000002E-5</v>
      </c>
      <c r="P161" s="9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5">
        <f t="shared" si="18"/>
        <v>42514.267881944448</v>
      </c>
      <c r="T161" s="5">
        <f t="shared" si="19"/>
        <v>42554.267881944448</v>
      </c>
      <c r="U161">
        <f t="shared" si="20"/>
        <v>2016</v>
      </c>
    </row>
    <row r="162" spans="1:21" ht="30" x14ac:dyDescent="0.25">
      <c r="A162">
        <v>160</v>
      </c>
      <c r="B162" s="3" t="s">
        <v>162</v>
      </c>
      <c r="C162" s="3" t="s">
        <v>4270</v>
      </c>
      <c r="D162" s="9">
        <v>5000</v>
      </c>
      <c r="E162" s="9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4"/>
        <v>0</v>
      </c>
      <c r="P162" s="9">
        <f t="shared" si="15"/>
        <v>0</v>
      </c>
      <c r="Q162" t="str">
        <f t="shared" si="16"/>
        <v>film &amp; video</v>
      </c>
      <c r="R162" t="str">
        <f t="shared" si="17"/>
        <v>drama</v>
      </c>
      <c r="S162" s="5">
        <f t="shared" si="18"/>
        <v>42171.746423611112</v>
      </c>
      <c r="T162" s="5">
        <f t="shared" si="19"/>
        <v>42231.746423611112</v>
      </c>
      <c r="U162">
        <f t="shared" si="20"/>
        <v>2015</v>
      </c>
    </row>
    <row r="163" spans="1:21" ht="30" x14ac:dyDescent="0.25">
      <c r="A163">
        <v>161</v>
      </c>
      <c r="B163" s="3" t="s">
        <v>163</v>
      </c>
      <c r="C163" s="3" t="s">
        <v>4271</v>
      </c>
      <c r="D163" s="9">
        <v>50000</v>
      </c>
      <c r="E163" s="9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4"/>
        <v>1E-4</v>
      </c>
      <c r="P163" s="9">
        <f t="shared" si="15"/>
        <v>5</v>
      </c>
      <c r="Q163" t="str">
        <f t="shared" si="16"/>
        <v>film &amp; video</v>
      </c>
      <c r="R163" t="str">
        <f t="shared" si="17"/>
        <v>drama</v>
      </c>
      <c r="S163" s="5">
        <f t="shared" si="18"/>
        <v>41792.520775462966</v>
      </c>
      <c r="T163" s="5">
        <f t="shared" si="19"/>
        <v>41822.520775462966</v>
      </c>
      <c r="U163">
        <f t="shared" si="20"/>
        <v>2014</v>
      </c>
    </row>
    <row r="164" spans="1:21" ht="30" x14ac:dyDescent="0.25">
      <c r="A164">
        <v>162</v>
      </c>
      <c r="B164" s="3" t="s">
        <v>164</v>
      </c>
      <c r="C164" s="3" t="s">
        <v>4272</v>
      </c>
      <c r="D164" s="9">
        <v>2800</v>
      </c>
      <c r="E164" s="9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4"/>
        <v>0.15535714285714286</v>
      </c>
      <c r="P164" s="9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5">
        <f t="shared" si="18"/>
        <v>41834.960138888891</v>
      </c>
      <c r="T164" s="5">
        <f t="shared" si="19"/>
        <v>41867.820833333339</v>
      </c>
      <c r="U164">
        <f t="shared" si="20"/>
        <v>2014</v>
      </c>
    </row>
    <row r="165" spans="1:21" ht="30" x14ac:dyDescent="0.25">
      <c r="A165">
        <v>163</v>
      </c>
      <c r="B165" s="3" t="s">
        <v>165</v>
      </c>
      <c r="C165" s="3" t="s">
        <v>4273</v>
      </c>
      <c r="D165" s="9">
        <v>2000000</v>
      </c>
      <c r="E165" s="9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4"/>
        <v>0</v>
      </c>
      <c r="P165" s="9">
        <f t="shared" si="15"/>
        <v>0</v>
      </c>
      <c r="Q165" t="str">
        <f t="shared" si="16"/>
        <v>film &amp; video</v>
      </c>
      <c r="R165" t="str">
        <f t="shared" si="17"/>
        <v>drama</v>
      </c>
      <c r="S165" s="5">
        <f t="shared" si="18"/>
        <v>42243.794606481482</v>
      </c>
      <c r="T165" s="5">
        <f t="shared" si="19"/>
        <v>42277.833333333336</v>
      </c>
      <c r="U165">
        <f t="shared" si="20"/>
        <v>2015</v>
      </c>
    </row>
    <row r="166" spans="1:21" ht="30" x14ac:dyDescent="0.25">
      <c r="A166">
        <v>164</v>
      </c>
      <c r="B166" s="3" t="s">
        <v>166</v>
      </c>
      <c r="C166" s="3" t="s">
        <v>4274</v>
      </c>
      <c r="D166" s="9">
        <v>120000</v>
      </c>
      <c r="E166" s="9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4"/>
        <v>5.3333333333333332E-3</v>
      </c>
      <c r="P166" s="9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5">
        <f t="shared" si="18"/>
        <v>41841.596076388894</v>
      </c>
      <c r="T166" s="5">
        <f t="shared" si="19"/>
        <v>41901.596076388894</v>
      </c>
      <c r="U166">
        <f t="shared" si="20"/>
        <v>2014</v>
      </c>
    </row>
    <row r="167" spans="1:21" x14ac:dyDescent="0.25">
      <c r="A167">
        <v>165</v>
      </c>
      <c r="B167" s="3" t="s">
        <v>167</v>
      </c>
      <c r="C167" s="3" t="s">
        <v>4275</v>
      </c>
      <c r="D167" s="9">
        <v>17000</v>
      </c>
      <c r="E167" s="9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4"/>
        <v>0</v>
      </c>
      <c r="P167" s="9">
        <f t="shared" si="15"/>
        <v>0</v>
      </c>
      <c r="Q167" t="str">
        <f t="shared" si="16"/>
        <v>film &amp; video</v>
      </c>
      <c r="R167" t="str">
        <f t="shared" si="17"/>
        <v>drama</v>
      </c>
      <c r="S167" s="5">
        <f t="shared" si="18"/>
        <v>42351.492175925923</v>
      </c>
      <c r="T167" s="5">
        <f t="shared" si="19"/>
        <v>42381.492175925923</v>
      </c>
      <c r="U167">
        <f t="shared" si="20"/>
        <v>2015</v>
      </c>
    </row>
    <row r="168" spans="1:21" x14ac:dyDescent="0.25">
      <c r="A168">
        <v>166</v>
      </c>
      <c r="B168" s="3" t="s">
        <v>168</v>
      </c>
      <c r="C168" s="3" t="s">
        <v>4276</v>
      </c>
      <c r="D168" s="9">
        <v>5000</v>
      </c>
      <c r="E168" s="9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4"/>
        <v>0.6</v>
      </c>
      <c r="P168" s="9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5">
        <f t="shared" si="18"/>
        <v>42720.909282407411</v>
      </c>
      <c r="T168" s="5">
        <f t="shared" si="19"/>
        <v>42750.909282407411</v>
      </c>
      <c r="U168">
        <f t="shared" si="20"/>
        <v>2016</v>
      </c>
    </row>
    <row r="169" spans="1:21" ht="30" x14ac:dyDescent="0.25">
      <c r="A169">
        <v>167</v>
      </c>
      <c r="B169" s="3" t="s">
        <v>169</v>
      </c>
      <c r="C169" s="3" t="s">
        <v>4277</v>
      </c>
      <c r="D169" s="9">
        <v>110000</v>
      </c>
      <c r="E169" s="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4"/>
        <v>1E-4</v>
      </c>
      <c r="P169" s="9">
        <f t="shared" si="15"/>
        <v>5.5</v>
      </c>
      <c r="Q169" t="str">
        <f t="shared" si="16"/>
        <v>film &amp; video</v>
      </c>
      <c r="R169" t="str">
        <f t="shared" si="17"/>
        <v>drama</v>
      </c>
      <c r="S169" s="5">
        <f t="shared" si="18"/>
        <v>42160.760821759257</v>
      </c>
      <c r="T169" s="5">
        <f t="shared" si="19"/>
        <v>42220.760821759257</v>
      </c>
      <c r="U169">
        <f t="shared" si="20"/>
        <v>2015</v>
      </c>
    </row>
    <row r="170" spans="1:21" ht="30" x14ac:dyDescent="0.25">
      <c r="A170">
        <v>168</v>
      </c>
      <c r="B170" s="3" t="s">
        <v>170</v>
      </c>
      <c r="C170" s="3" t="s">
        <v>4278</v>
      </c>
      <c r="D170" s="9">
        <v>8000</v>
      </c>
      <c r="E170" s="9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4"/>
        <v>4.0625000000000001E-2</v>
      </c>
      <c r="P170" s="9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5">
        <f t="shared" si="18"/>
        <v>42052.668634259266</v>
      </c>
      <c r="T170" s="5">
        <f t="shared" si="19"/>
        <v>42082.626967592594</v>
      </c>
      <c r="U170">
        <f t="shared" si="20"/>
        <v>2015</v>
      </c>
    </row>
    <row r="171" spans="1:21" ht="30" x14ac:dyDescent="0.25">
      <c r="A171">
        <v>169</v>
      </c>
      <c r="B171" s="3" t="s">
        <v>171</v>
      </c>
      <c r="C171" s="3" t="s">
        <v>4279</v>
      </c>
      <c r="D171" s="9">
        <v>2500</v>
      </c>
      <c r="E171" s="9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4"/>
        <v>0.224</v>
      </c>
      <c r="P171" s="9">
        <f t="shared" si="15"/>
        <v>56</v>
      </c>
      <c r="Q171" t="str">
        <f t="shared" si="16"/>
        <v>film &amp; video</v>
      </c>
      <c r="R171" t="str">
        <f t="shared" si="17"/>
        <v>drama</v>
      </c>
      <c r="S171" s="5">
        <f t="shared" si="18"/>
        <v>41900.338645833333</v>
      </c>
      <c r="T171" s="5">
        <f t="shared" si="19"/>
        <v>41930.338645833333</v>
      </c>
      <c r="U171">
        <f t="shared" si="20"/>
        <v>2014</v>
      </c>
    </row>
    <row r="172" spans="1:21" ht="30" x14ac:dyDescent="0.25">
      <c r="A172">
        <v>170</v>
      </c>
      <c r="B172" s="3" t="s">
        <v>172</v>
      </c>
      <c r="C172" s="3" t="s">
        <v>4280</v>
      </c>
      <c r="D172" s="9">
        <v>10000</v>
      </c>
      <c r="E172" s="9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4"/>
        <v>3.2500000000000001E-2</v>
      </c>
      <c r="P172" s="9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5">
        <f t="shared" si="18"/>
        <v>42216.811145833337</v>
      </c>
      <c r="T172" s="5">
        <f t="shared" si="19"/>
        <v>42246.061111111114</v>
      </c>
      <c r="U172">
        <f t="shared" si="20"/>
        <v>2015</v>
      </c>
    </row>
    <row r="173" spans="1:21" ht="30" x14ac:dyDescent="0.25">
      <c r="A173">
        <v>171</v>
      </c>
      <c r="B173" s="3" t="s">
        <v>173</v>
      </c>
      <c r="C173" s="3" t="s">
        <v>4281</v>
      </c>
      <c r="D173" s="9">
        <v>50000</v>
      </c>
      <c r="E173" s="9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4"/>
        <v>2.0000000000000002E-5</v>
      </c>
      <c r="P173" s="9">
        <f t="shared" si="15"/>
        <v>1</v>
      </c>
      <c r="Q173" t="str">
        <f t="shared" si="16"/>
        <v>film &amp; video</v>
      </c>
      <c r="R173" t="str">
        <f t="shared" si="17"/>
        <v>drama</v>
      </c>
      <c r="S173" s="5">
        <f t="shared" si="18"/>
        <v>42534.014050925929</v>
      </c>
      <c r="T173" s="5">
        <f t="shared" si="19"/>
        <v>42594.014050925929</v>
      </c>
      <c r="U173">
        <f t="shared" si="20"/>
        <v>2016</v>
      </c>
    </row>
    <row r="174" spans="1:21" x14ac:dyDescent="0.25">
      <c r="A174">
        <v>172</v>
      </c>
      <c r="B174" s="3" t="s">
        <v>174</v>
      </c>
      <c r="C174" s="3" t="s">
        <v>4282</v>
      </c>
      <c r="D174" s="9">
        <v>95000</v>
      </c>
      <c r="E174" s="9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4"/>
        <v>0</v>
      </c>
      <c r="P174" s="9">
        <f t="shared" si="15"/>
        <v>0</v>
      </c>
      <c r="Q174" t="str">
        <f t="shared" si="16"/>
        <v>film &amp; video</v>
      </c>
      <c r="R174" t="str">
        <f t="shared" si="17"/>
        <v>drama</v>
      </c>
      <c r="S174" s="5">
        <f t="shared" si="18"/>
        <v>42047.228275462963</v>
      </c>
      <c r="T174" s="5">
        <f t="shared" si="19"/>
        <v>42082.186608796299</v>
      </c>
      <c r="U174">
        <f t="shared" si="20"/>
        <v>2015</v>
      </c>
    </row>
    <row r="175" spans="1:21" ht="30" x14ac:dyDescent="0.25">
      <c r="A175">
        <v>173</v>
      </c>
      <c r="B175" s="3" t="s">
        <v>175</v>
      </c>
      <c r="C175" s="3" t="s">
        <v>4283</v>
      </c>
      <c r="D175" s="9">
        <v>1110</v>
      </c>
      <c r="E175" s="9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4"/>
        <v>0</v>
      </c>
      <c r="P175" s="9">
        <f t="shared" si="15"/>
        <v>0</v>
      </c>
      <c r="Q175" t="str">
        <f t="shared" si="16"/>
        <v>film &amp; video</v>
      </c>
      <c r="R175" t="str">
        <f t="shared" si="17"/>
        <v>drama</v>
      </c>
      <c r="S175" s="5">
        <f t="shared" si="18"/>
        <v>42033.406342592592</v>
      </c>
      <c r="T175" s="5">
        <f t="shared" si="19"/>
        <v>42063.406342592592</v>
      </c>
      <c r="U175">
        <f t="shared" si="20"/>
        <v>2015</v>
      </c>
    </row>
    <row r="176" spans="1:21" ht="30" x14ac:dyDescent="0.25">
      <c r="A176">
        <v>174</v>
      </c>
      <c r="B176" s="3" t="s">
        <v>176</v>
      </c>
      <c r="C176" s="3" t="s">
        <v>4284</v>
      </c>
      <c r="D176" s="9">
        <v>6000</v>
      </c>
      <c r="E176" s="9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4"/>
        <v>0</v>
      </c>
      <c r="P176" s="9">
        <f t="shared" si="15"/>
        <v>0</v>
      </c>
      <c r="Q176" t="str">
        <f t="shared" si="16"/>
        <v>film &amp; video</v>
      </c>
      <c r="R176" t="str">
        <f t="shared" si="17"/>
        <v>drama</v>
      </c>
      <c r="S176" s="5">
        <f t="shared" si="18"/>
        <v>42072.592314814821</v>
      </c>
      <c r="T176" s="5">
        <f t="shared" si="19"/>
        <v>42132.592314814821</v>
      </c>
      <c r="U176">
        <f t="shared" si="20"/>
        <v>2015</v>
      </c>
    </row>
    <row r="177" spans="1:21" ht="30" x14ac:dyDescent="0.25">
      <c r="A177">
        <v>175</v>
      </c>
      <c r="B177" s="3" t="s">
        <v>177</v>
      </c>
      <c r="C177" s="3" t="s">
        <v>4285</v>
      </c>
      <c r="D177" s="9">
        <v>20000</v>
      </c>
      <c r="E177" s="9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4"/>
        <v>6.4850000000000005E-2</v>
      </c>
      <c r="P177" s="9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5">
        <f t="shared" si="18"/>
        <v>41855.611238425925</v>
      </c>
      <c r="T177" s="5">
        <f t="shared" si="19"/>
        <v>41880.611238425925</v>
      </c>
      <c r="U177">
        <f t="shared" si="20"/>
        <v>2014</v>
      </c>
    </row>
    <row r="178" spans="1:21" ht="30" x14ac:dyDescent="0.25">
      <c r="A178">
        <v>176</v>
      </c>
      <c r="B178" s="3" t="s">
        <v>178</v>
      </c>
      <c r="C178" s="3" t="s">
        <v>4286</v>
      </c>
      <c r="D178" s="9">
        <v>1500</v>
      </c>
      <c r="E178" s="9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4"/>
        <v>0</v>
      </c>
      <c r="P178" s="9">
        <f t="shared" si="15"/>
        <v>0</v>
      </c>
      <c r="Q178" t="str">
        <f t="shared" si="16"/>
        <v>film &amp; video</v>
      </c>
      <c r="R178" t="str">
        <f t="shared" si="17"/>
        <v>drama</v>
      </c>
      <c r="S178" s="5">
        <f t="shared" si="18"/>
        <v>42191.657395833339</v>
      </c>
      <c r="T178" s="5">
        <f t="shared" si="19"/>
        <v>42221.657395833339</v>
      </c>
      <c r="U178">
        <f t="shared" si="20"/>
        <v>2015</v>
      </c>
    </row>
    <row r="179" spans="1:21" x14ac:dyDescent="0.25">
      <c r="A179">
        <v>177</v>
      </c>
      <c r="B179" s="3" t="s">
        <v>179</v>
      </c>
      <c r="C179" s="3" t="s">
        <v>4287</v>
      </c>
      <c r="D179" s="9">
        <v>450</v>
      </c>
      <c r="E179" s="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4"/>
        <v>0.4</v>
      </c>
      <c r="P179" s="9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5">
        <f t="shared" si="18"/>
        <v>42069.881087962967</v>
      </c>
      <c r="T179" s="5">
        <f t="shared" si="19"/>
        <v>42086.839421296296</v>
      </c>
      <c r="U179">
        <f t="shared" si="20"/>
        <v>2015</v>
      </c>
    </row>
    <row r="180" spans="1:21" x14ac:dyDescent="0.25">
      <c r="A180">
        <v>178</v>
      </c>
      <c r="B180" s="3" t="s">
        <v>180</v>
      </c>
      <c r="C180" s="3" t="s">
        <v>4288</v>
      </c>
      <c r="D180" s="9">
        <v>500000</v>
      </c>
      <c r="E180" s="9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4"/>
        <v>0</v>
      </c>
      <c r="P180" s="9">
        <f t="shared" si="15"/>
        <v>0</v>
      </c>
      <c r="Q180" t="str">
        <f t="shared" si="16"/>
        <v>film &amp; video</v>
      </c>
      <c r="R180" t="str">
        <f t="shared" si="17"/>
        <v>drama</v>
      </c>
      <c r="S180" s="5">
        <f t="shared" si="18"/>
        <v>42304.788715277777</v>
      </c>
      <c r="T180" s="5">
        <f t="shared" si="19"/>
        <v>42334.830381944448</v>
      </c>
      <c r="U180">
        <f t="shared" si="20"/>
        <v>2015</v>
      </c>
    </row>
    <row r="181" spans="1:21" x14ac:dyDescent="0.25">
      <c r="A181">
        <v>179</v>
      </c>
      <c r="B181" s="3" t="s">
        <v>181</v>
      </c>
      <c r="C181" s="3" t="s">
        <v>4289</v>
      </c>
      <c r="D181" s="9">
        <v>1000</v>
      </c>
      <c r="E181" s="9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4"/>
        <v>0.2</v>
      </c>
      <c r="P181" s="9">
        <f t="shared" si="15"/>
        <v>100</v>
      </c>
      <c r="Q181" t="str">
        <f t="shared" si="16"/>
        <v>film &amp; video</v>
      </c>
      <c r="R181" t="str">
        <f t="shared" si="17"/>
        <v>drama</v>
      </c>
      <c r="S181" s="5">
        <f t="shared" si="18"/>
        <v>42402.913831018523</v>
      </c>
      <c r="T181" s="5">
        <f t="shared" si="19"/>
        <v>42432.913831018523</v>
      </c>
      <c r="U181">
        <f t="shared" si="20"/>
        <v>2016</v>
      </c>
    </row>
    <row r="182" spans="1:21" ht="30" x14ac:dyDescent="0.25">
      <c r="A182">
        <v>180</v>
      </c>
      <c r="B182" s="3" t="s">
        <v>182</v>
      </c>
      <c r="C182" s="3" t="s">
        <v>4290</v>
      </c>
      <c r="D182" s="9">
        <v>1200</v>
      </c>
      <c r="E182" s="9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4"/>
        <v>0.33416666666666667</v>
      </c>
      <c r="P182" s="9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5">
        <f t="shared" si="18"/>
        <v>42067.824571759258</v>
      </c>
      <c r="T182" s="5">
        <f t="shared" si="19"/>
        <v>42107.625000000007</v>
      </c>
      <c r="U182">
        <f t="shared" si="20"/>
        <v>2015</v>
      </c>
    </row>
    <row r="183" spans="1:21" ht="30" x14ac:dyDescent="0.25">
      <c r="A183">
        <v>181</v>
      </c>
      <c r="B183" s="3" t="s">
        <v>183</v>
      </c>
      <c r="C183" s="3" t="s">
        <v>4291</v>
      </c>
      <c r="D183" s="9">
        <v>3423</v>
      </c>
      <c r="E183" s="9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4"/>
        <v>0.21092608822670172</v>
      </c>
      <c r="P183" s="9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5">
        <f t="shared" si="18"/>
        <v>42147.575173611112</v>
      </c>
      <c r="T183" s="5">
        <f t="shared" si="19"/>
        <v>42177.575173611112</v>
      </c>
      <c r="U183">
        <f t="shared" si="20"/>
        <v>2015</v>
      </c>
    </row>
    <row r="184" spans="1:21" ht="30" x14ac:dyDescent="0.25">
      <c r="A184">
        <v>182</v>
      </c>
      <c r="B184" s="3" t="s">
        <v>184</v>
      </c>
      <c r="C184" s="3" t="s">
        <v>4292</v>
      </c>
      <c r="D184" s="9">
        <v>1000</v>
      </c>
      <c r="E184" s="9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4"/>
        <v>0</v>
      </c>
      <c r="P184" s="9">
        <f t="shared" si="15"/>
        <v>0</v>
      </c>
      <c r="Q184" t="str">
        <f t="shared" si="16"/>
        <v>film &amp; video</v>
      </c>
      <c r="R184" t="str">
        <f t="shared" si="17"/>
        <v>drama</v>
      </c>
      <c r="S184" s="5">
        <f t="shared" si="18"/>
        <v>42711.845277777778</v>
      </c>
      <c r="T184" s="5">
        <f t="shared" si="19"/>
        <v>42741.845277777778</v>
      </c>
      <c r="U184">
        <f t="shared" si="20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9">
        <v>12500</v>
      </c>
      <c r="E185" s="9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4"/>
        <v>0.35855999999999999</v>
      </c>
      <c r="P185" s="9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5">
        <f t="shared" si="18"/>
        <v>41939.643634259264</v>
      </c>
      <c r="T185" s="5">
        <f t="shared" si="19"/>
        <v>41969.685300925928</v>
      </c>
      <c r="U185">
        <f t="shared" si="20"/>
        <v>2014</v>
      </c>
    </row>
    <row r="186" spans="1:21" ht="30" x14ac:dyDescent="0.25">
      <c r="A186">
        <v>184</v>
      </c>
      <c r="B186" s="3" t="s">
        <v>186</v>
      </c>
      <c r="C186" s="3" t="s">
        <v>4294</v>
      </c>
      <c r="D186" s="9">
        <v>1500</v>
      </c>
      <c r="E186" s="9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4"/>
        <v>3.4000000000000002E-2</v>
      </c>
      <c r="P186" s="9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5">
        <f t="shared" si="18"/>
        <v>41825.624560185192</v>
      </c>
      <c r="T186" s="5">
        <f t="shared" si="19"/>
        <v>41882.999305555561</v>
      </c>
      <c r="U186">
        <f t="shared" si="20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9">
        <v>40000</v>
      </c>
      <c r="E187" s="9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4"/>
        <v>5.5E-2</v>
      </c>
      <c r="P187" s="9">
        <f t="shared" si="15"/>
        <v>220</v>
      </c>
      <c r="Q187" t="str">
        <f t="shared" si="16"/>
        <v>film &amp; video</v>
      </c>
      <c r="R187" t="str">
        <f t="shared" si="17"/>
        <v>drama</v>
      </c>
      <c r="S187" s="5">
        <f t="shared" si="18"/>
        <v>42570.744664351856</v>
      </c>
      <c r="T187" s="5">
        <f t="shared" si="19"/>
        <v>42600.744664351856</v>
      </c>
      <c r="U187">
        <f t="shared" si="20"/>
        <v>2016</v>
      </c>
    </row>
    <row r="188" spans="1:21" ht="30" x14ac:dyDescent="0.25">
      <c r="A188">
        <v>186</v>
      </c>
      <c r="B188" s="3" t="s">
        <v>188</v>
      </c>
      <c r="C188" s="3" t="s">
        <v>4296</v>
      </c>
      <c r="D188" s="9">
        <v>5000</v>
      </c>
      <c r="E188" s="9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4"/>
        <v>0</v>
      </c>
      <c r="P188" s="9">
        <f t="shared" si="15"/>
        <v>0</v>
      </c>
      <c r="Q188" t="str">
        <f t="shared" si="16"/>
        <v>film &amp; video</v>
      </c>
      <c r="R188" t="str">
        <f t="shared" si="17"/>
        <v>drama</v>
      </c>
      <c r="S188" s="5">
        <f t="shared" si="18"/>
        <v>42767.646226851859</v>
      </c>
      <c r="T188" s="5">
        <f t="shared" si="19"/>
        <v>42797.666666666664</v>
      </c>
      <c r="U188">
        <f t="shared" si="20"/>
        <v>2017</v>
      </c>
    </row>
    <row r="189" spans="1:21" x14ac:dyDescent="0.25">
      <c r="A189">
        <v>187</v>
      </c>
      <c r="B189" s="3" t="s">
        <v>189</v>
      </c>
      <c r="C189" s="3" t="s">
        <v>4297</v>
      </c>
      <c r="D189" s="9">
        <v>5000</v>
      </c>
      <c r="E189" s="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4"/>
        <v>0.16</v>
      </c>
      <c r="P189" s="9">
        <f t="shared" si="15"/>
        <v>160</v>
      </c>
      <c r="Q189" t="str">
        <f t="shared" si="16"/>
        <v>film &amp; video</v>
      </c>
      <c r="R189" t="str">
        <f t="shared" si="17"/>
        <v>drama</v>
      </c>
      <c r="S189" s="5">
        <f t="shared" si="18"/>
        <v>42182.067789351851</v>
      </c>
      <c r="T189" s="5">
        <f t="shared" si="19"/>
        <v>42206.124305555561</v>
      </c>
      <c r="U189">
        <f t="shared" si="20"/>
        <v>2015</v>
      </c>
    </row>
    <row r="190" spans="1:21" ht="30" x14ac:dyDescent="0.25">
      <c r="A190">
        <v>188</v>
      </c>
      <c r="B190" s="3" t="s">
        <v>190</v>
      </c>
      <c r="C190" s="3" t="s">
        <v>4298</v>
      </c>
      <c r="D190" s="9">
        <v>1500</v>
      </c>
      <c r="E190" s="9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4"/>
        <v>0</v>
      </c>
      <c r="P190" s="9">
        <f t="shared" si="15"/>
        <v>0</v>
      </c>
      <c r="Q190" t="str">
        <f t="shared" si="16"/>
        <v>film &amp; video</v>
      </c>
      <c r="R190" t="str">
        <f t="shared" si="17"/>
        <v>drama</v>
      </c>
      <c r="S190" s="5">
        <f t="shared" si="18"/>
        <v>41857.016377314816</v>
      </c>
      <c r="T190" s="5">
        <f t="shared" si="19"/>
        <v>41887.016377314816</v>
      </c>
      <c r="U190">
        <f t="shared" si="20"/>
        <v>2014</v>
      </c>
    </row>
    <row r="191" spans="1:21" ht="30" x14ac:dyDescent="0.25">
      <c r="A191">
        <v>189</v>
      </c>
      <c r="B191" s="3" t="s">
        <v>191</v>
      </c>
      <c r="C191" s="3" t="s">
        <v>4299</v>
      </c>
      <c r="D191" s="9">
        <v>500000</v>
      </c>
      <c r="E191" s="9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4"/>
        <v>6.8999999999999997E-4</v>
      </c>
      <c r="P191" s="9">
        <f t="shared" si="15"/>
        <v>69</v>
      </c>
      <c r="Q191" t="str">
        <f t="shared" si="16"/>
        <v>film &amp; video</v>
      </c>
      <c r="R191" t="str">
        <f t="shared" si="17"/>
        <v>drama</v>
      </c>
      <c r="S191" s="5">
        <f t="shared" si="18"/>
        <v>42556.524039351854</v>
      </c>
      <c r="T191" s="5">
        <f t="shared" si="19"/>
        <v>42616.524039351854</v>
      </c>
      <c r="U191">
        <f t="shared" si="20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9">
        <v>12000</v>
      </c>
      <c r="E192" s="9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4"/>
        <v>4.1666666666666666E-3</v>
      </c>
      <c r="P192" s="9">
        <f t="shared" si="15"/>
        <v>50</v>
      </c>
      <c r="Q192" t="str">
        <f t="shared" si="16"/>
        <v>film &amp; video</v>
      </c>
      <c r="R192" t="str">
        <f t="shared" si="17"/>
        <v>drama</v>
      </c>
      <c r="S192" s="5">
        <f t="shared" si="18"/>
        <v>42527.484328703707</v>
      </c>
      <c r="T192" s="5">
        <f t="shared" si="19"/>
        <v>42537.484328703707</v>
      </c>
      <c r="U192">
        <f t="shared" si="20"/>
        <v>2016</v>
      </c>
    </row>
    <row r="193" spans="1:21" ht="30" x14ac:dyDescent="0.25">
      <c r="A193">
        <v>191</v>
      </c>
      <c r="B193" s="3" t="s">
        <v>193</v>
      </c>
      <c r="C193" s="3" t="s">
        <v>4301</v>
      </c>
      <c r="D193" s="9">
        <v>5000</v>
      </c>
      <c r="E193" s="9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4"/>
        <v>0.05</v>
      </c>
      <c r="P193" s="9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5">
        <f t="shared" si="18"/>
        <v>42239.274745370371</v>
      </c>
      <c r="T193" s="5">
        <f t="shared" si="19"/>
        <v>42279.274745370371</v>
      </c>
      <c r="U193">
        <f t="shared" si="20"/>
        <v>2015</v>
      </c>
    </row>
    <row r="194" spans="1:21" ht="30" x14ac:dyDescent="0.25">
      <c r="A194">
        <v>192</v>
      </c>
      <c r="B194" s="3" t="s">
        <v>194</v>
      </c>
      <c r="C194" s="3" t="s">
        <v>4302</v>
      </c>
      <c r="D194" s="9">
        <v>1000000</v>
      </c>
      <c r="E194" s="9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21">E194/D194</f>
        <v>1.7E-5</v>
      </c>
      <c r="P194" s="9">
        <f t="shared" ref="P194:P257" si="22">IFERROR(E194/L194,0)</f>
        <v>5.666666666666667</v>
      </c>
      <c r="Q194" t="str">
        <f t="shared" ref="Q194:Q257" si="23">MID(N194,1,FIND("/",N194)-1)</f>
        <v>film &amp; video</v>
      </c>
      <c r="R194" t="str">
        <f t="shared" ref="R194:R257" si="24">MID(N194,FIND("/",N194)+1,9999)</f>
        <v>drama</v>
      </c>
      <c r="S194" s="5">
        <f t="shared" ref="S194:S257" si="25">((J194/86400)+25569+(-4/24))</f>
        <v>41899.625370370377</v>
      </c>
      <c r="T194" s="5">
        <f t="shared" ref="T194:T257" si="26">((I194/86400)+25569+(-4/24))</f>
        <v>41929.625370370377</v>
      </c>
      <c r="U194">
        <f t="shared" ref="U194:U257" si="27">YEAR(S194)</f>
        <v>2014</v>
      </c>
    </row>
    <row r="195" spans="1:21" ht="30" x14ac:dyDescent="0.25">
      <c r="A195">
        <v>193</v>
      </c>
      <c r="B195" s="3" t="s">
        <v>195</v>
      </c>
      <c r="C195" s="3" t="s">
        <v>4303</v>
      </c>
      <c r="D195" s="9">
        <v>1000</v>
      </c>
      <c r="E195" s="9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21"/>
        <v>0</v>
      </c>
      <c r="P195" s="9">
        <f t="shared" si="22"/>
        <v>0</v>
      </c>
      <c r="Q195" t="str">
        <f t="shared" si="23"/>
        <v>film &amp; video</v>
      </c>
      <c r="R195" t="str">
        <f t="shared" si="24"/>
        <v>drama</v>
      </c>
      <c r="S195" s="5">
        <f t="shared" si="25"/>
        <v>41911.768125000002</v>
      </c>
      <c r="T195" s="5">
        <f t="shared" si="26"/>
        <v>41971.809791666667</v>
      </c>
      <c r="U195">
        <f t="shared" si="27"/>
        <v>2014</v>
      </c>
    </row>
    <row r="196" spans="1:21" ht="30" x14ac:dyDescent="0.25">
      <c r="A196">
        <v>194</v>
      </c>
      <c r="B196" s="3" t="s">
        <v>196</v>
      </c>
      <c r="C196" s="3" t="s">
        <v>4304</v>
      </c>
      <c r="D196" s="9">
        <v>2500</v>
      </c>
      <c r="E196" s="9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21"/>
        <v>1.1999999999999999E-3</v>
      </c>
      <c r="P196" s="9">
        <f t="shared" si="22"/>
        <v>1</v>
      </c>
      <c r="Q196" t="str">
        <f t="shared" si="23"/>
        <v>film &amp; video</v>
      </c>
      <c r="R196" t="str">
        <f t="shared" si="24"/>
        <v>drama</v>
      </c>
      <c r="S196" s="5">
        <f t="shared" si="25"/>
        <v>42375.83021990741</v>
      </c>
      <c r="T196" s="5">
        <f t="shared" si="26"/>
        <v>42435.83021990741</v>
      </c>
      <c r="U196">
        <f t="shared" si="27"/>
        <v>2016</v>
      </c>
    </row>
    <row r="197" spans="1:21" ht="30" x14ac:dyDescent="0.25">
      <c r="A197">
        <v>195</v>
      </c>
      <c r="B197" s="3" t="s">
        <v>197</v>
      </c>
      <c r="C197" s="3" t="s">
        <v>4305</v>
      </c>
      <c r="D197" s="9">
        <v>2000000</v>
      </c>
      <c r="E197" s="9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21"/>
        <v>0</v>
      </c>
      <c r="P197" s="9">
        <f t="shared" si="22"/>
        <v>0</v>
      </c>
      <c r="Q197" t="str">
        <f t="shared" si="23"/>
        <v>film &amp; video</v>
      </c>
      <c r="R197" t="str">
        <f t="shared" si="24"/>
        <v>drama</v>
      </c>
      <c r="S197" s="5">
        <f t="shared" si="25"/>
        <v>42135.503842592596</v>
      </c>
      <c r="T197" s="5">
        <f t="shared" si="26"/>
        <v>42195.503842592596</v>
      </c>
      <c r="U197">
        <f t="shared" si="27"/>
        <v>2015</v>
      </c>
    </row>
    <row r="198" spans="1:21" x14ac:dyDescent="0.25">
      <c r="A198">
        <v>196</v>
      </c>
      <c r="B198" s="3" t="s">
        <v>198</v>
      </c>
      <c r="C198" s="3" t="s">
        <v>4306</v>
      </c>
      <c r="D198" s="9">
        <v>3500</v>
      </c>
      <c r="E198" s="9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1"/>
        <v>0.41857142857142859</v>
      </c>
      <c r="P198" s="9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5">
        <f t="shared" si="25"/>
        <v>42259.376134259262</v>
      </c>
      <c r="T198" s="5">
        <f t="shared" si="26"/>
        <v>42287.708333333336</v>
      </c>
      <c r="U198">
        <f t="shared" si="27"/>
        <v>2015</v>
      </c>
    </row>
    <row r="199" spans="1:21" ht="30" x14ac:dyDescent="0.25">
      <c r="A199">
        <v>197</v>
      </c>
      <c r="B199" s="3" t="s">
        <v>199</v>
      </c>
      <c r="C199" s="3" t="s">
        <v>4307</v>
      </c>
      <c r="D199" s="9">
        <v>2500</v>
      </c>
      <c r="E199" s="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1"/>
        <v>0.1048</v>
      </c>
      <c r="P199" s="9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5">
        <f t="shared" si="25"/>
        <v>42741.681712962971</v>
      </c>
      <c r="T199" s="5">
        <f t="shared" si="26"/>
        <v>42783.708333333336</v>
      </c>
      <c r="U199">
        <f t="shared" si="27"/>
        <v>2017</v>
      </c>
    </row>
    <row r="200" spans="1:21" ht="30" x14ac:dyDescent="0.25">
      <c r="A200">
        <v>198</v>
      </c>
      <c r="B200" s="3" t="s">
        <v>200</v>
      </c>
      <c r="C200" s="3" t="s">
        <v>4308</v>
      </c>
      <c r="D200" s="9">
        <v>25000</v>
      </c>
      <c r="E200" s="9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1"/>
        <v>1.116E-2</v>
      </c>
      <c r="P200" s="9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5">
        <f t="shared" si="25"/>
        <v>41887.216689814821</v>
      </c>
      <c r="T200" s="5">
        <f t="shared" si="26"/>
        <v>41917.216689814821</v>
      </c>
      <c r="U200">
        <f t="shared" si="27"/>
        <v>2014</v>
      </c>
    </row>
    <row r="201" spans="1:21" ht="30" x14ac:dyDescent="0.25">
      <c r="A201">
        <v>199</v>
      </c>
      <c r="B201" s="3" t="s">
        <v>201</v>
      </c>
      <c r="C201" s="3" t="s">
        <v>4309</v>
      </c>
      <c r="D201" s="9">
        <v>10000</v>
      </c>
      <c r="E201" s="9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1"/>
        <v>0</v>
      </c>
      <c r="P201" s="9">
        <f t="shared" si="22"/>
        <v>0</v>
      </c>
      <c r="Q201" t="str">
        <f t="shared" si="23"/>
        <v>film &amp; video</v>
      </c>
      <c r="R201" t="str">
        <f t="shared" si="24"/>
        <v>drama</v>
      </c>
      <c r="S201" s="5">
        <f t="shared" si="25"/>
        <v>42583.957199074073</v>
      </c>
      <c r="T201" s="5">
        <f t="shared" si="26"/>
        <v>42613.957199074073</v>
      </c>
      <c r="U201">
        <f t="shared" si="27"/>
        <v>2016</v>
      </c>
    </row>
    <row r="202" spans="1:21" x14ac:dyDescent="0.25">
      <c r="A202">
        <v>200</v>
      </c>
      <c r="B202" s="3" t="s">
        <v>202</v>
      </c>
      <c r="C202" s="3" t="s">
        <v>4310</v>
      </c>
      <c r="D202" s="9">
        <v>6000</v>
      </c>
      <c r="E202" s="9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1"/>
        <v>0.26192500000000002</v>
      </c>
      <c r="P202" s="9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5">
        <f t="shared" si="25"/>
        <v>41866.916701388887</v>
      </c>
      <c r="T202" s="5">
        <f t="shared" si="26"/>
        <v>41896.916701388887</v>
      </c>
      <c r="U202">
        <f t="shared" si="27"/>
        <v>2014</v>
      </c>
    </row>
    <row r="203" spans="1:21" ht="30" x14ac:dyDescent="0.25">
      <c r="A203">
        <v>201</v>
      </c>
      <c r="B203" s="3" t="s">
        <v>203</v>
      </c>
      <c r="C203" s="3" t="s">
        <v>4311</v>
      </c>
      <c r="D203" s="9">
        <v>650</v>
      </c>
      <c r="E203" s="9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1"/>
        <v>0.58461538461538465</v>
      </c>
      <c r="P203" s="9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5">
        <f t="shared" si="25"/>
        <v>42023.651956018519</v>
      </c>
      <c r="T203" s="5">
        <f t="shared" si="26"/>
        <v>42043.651956018519</v>
      </c>
      <c r="U203">
        <f t="shared" si="27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9">
        <v>6000</v>
      </c>
      <c r="E204" s="9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1"/>
        <v>0</v>
      </c>
      <c r="P204" s="9">
        <f t="shared" si="22"/>
        <v>0</v>
      </c>
      <c r="Q204" t="str">
        <f t="shared" si="23"/>
        <v>film &amp; video</v>
      </c>
      <c r="R204" t="str">
        <f t="shared" si="24"/>
        <v>drama</v>
      </c>
      <c r="S204" s="5">
        <f t="shared" si="25"/>
        <v>42255.761157407411</v>
      </c>
      <c r="T204" s="5">
        <f t="shared" si="26"/>
        <v>42285.707638888889</v>
      </c>
      <c r="U204">
        <f t="shared" si="27"/>
        <v>2015</v>
      </c>
    </row>
    <row r="205" spans="1:21" x14ac:dyDescent="0.25">
      <c r="A205">
        <v>203</v>
      </c>
      <c r="B205" s="3" t="s">
        <v>205</v>
      </c>
      <c r="C205" s="3" t="s">
        <v>4313</v>
      </c>
      <c r="D205" s="9">
        <v>2500</v>
      </c>
      <c r="E205" s="9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1"/>
        <v>0.2984</v>
      </c>
      <c r="P205" s="9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5">
        <f t="shared" si="25"/>
        <v>41973.681296296294</v>
      </c>
      <c r="T205" s="5">
        <f t="shared" si="26"/>
        <v>42033.681296296294</v>
      </c>
      <c r="U205">
        <f t="shared" si="27"/>
        <v>2014</v>
      </c>
    </row>
    <row r="206" spans="1:21" ht="30" x14ac:dyDescent="0.25">
      <c r="A206">
        <v>204</v>
      </c>
      <c r="B206" s="3" t="s">
        <v>206</v>
      </c>
      <c r="C206" s="3" t="s">
        <v>4314</v>
      </c>
      <c r="D206" s="9">
        <v>300000</v>
      </c>
      <c r="E206" s="9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1"/>
        <v>0.50721666666666665</v>
      </c>
      <c r="P206" s="9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5">
        <f t="shared" si="25"/>
        <v>42556.416701388887</v>
      </c>
      <c r="T206" s="5">
        <f t="shared" si="26"/>
        <v>42586.416701388887</v>
      </c>
      <c r="U206">
        <f t="shared" si="27"/>
        <v>2016</v>
      </c>
    </row>
    <row r="207" spans="1:21" x14ac:dyDescent="0.25">
      <c r="A207">
        <v>205</v>
      </c>
      <c r="B207" s="3" t="s">
        <v>207</v>
      </c>
      <c r="C207" s="3" t="s">
        <v>4315</v>
      </c>
      <c r="D207" s="9">
        <v>8000</v>
      </c>
      <c r="E207" s="9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1"/>
        <v>0.16250000000000001</v>
      </c>
      <c r="P207" s="9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5">
        <f t="shared" si="25"/>
        <v>42248.465532407405</v>
      </c>
      <c r="T207" s="5">
        <f t="shared" si="26"/>
        <v>42283.465532407405</v>
      </c>
      <c r="U207">
        <f t="shared" si="27"/>
        <v>2015</v>
      </c>
    </row>
    <row r="208" spans="1:21" x14ac:dyDescent="0.25">
      <c r="A208">
        <v>206</v>
      </c>
      <c r="B208" s="3" t="s">
        <v>208</v>
      </c>
      <c r="C208" s="3" t="s">
        <v>4316</v>
      </c>
      <c r="D208" s="9">
        <v>12700</v>
      </c>
      <c r="E208" s="9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1"/>
        <v>0</v>
      </c>
      <c r="P208" s="9">
        <f t="shared" si="22"/>
        <v>0</v>
      </c>
      <c r="Q208" t="str">
        <f t="shared" si="23"/>
        <v>film &amp; video</v>
      </c>
      <c r="R208" t="str">
        <f t="shared" si="24"/>
        <v>drama</v>
      </c>
      <c r="S208" s="5">
        <f t="shared" si="25"/>
        <v>42566.837766203702</v>
      </c>
      <c r="T208" s="5">
        <f t="shared" si="26"/>
        <v>42587.837766203702</v>
      </c>
      <c r="U208">
        <f t="shared" si="27"/>
        <v>2016</v>
      </c>
    </row>
    <row r="209" spans="1:21" ht="30" x14ac:dyDescent="0.25">
      <c r="A209">
        <v>207</v>
      </c>
      <c r="B209" s="3" t="s">
        <v>209</v>
      </c>
      <c r="C209" s="3" t="s">
        <v>4317</v>
      </c>
      <c r="D209" s="9">
        <v>14000</v>
      </c>
      <c r="E209" s="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1"/>
        <v>0.15214285714285714</v>
      </c>
      <c r="P209" s="9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5">
        <f t="shared" si="25"/>
        <v>41978.030532407407</v>
      </c>
      <c r="T209" s="5">
        <f t="shared" si="26"/>
        <v>42008.030532407407</v>
      </c>
      <c r="U209">
        <f t="shared" si="27"/>
        <v>2014</v>
      </c>
    </row>
    <row r="210" spans="1:21" ht="30" x14ac:dyDescent="0.25">
      <c r="A210">
        <v>208</v>
      </c>
      <c r="B210" s="3" t="s">
        <v>210</v>
      </c>
      <c r="C210" s="3" t="s">
        <v>4318</v>
      </c>
      <c r="D210" s="9">
        <v>50000</v>
      </c>
      <c r="E210" s="9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1"/>
        <v>0</v>
      </c>
      <c r="P210" s="9">
        <f t="shared" si="22"/>
        <v>0</v>
      </c>
      <c r="Q210" t="str">
        <f t="shared" si="23"/>
        <v>film &amp; video</v>
      </c>
      <c r="R210" t="str">
        <f t="shared" si="24"/>
        <v>drama</v>
      </c>
      <c r="S210" s="5">
        <f t="shared" si="25"/>
        <v>41959.203321759262</v>
      </c>
      <c r="T210" s="5">
        <f t="shared" si="26"/>
        <v>41989.203321759262</v>
      </c>
      <c r="U210">
        <f t="shared" si="27"/>
        <v>2014</v>
      </c>
    </row>
    <row r="211" spans="1:21" ht="30" x14ac:dyDescent="0.25">
      <c r="A211">
        <v>209</v>
      </c>
      <c r="B211" s="3" t="s">
        <v>211</v>
      </c>
      <c r="C211" s="3" t="s">
        <v>4319</v>
      </c>
      <c r="D211" s="9">
        <v>25000</v>
      </c>
      <c r="E211" s="9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1"/>
        <v>0</v>
      </c>
      <c r="P211" s="9">
        <f t="shared" si="22"/>
        <v>0</v>
      </c>
      <c r="Q211" t="str">
        <f t="shared" si="23"/>
        <v>film &amp; video</v>
      </c>
      <c r="R211" t="str">
        <f t="shared" si="24"/>
        <v>drama</v>
      </c>
      <c r="S211" s="5">
        <f t="shared" si="25"/>
        <v>42165.756192129636</v>
      </c>
      <c r="T211" s="5">
        <f t="shared" si="26"/>
        <v>42195.756192129636</v>
      </c>
      <c r="U211">
        <f t="shared" si="27"/>
        <v>2015</v>
      </c>
    </row>
    <row r="212" spans="1:21" ht="30" x14ac:dyDescent="0.25">
      <c r="A212">
        <v>210</v>
      </c>
      <c r="B212" s="3" t="s">
        <v>212</v>
      </c>
      <c r="C212" s="3" t="s">
        <v>4320</v>
      </c>
      <c r="D212" s="9">
        <v>12000</v>
      </c>
      <c r="E212" s="9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1"/>
        <v>0.2525</v>
      </c>
      <c r="P212" s="9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5">
        <f t="shared" si="25"/>
        <v>42248.898055555554</v>
      </c>
      <c r="T212" s="5">
        <f t="shared" si="26"/>
        <v>42278.041666666664</v>
      </c>
      <c r="U212">
        <f t="shared" si="27"/>
        <v>2015</v>
      </c>
    </row>
    <row r="213" spans="1:21" ht="30" x14ac:dyDescent="0.25">
      <c r="A213">
        <v>211</v>
      </c>
      <c r="B213" s="3" t="s">
        <v>213</v>
      </c>
      <c r="C213" s="3" t="s">
        <v>4321</v>
      </c>
      <c r="D213" s="9">
        <v>5000</v>
      </c>
      <c r="E213" s="9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1"/>
        <v>0.44600000000000001</v>
      </c>
      <c r="P213" s="9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5">
        <f t="shared" si="25"/>
        <v>42235.993252314816</v>
      </c>
      <c r="T213" s="5">
        <f t="shared" si="26"/>
        <v>42265.993252314816</v>
      </c>
      <c r="U213">
        <f t="shared" si="27"/>
        <v>2015</v>
      </c>
    </row>
    <row r="214" spans="1:21" x14ac:dyDescent="0.25">
      <c r="A214">
        <v>212</v>
      </c>
      <c r="B214" s="3" t="s">
        <v>214</v>
      </c>
      <c r="C214" s="3" t="s">
        <v>4322</v>
      </c>
      <c r="D214" s="9">
        <v>6300</v>
      </c>
      <c r="E214" s="9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1"/>
        <v>1.5873015873015873E-4</v>
      </c>
      <c r="P214" s="9">
        <f t="shared" si="22"/>
        <v>1</v>
      </c>
      <c r="Q214" t="str">
        <f t="shared" si="23"/>
        <v>film &amp; video</v>
      </c>
      <c r="R214" t="str">
        <f t="shared" si="24"/>
        <v>drama</v>
      </c>
      <c r="S214" s="5">
        <f t="shared" si="25"/>
        <v>42416.71435185185</v>
      </c>
      <c r="T214" s="5">
        <f t="shared" si="26"/>
        <v>42476.672685185193</v>
      </c>
      <c r="U214">
        <f t="shared" si="27"/>
        <v>2016</v>
      </c>
    </row>
    <row r="215" spans="1:21" x14ac:dyDescent="0.25">
      <c r="A215">
        <v>213</v>
      </c>
      <c r="B215" s="3" t="s">
        <v>215</v>
      </c>
      <c r="C215" s="3" t="s">
        <v>4323</v>
      </c>
      <c r="D215" s="9">
        <v>50000</v>
      </c>
      <c r="E215" s="9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1"/>
        <v>4.0000000000000002E-4</v>
      </c>
      <c r="P215" s="9">
        <f t="shared" si="22"/>
        <v>20</v>
      </c>
      <c r="Q215" t="str">
        <f t="shared" si="23"/>
        <v>film &amp; video</v>
      </c>
      <c r="R215" t="str">
        <f t="shared" si="24"/>
        <v>drama</v>
      </c>
      <c r="S215" s="5">
        <f t="shared" si="25"/>
        <v>42202.427627314821</v>
      </c>
      <c r="T215" s="5">
        <f t="shared" si="26"/>
        <v>42232.421307870369</v>
      </c>
      <c r="U215">
        <f t="shared" si="27"/>
        <v>2015</v>
      </c>
    </row>
    <row r="216" spans="1:21" ht="30" x14ac:dyDescent="0.25">
      <c r="A216">
        <v>214</v>
      </c>
      <c r="B216" s="3" t="s">
        <v>216</v>
      </c>
      <c r="C216" s="3" t="s">
        <v>4324</v>
      </c>
      <c r="D216" s="9">
        <v>12500</v>
      </c>
      <c r="E216" s="9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1"/>
        <v>8.0000000000000007E-5</v>
      </c>
      <c r="P216" s="9">
        <f t="shared" si="22"/>
        <v>1</v>
      </c>
      <c r="Q216" t="str">
        <f t="shared" si="23"/>
        <v>film &amp; video</v>
      </c>
      <c r="R216" t="str">
        <f t="shared" si="24"/>
        <v>drama</v>
      </c>
      <c r="S216" s="5">
        <f t="shared" si="25"/>
        <v>42009.473946759266</v>
      </c>
      <c r="T216" s="5">
        <f t="shared" si="26"/>
        <v>42069.473946759266</v>
      </c>
      <c r="U216">
        <f t="shared" si="27"/>
        <v>2015</v>
      </c>
    </row>
    <row r="217" spans="1:21" ht="30" x14ac:dyDescent="0.25">
      <c r="A217">
        <v>215</v>
      </c>
      <c r="B217" s="3" t="s">
        <v>217</v>
      </c>
      <c r="C217" s="3" t="s">
        <v>4325</v>
      </c>
      <c r="D217" s="9">
        <v>4400</v>
      </c>
      <c r="E217" s="9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1"/>
        <v>2.2727272727272726E-3</v>
      </c>
      <c r="P217" s="9">
        <f t="shared" si="22"/>
        <v>10</v>
      </c>
      <c r="Q217" t="str">
        <f t="shared" si="23"/>
        <v>film &amp; video</v>
      </c>
      <c r="R217" t="str">
        <f t="shared" si="24"/>
        <v>drama</v>
      </c>
      <c r="S217" s="5">
        <f t="shared" si="25"/>
        <v>42375.063449074078</v>
      </c>
      <c r="T217" s="5">
        <f t="shared" si="26"/>
        <v>42417.832638888889</v>
      </c>
      <c r="U217">
        <f t="shared" si="27"/>
        <v>2016</v>
      </c>
    </row>
    <row r="218" spans="1:21" ht="30" x14ac:dyDescent="0.25">
      <c r="A218">
        <v>216</v>
      </c>
      <c r="B218" s="3" t="s">
        <v>218</v>
      </c>
      <c r="C218" s="3" t="s">
        <v>4326</v>
      </c>
      <c r="D218" s="9">
        <v>50000</v>
      </c>
      <c r="E218" s="9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1"/>
        <v>0.55698440000000005</v>
      </c>
      <c r="P218" s="9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5">
        <f t="shared" si="25"/>
        <v>42066.792094907411</v>
      </c>
      <c r="T218" s="5">
        <f t="shared" si="26"/>
        <v>42116.750428240739</v>
      </c>
      <c r="U218">
        <f t="shared" si="27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9">
        <v>100000</v>
      </c>
      <c r="E219" s="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1"/>
        <v>0.11942999999999999</v>
      </c>
      <c r="P219" s="9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5">
        <f t="shared" si="25"/>
        <v>41970.473946759266</v>
      </c>
      <c r="T219" s="5">
        <f t="shared" si="26"/>
        <v>42001.473946759266</v>
      </c>
      <c r="U219">
        <f t="shared" si="27"/>
        <v>2014</v>
      </c>
    </row>
    <row r="220" spans="1:21" ht="30" x14ac:dyDescent="0.25">
      <c r="A220">
        <v>218</v>
      </c>
      <c r="B220" s="3" t="s">
        <v>220</v>
      </c>
      <c r="C220" s="3" t="s">
        <v>4328</v>
      </c>
      <c r="D220" s="9">
        <v>5000</v>
      </c>
      <c r="E220" s="9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1"/>
        <v>0.02</v>
      </c>
      <c r="P220" s="9">
        <f t="shared" si="22"/>
        <v>100</v>
      </c>
      <c r="Q220" t="str">
        <f t="shared" si="23"/>
        <v>film &amp; video</v>
      </c>
      <c r="R220" t="str">
        <f t="shared" si="24"/>
        <v>drama</v>
      </c>
      <c r="S220" s="5">
        <f t="shared" si="25"/>
        <v>42079.461678240747</v>
      </c>
      <c r="T220" s="5">
        <f t="shared" si="26"/>
        <v>42139.461678240747</v>
      </c>
      <c r="U220">
        <f t="shared" si="27"/>
        <v>2015</v>
      </c>
    </row>
    <row r="221" spans="1:21" x14ac:dyDescent="0.25">
      <c r="A221">
        <v>219</v>
      </c>
      <c r="B221" s="3" t="s">
        <v>221</v>
      </c>
      <c r="C221" s="3" t="s">
        <v>4329</v>
      </c>
      <c r="D221" s="9">
        <v>50000</v>
      </c>
      <c r="E221" s="9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1"/>
        <v>0.17630000000000001</v>
      </c>
      <c r="P221" s="9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5">
        <f t="shared" si="25"/>
        <v>42429.16001157408</v>
      </c>
      <c r="T221" s="5">
        <f t="shared" si="26"/>
        <v>42461.124305555561</v>
      </c>
      <c r="U221">
        <f t="shared" si="27"/>
        <v>2016</v>
      </c>
    </row>
    <row r="222" spans="1:21" ht="30" x14ac:dyDescent="0.25">
      <c r="A222">
        <v>220</v>
      </c>
      <c r="B222" s="3" t="s">
        <v>222</v>
      </c>
      <c r="C222" s="3" t="s">
        <v>4330</v>
      </c>
      <c r="D222" s="9">
        <v>50000</v>
      </c>
      <c r="E222" s="9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1"/>
        <v>7.1999999999999998E-3</v>
      </c>
      <c r="P222" s="9">
        <f t="shared" si="22"/>
        <v>120</v>
      </c>
      <c r="Q222" t="str">
        <f t="shared" si="23"/>
        <v>film &amp; video</v>
      </c>
      <c r="R222" t="str">
        <f t="shared" si="24"/>
        <v>drama</v>
      </c>
      <c r="S222" s="5">
        <f t="shared" si="25"/>
        <v>42195.477199074077</v>
      </c>
      <c r="T222" s="5">
        <f t="shared" si="26"/>
        <v>42236.670833333337</v>
      </c>
      <c r="U222">
        <f t="shared" si="27"/>
        <v>2015</v>
      </c>
    </row>
    <row r="223" spans="1:21" x14ac:dyDescent="0.25">
      <c r="A223">
        <v>221</v>
      </c>
      <c r="B223" s="3" t="s">
        <v>223</v>
      </c>
      <c r="C223" s="3" t="s">
        <v>4331</v>
      </c>
      <c r="D223" s="9">
        <v>50000</v>
      </c>
      <c r="E223" s="9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1"/>
        <v>0</v>
      </c>
      <c r="P223" s="9">
        <f t="shared" si="22"/>
        <v>0</v>
      </c>
      <c r="Q223" t="str">
        <f t="shared" si="23"/>
        <v>film &amp; video</v>
      </c>
      <c r="R223" t="str">
        <f t="shared" si="24"/>
        <v>drama</v>
      </c>
      <c r="S223" s="5">
        <f t="shared" si="25"/>
        <v>42031.670879629637</v>
      </c>
      <c r="T223" s="5">
        <f t="shared" si="26"/>
        <v>42091.629212962966</v>
      </c>
      <c r="U223">
        <f t="shared" si="27"/>
        <v>2015</v>
      </c>
    </row>
    <row r="224" spans="1:21" ht="30" x14ac:dyDescent="0.25">
      <c r="A224">
        <v>222</v>
      </c>
      <c r="B224" s="3" t="s">
        <v>224</v>
      </c>
      <c r="C224" s="3" t="s">
        <v>4332</v>
      </c>
      <c r="D224" s="9">
        <v>1000</v>
      </c>
      <c r="E224" s="9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1"/>
        <v>0.13</v>
      </c>
      <c r="P224" s="9">
        <f t="shared" si="22"/>
        <v>65</v>
      </c>
      <c r="Q224" t="str">
        <f t="shared" si="23"/>
        <v>film &amp; video</v>
      </c>
      <c r="R224" t="str">
        <f t="shared" si="24"/>
        <v>drama</v>
      </c>
      <c r="S224" s="5">
        <f t="shared" si="25"/>
        <v>42031.603217592594</v>
      </c>
      <c r="T224" s="5">
        <f t="shared" si="26"/>
        <v>42089.943749999999</v>
      </c>
      <c r="U224">
        <f t="shared" si="27"/>
        <v>2015</v>
      </c>
    </row>
    <row r="225" spans="1:21" ht="30" x14ac:dyDescent="0.25">
      <c r="A225">
        <v>223</v>
      </c>
      <c r="B225" s="3" t="s">
        <v>225</v>
      </c>
      <c r="C225" s="3" t="s">
        <v>4333</v>
      </c>
      <c r="D225" s="9">
        <v>1500000</v>
      </c>
      <c r="E225" s="9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1"/>
        <v>0</v>
      </c>
      <c r="P225" s="9">
        <f t="shared" si="22"/>
        <v>0</v>
      </c>
      <c r="Q225" t="str">
        <f t="shared" si="23"/>
        <v>film &amp; video</v>
      </c>
      <c r="R225" t="str">
        <f t="shared" si="24"/>
        <v>drama</v>
      </c>
      <c r="S225" s="5">
        <f t="shared" si="25"/>
        <v>42481.881365740745</v>
      </c>
      <c r="T225" s="5">
        <f t="shared" si="26"/>
        <v>42511.878472222226</v>
      </c>
      <c r="U225">
        <f t="shared" si="27"/>
        <v>2016</v>
      </c>
    </row>
    <row r="226" spans="1:21" ht="30" x14ac:dyDescent="0.25">
      <c r="A226">
        <v>224</v>
      </c>
      <c r="B226" s="3" t="s">
        <v>226</v>
      </c>
      <c r="C226" s="3" t="s">
        <v>4334</v>
      </c>
      <c r="D226" s="9">
        <v>6000000</v>
      </c>
      <c r="E226" s="9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1"/>
        <v>0</v>
      </c>
      <c r="P226" s="9">
        <f t="shared" si="22"/>
        <v>0</v>
      </c>
      <c r="Q226" t="str">
        <f t="shared" si="23"/>
        <v>film &amp; video</v>
      </c>
      <c r="R226" t="str">
        <f t="shared" si="24"/>
        <v>drama</v>
      </c>
      <c r="S226" s="5">
        <f t="shared" si="25"/>
        <v>42135.068587962967</v>
      </c>
      <c r="T226" s="5">
        <f t="shared" si="26"/>
        <v>42195.068587962967</v>
      </c>
      <c r="U226">
        <f t="shared" si="27"/>
        <v>2015</v>
      </c>
    </row>
    <row r="227" spans="1:21" x14ac:dyDescent="0.25">
      <c r="A227">
        <v>225</v>
      </c>
      <c r="B227" s="3" t="s">
        <v>227</v>
      </c>
      <c r="C227" s="3" t="s">
        <v>4335</v>
      </c>
      <c r="D227" s="9">
        <v>200</v>
      </c>
      <c r="E227" s="9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1"/>
        <v>0</v>
      </c>
      <c r="P227" s="9">
        <f t="shared" si="22"/>
        <v>0</v>
      </c>
      <c r="Q227" t="str">
        <f t="shared" si="23"/>
        <v>film &amp; video</v>
      </c>
      <c r="R227" t="str">
        <f t="shared" si="24"/>
        <v>drama</v>
      </c>
      <c r="S227" s="5">
        <f t="shared" si="25"/>
        <v>42438.794606481482</v>
      </c>
      <c r="T227" s="5">
        <f t="shared" si="26"/>
        <v>42468.752939814818</v>
      </c>
      <c r="U227">
        <f t="shared" si="27"/>
        <v>2016</v>
      </c>
    </row>
    <row r="228" spans="1:21" x14ac:dyDescent="0.25">
      <c r="A228">
        <v>226</v>
      </c>
      <c r="B228" s="3" t="s">
        <v>228</v>
      </c>
      <c r="C228" s="3" t="s">
        <v>4336</v>
      </c>
      <c r="D228" s="9">
        <v>29000</v>
      </c>
      <c r="E228" s="9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1"/>
        <v>8.6206896551724137E-3</v>
      </c>
      <c r="P228" s="9">
        <f t="shared" si="22"/>
        <v>125</v>
      </c>
      <c r="Q228" t="str">
        <f t="shared" si="23"/>
        <v>film &amp; video</v>
      </c>
      <c r="R228" t="str">
        <f t="shared" si="24"/>
        <v>drama</v>
      </c>
      <c r="S228" s="5">
        <f t="shared" si="25"/>
        <v>42106.499351851853</v>
      </c>
      <c r="T228" s="5">
        <f t="shared" si="26"/>
        <v>42155.228472222225</v>
      </c>
      <c r="U228">
        <f t="shared" si="27"/>
        <v>2015</v>
      </c>
    </row>
    <row r="229" spans="1:21" ht="30" x14ac:dyDescent="0.25">
      <c r="A229">
        <v>227</v>
      </c>
      <c r="B229" s="3" t="s">
        <v>229</v>
      </c>
      <c r="C229" s="3" t="s">
        <v>4337</v>
      </c>
      <c r="D229" s="9">
        <v>28000</v>
      </c>
      <c r="E229" s="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1"/>
        <v>0</v>
      </c>
      <c r="P229" s="9">
        <f t="shared" si="22"/>
        <v>0</v>
      </c>
      <c r="Q229" t="str">
        <f t="shared" si="23"/>
        <v>film &amp; video</v>
      </c>
      <c r="R229" t="str">
        <f t="shared" si="24"/>
        <v>drama</v>
      </c>
      <c r="S229" s="5">
        <f t="shared" si="25"/>
        <v>42164.727326388893</v>
      </c>
      <c r="T229" s="5">
        <f t="shared" si="26"/>
        <v>42194.727326388893</v>
      </c>
      <c r="U229">
        <f t="shared" si="27"/>
        <v>2015</v>
      </c>
    </row>
    <row r="230" spans="1:21" x14ac:dyDescent="0.25">
      <c r="A230">
        <v>228</v>
      </c>
      <c r="B230" s="3" t="s">
        <v>230</v>
      </c>
      <c r="C230" s="3" t="s">
        <v>4338</v>
      </c>
      <c r="D230" s="9">
        <v>8000</v>
      </c>
      <c r="E230" s="9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1"/>
        <v>0</v>
      </c>
      <c r="P230" s="9">
        <f t="shared" si="22"/>
        <v>0</v>
      </c>
      <c r="Q230" t="str">
        <f t="shared" si="23"/>
        <v>film &amp; video</v>
      </c>
      <c r="R230" t="str">
        <f t="shared" si="24"/>
        <v>drama</v>
      </c>
      <c r="S230" s="5">
        <f t="shared" si="25"/>
        <v>42096.519733796296</v>
      </c>
      <c r="T230" s="5">
        <f t="shared" si="26"/>
        <v>42156.519733796296</v>
      </c>
      <c r="U230">
        <f t="shared" si="27"/>
        <v>2015</v>
      </c>
    </row>
    <row r="231" spans="1:21" ht="30" x14ac:dyDescent="0.25">
      <c r="A231">
        <v>229</v>
      </c>
      <c r="B231" s="3" t="s">
        <v>231</v>
      </c>
      <c r="C231" s="3" t="s">
        <v>4339</v>
      </c>
      <c r="D231" s="9">
        <v>3000</v>
      </c>
      <c r="E231" s="9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1"/>
        <v>0</v>
      </c>
      <c r="P231" s="9">
        <f t="shared" si="22"/>
        <v>0</v>
      </c>
      <c r="Q231" t="str">
        <f t="shared" si="23"/>
        <v>film &amp; video</v>
      </c>
      <c r="R231" t="str">
        <f t="shared" si="24"/>
        <v>drama</v>
      </c>
      <c r="S231" s="5">
        <f t="shared" si="25"/>
        <v>42383.767326388894</v>
      </c>
      <c r="T231" s="5">
        <f t="shared" si="26"/>
        <v>42413.767326388894</v>
      </c>
      <c r="U231">
        <f t="shared" si="27"/>
        <v>2016</v>
      </c>
    </row>
    <row r="232" spans="1:21" ht="30" x14ac:dyDescent="0.25">
      <c r="A232">
        <v>230</v>
      </c>
      <c r="B232" s="3" t="s">
        <v>232</v>
      </c>
      <c r="C232" s="3" t="s">
        <v>4340</v>
      </c>
      <c r="D232" s="9">
        <v>15000</v>
      </c>
      <c r="E232" s="9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1"/>
        <v>4.0000000000000001E-3</v>
      </c>
      <c r="P232" s="9">
        <f t="shared" si="22"/>
        <v>30</v>
      </c>
      <c r="Q232" t="str">
        <f t="shared" si="23"/>
        <v>film &amp; video</v>
      </c>
      <c r="R232" t="str">
        <f t="shared" si="24"/>
        <v>drama</v>
      </c>
      <c r="S232" s="5">
        <f t="shared" si="25"/>
        <v>42129.610543981486</v>
      </c>
      <c r="T232" s="5">
        <f t="shared" si="26"/>
        <v>42159.610543981486</v>
      </c>
      <c r="U232">
        <f t="shared" si="27"/>
        <v>2015</v>
      </c>
    </row>
    <row r="233" spans="1:21" ht="30" x14ac:dyDescent="0.25">
      <c r="A233">
        <v>231</v>
      </c>
      <c r="B233" s="3" t="s">
        <v>233</v>
      </c>
      <c r="C233" s="3" t="s">
        <v>4341</v>
      </c>
      <c r="D233" s="9">
        <v>1500000</v>
      </c>
      <c r="E233" s="9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1"/>
        <v>0</v>
      </c>
      <c r="P233" s="9">
        <f t="shared" si="22"/>
        <v>0</v>
      </c>
      <c r="Q233" t="str">
        <f t="shared" si="23"/>
        <v>film &amp; video</v>
      </c>
      <c r="R233" t="str">
        <f t="shared" si="24"/>
        <v>drama</v>
      </c>
      <c r="S233" s="5">
        <f t="shared" si="25"/>
        <v>42341.792256944442</v>
      </c>
      <c r="T233" s="5">
        <f t="shared" si="26"/>
        <v>42371.792256944442</v>
      </c>
      <c r="U233">
        <f t="shared" si="27"/>
        <v>2015</v>
      </c>
    </row>
    <row r="234" spans="1:21" ht="30" x14ac:dyDescent="0.25">
      <c r="A234">
        <v>232</v>
      </c>
      <c r="B234" s="3" t="s">
        <v>234</v>
      </c>
      <c r="C234" s="3" t="s">
        <v>4342</v>
      </c>
      <c r="D234" s="9">
        <v>4000</v>
      </c>
      <c r="E234" s="9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1"/>
        <v>2.75E-2</v>
      </c>
      <c r="P234" s="9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5">
        <f t="shared" si="25"/>
        <v>42032.659097222226</v>
      </c>
      <c r="T234" s="5">
        <f t="shared" si="26"/>
        <v>42062.659097222226</v>
      </c>
      <c r="U234">
        <f t="shared" si="27"/>
        <v>2015</v>
      </c>
    </row>
    <row r="235" spans="1:21" x14ac:dyDescent="0.25">
      <c r="A235">
        <v>233</v>
      </c>
      <c r="B235" s="3" t="s">
        <v>235</v>
      </c>
      <c r="C235" s="3" t="s">
        <v>4343</v>
      </c>
      <c r="D235" s="9">
        <v>350000</v>
      </c>
      <c r="E235" s="9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1"/>
        <v>0</v>
      </c>
      <c r="P235" s="9">
        <f t="shared" si="22"/>
        <v>0</v>
      </c>
      <c r="Q235" t="str">
        <f t="shared" si="23"/>
        <v>film &amp; video</v>
      </c>
      <c r="R235" t="str">
        <f t="shared" si="24"/>
        <v>drama</v>
      </c>
      <c r="S235" s="5">
        <f t="shared" si="25"/>
        <v>42612.745046296295</v>
      </c>
      <c r="T235" s="5">
        <f t="shared" si="26"/>
        <v>42642.745046296295</v>
      </c>
      <c r="U235">
        <f t="shared" si="27"/>
        <v>2016</v>
      </c>
    </row>
    <row r="236" spans="1:21" ht="30" x14ac:dyDescent="0.25">
      <c r="A236">
        <v>234</v>
      </c>
      <c r="B236" s="3" t="s">
        <v>236</v>
      </c>
      <c r="C236" s="3" t="s">
        <v>4344</v>
      </c>
      <c r="D236" s="9">
        <v>1000</v>
      </c>
      <c r="E236" s="9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1"/>
        <v>0.40100000000000002</v>
      </c>
      <c r="P236" s="9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5">
        <f t="shared" si="25"/>
        <v>42135.868738425932</v>
      </c>
      <c r="T236" s="5">
        <f t="shared" si="26"/>
        <v>42175.868738425932</v>
      </c>
      <c r="U236">
        <f t="shared" si="27"/>
        <v>2015</v>
      </c>
    </row>
    <row r="237" spans="1:21" x14ac:dyDescent="0.25">
      <c r="A237">
        <v>235</v>
      </c>
      <c r="B237" s="3" t="s">
        <v>237</v>
      </c>
      <c r="C237" s="3" t="s">
        <v>4345</v>
      </c>
      <c r="D237" s="9">
        <v>10000</v>
      </c>
      <c r="E237" s="9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1"/>
        <v>0</v>
      </c>
      <c r="P237" s="9">
        <f t="shared" si="22"/>
        <v>0</v>
      </c>
      <c r="Q237" t="str">
        <f t="shared" si="23"/>
        <v>film &amp; video</v>
      </c>
      <c r="R237" t="str">
        <f t="shared" si="24"/>
        <v>drama</v>
      </c>
      <c r="S237" s="5">
        <f t="shared" si="25"/>
        <v>42164.74186342593</v>
      </c>
      <c r="T237" s="5">
        <f t="shared" si="26"/>
        <v>42194.74186342593</v>
      </c>
      <c r="U237">
        <f t="shared" si="27"/>
        <v>2015</v>
      </c>
    </row>
    <row r="238" spans="1:21" ht="30" x14ac:dyDescent="0.25">
      <c r="A238">
        <v>236</v>
      </c>
      <c r="B238" s="3" t="s">
        <v>238</v>
      </c>
      <c r="C238" s="3" t="s">
        <v>4346</v>
      </c>
      <c r="D238" s="9">
        <v>150000</v>
      </c>
      <c r="E238" s="9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1"/>
        <v>0</v>
      </c>
      <c r="P238" s="9">
        <f t="shared" si="22"/>
        <v>0</v>
      </c>
      <c r="Q238" t="str">
        <f t="shared" si="23"/>
        <v>film &amp; video</v>
      </c>
      <c r="R238" t="str">
        <f t="shared" si="24"/>
        <v>drama</v>
      </c>
      <c r="S238" s="5">
        <f t="shared" si="25"/>
        <v>42320.917812500003</v>
      </c>
      <c r="T238" s="5">
        <f t="shared" si="26"/>
        <v>42373.833333333336</v>
      </c>
      <c r="U238">
        <f t="shared" si="27"/>
        <v>2015</v>
      </c>
    </row>
    <row r="239" spans="1:21" x14ac:dyDescent="0.25">
      <c r="A239">
        <v>237</v>
      </c>
      <c r="B239" s="3" t="s">
        <v>239</v>
      </c>
      <c r="C239" s="3" t="s">
        <v>4347</v>
      </c>
      <c r="D239" s="9">
        <v>15000</v>
      </c>
      <c r="E239" s="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1"/>
        <v>3.3333333333333335E-3</v>
      </c>
      <c r="P239" s="9">
        <f t="shared" si="22"/>
        <v>50</v>
      </c>
      <c r="Q239" t="str">
        <f t="shared" si="23"/>
        <v>film &amp; video</v>
      </c>
      <c r="R239" t="str">
        <f t="shared" si="24"/>
        <v>drama</v>
      </c>
      <c r="S239" s="5">
        <f t="shared" si="25"/>
        <v>42377.410520833335</v>
      </c>
      <c r="T239" s="5">
        <f t="shared" si="26"/>
        <v>42437.410520833335</v>
      </c>
      <c r="U239">
        <f t="shared" si="27"/>
        <v>2016</v>
      </c>
    </row>
    <row r="240" spans="1:21" ht="30" x14ac:dyDescent="0.25">
      <c r="A240">
        <v>238</v>
      </c>
      <c r="B240" s="3" t="s">
        <v>240</v>
      </c>
      <c r="C240" s="3" t="s">
        <v>4348</v>
      </c>
      <c r="D240" s="9">
        <v>26000</v>
      </c>
      <c r="E240" s="9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1"/>
        <v>0</v>
      </c>
      <c r="P240" s="9">
        <f t="shared" si="22"/>
        <v>0</v>
      </c>
      <c r="Q240" t="str">
        <f t="shared" si="23"/>
        <v>film &amp; video</v>
      </c>
      <c r="R240" t="str">
        <f t="shared" si="24"/>
        <v>drama</v>
      </c>
      <c r="S240" s="5">
        <f t="shared" si="25"/>
        <v>42713.795833333337</v>
      </c>
      <c r="T240" s="5">
        <f t="shared" si="26"/>
        <v>42734.208333333336</v>
      </c>
      <c r="U240">
        <f t="shared" si="27"/>
        <v>2016</v>
      </c>
    </row>
    <row r="241" spans="1:21" x14ac:dyDescent="0.25">
      <c r="A241">
        <v>239</v>
      </c>
      <c r="B241" s="3" t="s">
        <v>241</v>
      </c>
      <c r="C241" s="3" t="s">
        <v>4349</v>
      </c>
      <c r="D241" s="9">
        <v>1000</v>
      </c>
      <c r="E241" s="9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1"/>
        <v>0.25</v>
      </c>
      <c r="P241" s="9">
        <f t="shared" si="22"/>
        <v>50</v>
      </c>
      <c r="Q241" t="str">
        <f t="shared" si="23"/>
        <v>film &amp; video</v>
      </c>
      <c r="R241" t="str">
        <f t="shared" si="24"/>
        <v>drama</v>
      </c>
      <c r="S241" s="5">
        <f t="shared" si="25"/>
        <v>42296.94363425926</v>
      </c>
      <c r="T241" s="5">
        <f t="shared" si="26"/>
        <v>42316.333333333336</v>
      </c>
      <c r="U241">
        <f t="shared" si="27"/>
        <v>2015</v>
      </c>
    </row>
    <row r="242" spans="1:21" ht="30" x14ac:dyDescent="0.25">
      <c r="A242">
        <v>240</v>
      </c>
      <c r="B242" s="3" t="s">
        <v>242</v>
      </c>
      <c r="C242" s="3" t="s">
        <v>4350</v>
      </c>
      <c r="D242" s="9">
        <v>15000</v>
      </c>
      <c r="E242" s="9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1"/>
        <v>1.0763413333333334</v>
      </c>
      <c r="P242" s="9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5">
        <f t="shared" si="25"/>
        <v>41354.541793981487</v>
      </c>
      <c r="T242" s="5">
        <f t="shared" si="26"/>
        <v>41399.541793981487</v>
      </c>
      <c r="U242">
        <f t="shared" si="27"/>
        <v>2013</v>
      </c>
    </row>
    <row r="243" spans="1:21" ht="30" x14ac:dyDescent="0.25">
      <c r="A243">
        <v>241</v>
      </c>
      <c r="B243" s="3" t="s">
        <v>243</v>
      </c>
      <c r="C243" s="3" t="s">
        <v>4351</v>
      </c>
      <c r="D243" s="9">
        <v>36400</v>
      </c>
      <c r="E243" s="9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1"/>
        <v>1.1263736263736264</v>
      </c>
      <c r="P243" s="9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5">
        <f t="shared" si="25"/>
        <v>41949.5312962963</v>
      </c>
      <c r="T243" s="5">
        <f t="shared" si="26"/>
        <v>41994.5312962963</v>
      </c>
      <c r="U243">
        <f t="shared" si="27"/>
        <v>2014</v>
      </c>
    </row>
    <row r="244" spans="1:21" x14ac:dyDescent="0.25">
      <c r="A244">
        <v>242</v>
      </c>
      <c r="B244" s="3" t="s">
        <v>244</v>
      </c>
      <c r="C244" s="3" t="s">
        <v>4352</v>
      </c>
      <c r="D244" s="9">
        <v>13000</v>
      </c>
      <c r="E244" s="9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1"/>
        <v>1.1346153846153846</v>
      </c>
      <c r="P244" s="9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5">
        <f t="shared" si="25"/>
        <v>40862.326273148152</v>
      </c>
      <c r="T244" s="5">
        <f t="shared" si="26"/>
        <v>40897.326273148152</v>
      </c>
      <c r="U244">
        <f t="shared" si="27"/>
        <v>2011</v>
      </c>
    </row>
    <row r="245" spans="1:21" ht="30" x14ac:dyDescent="0.25">
      <c r="A245">
        <v>243</v>
      </c>
      <c r="B245" s="3" t="s">
        <v>245</v>
      </c>
      <c r="C245" s="3" t="s">
        <v>4353</v>
      </c>
      <c r="D245" s="9">
        <v>25000</v>
      </c>
      <c r="E245" s="9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1"/>
        <v>1.0259199999999999</v>
      </c>
      <c r="P245" s="9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5">
        <f t="shared" si="25"/>
        <v>41661.880833333336</v>
      </c>
      <c r="T245" s="5">
        <f t="shared" si="26"/>
        <v>41691.880833333336</v>
      </c>
      <c r="U245">
        <f t="shared" si="27"/>
        <v>2014</v>
      </c>
    </row>
    <row r="246" spans="1:21" ht="30" x14ac:dyDescent="0.25">
      <c r="A246">
        <v>244</v>
      </c>
      <c r="B246" s="4">
        <v>39756</v>
      </c>
      <c r="C246" s="3" t="s">
        <v>4354</v>
      </c>
      <c r="D246" s="9">
        <v>3500</v>
      </c>
      <c r="E246" s="9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1"/>
        <v>1.1375714285714287</v>
      </c>
      <c r="P246" s="9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5">
        <f t="shared" si="25"/>
        <v>40213.15693287037</v>
      </c>
      <c r="T246" s="5">
        <f t="shared" si="26"/>
        <v>40253.129166666673</v>
      </c>
      <c r="U246">
        <f t="shared" si="27"/>
        <v>2010</v>
      </c>
    </row>
    <row r="247" spans="1:21" ht="30" x14ac:dyDescent="0.25">
      <c r="A247">
        <v>245</v>
      </c>
      <c r="B247" s="3" t="s">
        <v>246</v>
      </c>
      <c r="C247" s="3" t="s">
        <v>4355</v>
      </c>
      <c r="D247" s="9">
        <v>5000</v>
      </c>
      <c r="E247" s="9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1"/>
        <v>1.0371999999999999</v>
      </c>
      <c r="P247" s="9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5">
        <f t="shared" si="25"/>
        <v>41106.886400462965</v>
      </c>
      <c r="T247" s="5">
        <f t="shared" si="26"/>
        <v>41136.886400462965</v>
      </c>
      <c r="U247">
        <f t="shared" si="27"/>
        <v>2012</v>
      </c>
    </row>
    <row r="248" spans="1:21" x14ac:dyDescent="0.25">
      <c r="A248">
        <v>246</v>
      </c>
      <c r="B248" s="3" t="s">
        <v>247</v>
      </c>
      <c r="C248" s="3" t="s">
        <v>4356</v>
      </c>
      <c r="D248" s="9">
        <v>5000</v>
      </c>
      <c r="E248" s="9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1"/>
        <v>3.0546000000000002</v>
      </c>
      <c r="P248" s="9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5">
        <f t="shared" si="25"/>
        <v>40480.196817129632</v>
      </c>
      <c r="T248" s="5">
        <f t="shared" si="26"/>
        <v>40530.238483796296</v>
      </c>
      <c r="U248">
        <f t="shared" si="27"/>
        <v>2010</v>
      </c>
    </row>
    <row r="249" spans="1:21" ht="30" x14ac:dyDescent="0.25">
      <c r="A249">
        <v>247</v>
      </c>
      <c r="B249" s="3" t="s">
        <v>248</v>
      </c>
      <c r="C249" s="3" t="s">
        <v>4357</v>
      </c>
      <c r="D249" s="9">
        <v>5000</v>
      </c>
      <c r="E249" s="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1"/>
        <v>1.341</v>
      </c>
      <c r="P249" s="9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5">
        <f t="shared" si="25"/>
        <v>40430.437662037039</v>
      </c>
      <c r="T249" s="5">
        <f t="shared" si="26"/>
        <v>40466.98541666667</v>
      </c>
      <c r="U249">
        <f t="shared" si="27"/>
        <v>2010</v>
      </c>
    </row>
    <row r="250" spans="1:21" ht="30" x14ac:dyDescent="0.25">
      <c r="A250">
        <v>248</v>
      </c>
      <c r="B250" s="3" t="s">
        <v>249</v>
      </c>
      <c r="C250" s="3" t="s">
        <v>4358</v>
      </c>
      <c r="D250" s="9">
        <v>85000</v>
      </c>
      <c r="E250" s="9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1"/>
        <v>1.0133294117647058</v>
      </c>
      <c r="P250" s="9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5">
        <f t="shared" si="25"/>
        <v>40870.60774305556</v>
      </c>
      <c r="T250" s="5">
        <f t="shared" si="26"/>
        <v>40915.60774305556</v>
      </c>
      <c r="U250">
        <f t="shared" si="27"/>
        <v>2011</v>
      </c>
    </row>
    <row r="251" spans="1:21" ht="30" x14ac:dyDescent="0.25">
      <c r="A251">
        <v>249</v>
      </c>
      <c r="B251" s="3" t="s">
        <v>250</v>
      </c>
      <c r="C251" s="3" t="s">
        <v>4359</v>
      </c>
      <c r="D251" s="9">
        <v>10000</v>
      </c>
      <c r="E251" s="9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1"/>
        <v>1.1292</v>
      </c>
      <c r="P251" s="9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5">
        <f t="shared" si="25"/>
        <v>40332.75717592593</v>
      </c>
      <c r="T251" s="5">
        <f t="shared" si="26"/>
        <v>40412.569444444445</v>
      </c>
      <c r="U251">
        <f t="shared" si="27"/>
        <v>2010</v>
      </c>
    </row>
    <row r="252" spans="1:21" ht="30" x14ac:dyDescent="0.25">
      <c r="A252">
        <v>250</v>
      </c>
      <c r="B252" s="3" t="s">
        <v>251</v>
      </c>
      <c r="C252" s="3" t="s">
        <v>4360</v>
      </c>
      <c r="D252" s="9">
        <v>30000</v>
      </c>
      <c r="E252" s="9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1"/>
        <v>1.0558333333333334</v>
      </c>
      <c r="P252" s="9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5">
        <f t="shared" si="25"/>
        <v>41401.399201388893</v>
      </c>
      <c r="T252" s="5">
        <f t="shared" si="26"/>
        <v>41431.399201388893</v>
      </c>
      <c r="U252">
        <f t="shared" si="27"/>
        <v>2013</v>
      </c>
    </row>
    <row r="253" spans="1:21" ht="30" x14ac:dyDescent="0.25">
      <c r="A253">
        <v>251</v>
      </c>
      <c r="B253" s="3" t="s">
        <v>252</v>
      </c>
      <c r="C253" s="3" t="s">
        <v>4361</v>
      </c>
      <c r="D253" s="9">
        <v>3500</v>
      </c>
      <c r="E253" s="9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1"/>
        <v>1.2557142857142858</v>
      </c>
      <c r="P253" s="9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5">
        <f t="shared" si="25"/>
        <v>41013.62090277778</v>
      </c>
      <c r="T253" s="5">
        <f t="shared" si="26"/>
        <v>41045.625</v>
      </c>
      <c r="U253">
        <f t="shared" si="27"/>
        <v>2012</v>
      </c>
    </row>
    <row r="254" spans="1:21" x14ac:dyDescent="0.25">
      <c r="A254">
        <v>252</v>
      </c>
      <c r="B254" s="3" t="s">
        <v>253</v>
      </c>
      <c r="C254" s="3" t="s">
        <v>4362</v>
      </c>
      <c r="D254" s="9">
        <v>5000</v>
      </c>
      <c r="E254" s="9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1"/>
        <v>1.8455999999999999</v>
      </c>
      <c r="P254" s="9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5">
        <f t="shared" si="25"/>
        <v>40266.496041666665</v>
      </c>
      <c r="T254" s="5">
        <f t="shared" si="26"/>
        <v>40329.999305555561</v>
      </c>
      <c r="U254">
        <f t="shared" si="27"/>
        <v>2010</v>
      </c>
    </row>
    <row r="255" spans="1:21" ht="30" x14ac:dyDescent="0.25">
      <c r="A255">
        <v>253</v>
      </c>
      <c r="B255" s="3" t="s">
        <v>254</v>
      </c>
      <c r="C255" s="3" t="s">
        <v>4363</v>
      </c>
      <c r="D255" s="9">
        <v>1500</v>
      </c>
      <c r="E255" s="9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1"/>
        <v>1.0073333333333334</v>
      </c>
      <c r="P255" s="9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5">
        <f t="shared" si="25"/>
        <v>40924.484201388892</v>
      </c>
      <c r="T255" s="5">
        <f t="shared" si="26"/>
        <v>40954.484201388892</v>
      </c>
      <c r="U255">
        <f t="shared" si="27"/>
        <v>2012</v>
      </c>
    </row>
    <row r="256" spans="1:21" x14ac:dyDescent="0.25">
      <c r="A256">
        <v>254</v>
      </c>
      <c r="B256" s="3" t="s">
        <v>255</v>
      </c>
      <c r="C256" s="3" t="s">
        <v>4364</v>
      </c>
      <c r="D256" s="9">
        <v>24000</v>
      </c>
      <c r="E256" s="9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1"/>
        <v>1.1694724999999999</v>
      </c>
      <c r="P256" s="9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5">
        <f t="shared" si="25"/>
        <v>42263.785995370374</v>
      </c>
      <c r="T256" s="5">
        <f t="shared" si="26"/>
        <v>42293.916666666664</v>
      </c>
      <c r="U256">
        <f t="shared" si="27"/>
        <v>2015</v>
      </c>
    </row>
    <row r="257" spans="1:21" x14ac:dyDescent="0.25">
      <c r="A257">
        <v>255</v>
      </c>
      <c r="B257" s="3" t="s">
        <v>256</v>
      </c>
      <c r="C257" s="3" t="s">
        <v>4365</v>
      </c>
      <c r="D257" s="9">
        <v>8000</v>
      </c>
      <c r="E257" s="9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1"/>
        <v>1.0673325</v>
      </c>
      <c r="P257" s="9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5">
        <f t="shared" si="25"/>
        <v>40588.359745370377</v>
      </c>
      <c r="T257" s="5">
        <f t="shared" si="26"/>
        <v>40618.318078703705</v>
      </c>
      <c r="U257">
        <f t="shared" si="27"/>
        <v>2011</v>
      </c>
    </row>
    <row r="258" spans="1:21" ht="30" x14ac:dyDescent="0.25">
      <c r="A258">
        <v>256</v>
      </c>
      <c r="B258" s="3" t="s">
        <v>257</v>
      </c>
      <c r="C258" s="3" t="s">
        <v>4366</v>
      </c>
      <c r="D258" s="9">
        <v>13000</v>
      </c>
      <c r="E258" s="9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28">E258/D258</f>
        <v>1.391</v>
      </c>
      <c r="P258" s="9">
        <f t="shared" ref="P258:P321" si="29">IFERROR(E258/L258,0)</f>
        <v>65.756363636363631</v>
      </c>
      <c r="Q258" t="str">
        <f t="shared" ref="Q258:Q321" si="30">MID(N258,1,FIND("/",N258)-1)</f>
        <v>film &amp; video</v>
      </c>
      <c r="R258" t="str">
        <f t="shared" ref="R258:R321" si="31">MID(N258,FIND("/",N258)+1,9999)</f>
        <v>documentary</v>
      </c>
      <c r="S258" s="5">
        <f t="shared" ref="S258:S321" si="32">((J258/86400)+25569+(-4/24))</f>
        <v>41319.602627314816</v>
      </c>
      <c r="T258" s="5">
        <f t="shared" ref="T258:T321" si="33">((I258/86400)+25569+(-4/24))</f>
        <v>41349.602627314816</v>
      </c>
      <c r="U258">
        <f t="shared" ref="U258:U321" si="34">YEAR(S258)</f>
        <v>2013</v>
      </c>
    </row>
    <row r="259" spans="1:21" ht="30" x14ac:dyDescent="0.25">
      <c r="A259">
        <v>257</v>
      </c>
      <c r="B259" s="3" t="s">
        <v>258</v>
      </c>
      <c r="C259" s="3" t="s">
        <v>4367</v>
      </c>
      <c r="D259" s="9">
        <v>35000</v>
      </c>
      <c r="E259" s="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28"/>
        <v>1.0672648571428571</v>
      </c>
      <c r="P259" s="9">
        <f t="shared" si="29"/>
        <v>66.70405357142856</v>
      </c>
      <c r="Q259" t="str">
        <f t="shared" si="30"/>
        <v>film &amp; video</v>
      </c>
      <c r="R259" t="str">
        <f t="shared" si="31"/>
        <v>documentary</v>
      </c>
      <c r="S259" s="5">
        <f t="shared" si="32"/>
        <v>42479.460208333338</v>
      </c>
      <c r="T259" s="5">
        <f t="shared" si="33"/>
        <v>42509.460208333338</v>
      </c>
      <c r="U259">
        <f t="shared" si="34"/>
        <v>2016</v>
      </c>
    </row>
    <row r="260" spans="1:21" ht="30" x14ac:dyDescent="0.25">
      <c r="A260">
        <v>258</v>
      </c>
      <c r="B260" s="3" t="s">
        <v>259</v>
      </c>
      <c r="C260" s="3" t="s">
        <v>4368</v>
      </c>
      <c r="D260" s="9">
        <v>30000</v>
      </c>
      <c r="E260" s="9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8"/>
        <v>1.9114</v>
      </c>
      <c r="P260" s="9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5">
        <f t="shared" si="32"/>
        <v>40681.885023148148</v>
      </c>
      <c r="T260" s="5">
        <f t="shared" si="33"/>
        <v>40711.885023148148</v>
      </c>
      <c r="U260">
        <f t="shared" si="34"/>
        <v>2011</v>
      </c>
    </row>
    <row r="261" spans="1:21" ht="30" x14ac:dyDescent="0.25">
      <c r="A261">
        <v>259</v>
      </c>
      <c r="B261" s="3" t="s">
        <v>260</v>
      </c>
      <c r="C261" s="3" t="s">
        <v>4369</v>
      </c>
      <c r="D261" s="9">
        <v>75000</v>
      </c>
      <c r="E261" s="9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8"/>
        <v>1.3193789333333332</v>
      </c>
      <c r="P261" s="9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5">
        <f t="shared" si="32"/>
        <v>42072.571400462963</v>
      </c>
      <c r="T261" s="5">
        <f t="shared" si="33"/>
        <v>42102.571400462963</v>
      </c>
      <c r="U261">
        <f t="shared" si="34"/>
        <v>2015</v>
      </c>
    </row>
    <row r="262" spans="1:21" x14ac:dyDescent="0.25">
      <c r="A262">
        <v>260</v>
      </c>
      <c r="B262" s="3" t="s">
        <v>261</v>
      </c>
      <c r="C262" s="3" t="s">
        <v>4370</v>
      </c>
      <c r="D262" s="9">
        <v>10000</v>
      </c>
      <c r="E262" s="9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8"/>
        <v>1.0640000000000001</v>
      </c>
      <c r="P262" s="9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5">
        <f t="shared" si="32"/>
        <v>40330.588877314818</v>
      </c>
      <c r="T262" s="5">
        <f t="shared" si="33"/>
        <v>40376.249305555561</v>
      </c>
      <c r="U262">
        <f t="shared" si="34"/>
        <v>2010</v>
      </c>
    </row>
    <row r="263" spans="1:21" x14ac:dyDescent="0.25">
      <c r="A263">
        <v>261</v>
      </c>
      <c r="B263" s="3" t="s">
        <v>262</v>
      </c>
      <c r="C263" s="3" t="s">
        <v>4371</v>
      </c>
      <c r="D263" s="9">
        <v>20000</v>
      </c>
      <c r="E263" s="9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8"/>
        <v>1.0740000000000001</v>
      </c>
      <c r="P263" s="9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5">
        <f t="shared" si="32"/>
        <v>41017.7187962963</v>
      </c>
      <c r="T263" s="5">
        <f t="shared" si="33"/>
        <v>41067.454861111117</v>
      </c>
      <c r="U263">
        <f t="shared" si="34"/>
        <v>2012</v>
      </c>
    </row>
    <row r="264" spans="1:21" x14ac:dyDescent="0.25">
      <c r="A264">
        <v>262</v>
      </c>
      <c r="B264" s="3" t="s">
        <v>263</v>
      </c>
      <c r="C264" s="3" t="s">
        <v>4372</v>
      </c>
      <c r="D264" s="9">
        <v>2500</v>
      </c>
      <c r="E264" s="9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8"/>
        <v>2.4</v>
      </c>
      <c r="P264" s="9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5">
        <f t="shared" si="32"/>
        <v>40555.081342592595</v>
      </c>
      <c r="T264" s="5">
        <f t="shared" si="33"/>
        <v>40600.081342592595</v>
      </c>
      <c r="U264">
        <f t="shared" si="34"/>
        <v>2011</v>
      </c>
    </row>
    <row r="265" spans="1:21" ht="30" x14ac:dyDescent="0.25">
      <c r="A265">
        <v>263</v>
      </c>
      <c r="B265" s="3" t="s">
        <v>264</v>
      </c>
      <c r="C265" s="3" t="s">
        <v>4373</v>
      </c>
      <c r="D265" s="9">
        <v>25000</v>
      </c>
      <c r="E265" s="9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8"/>
        <v>1.1808107999999999</v>
      </c>
      <c r="P265" s="9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5">
        <f t="shared" si="32"/>
        <v>41149.788124999999</v>
      </c>
      <c r="T265" s="5">
        <f t="shared" si="33"/>
        <v>41179.788124999999</v>
      </c>
      <c r="U265">
        <f t="shared" si="34"/>
        <v>2012</v>
      </c>
    </row>
    <row r="266" spans="1:21" ht="30" x14ac:dyDescent="0.25">
      <c r="A266">
        <v>264</v>
      </c>
      <c r="B266" s="3" t="s">
        <v>265</v>
      </c>
      <c r="C266" s="3" t="s">
        <v>4374</v>
      </c>
      <c r="D266" s="9">
        <v>5000</v>
      </c>
      <c r="E266" s="9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8"/>
        <v>1.1819999999999999</v>
      </c>
      <c r="P266" s="9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5">
        <f t="shared" si="32"/>
        <v>41010.453645833339</v>
      </c>
      <c r="T266" s="5">
        <f t="shared" si="33"/>
        <v>41040.453645833339</v>
      </c>
      <c r="U266">
        <f t="shared" si="34"/>
        <v>2012</v>
      </c>
    </row>
    <row r="267" spans="1:21" ht="30" x14ac:dyDescent="0.25">
      <c r="A267">
        <v>265</v>
      </c>
      <c r="B267" s="3" t="s">
        <v>266</v>
      </c>
      <c r="C267" s="3" t="s">
        <v>4375</v>
      </c>
      <c r="D267" s="9">
        <v>5000</v>
      </c>
      <c r="E267" s="9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8"/>
        <v>1.111</v>
      </c>
      <c r="P267" s="9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5">
        <f t="shared" si="32"/>
        <v>40267.079050925931</v>
      </c>
      <c r="T267" s="5">
        <f t="shared" si="33"/>
        <v>40308.677777777782</v>
      </c>
      <c r="U267">
        <f t="shared" si="34"/>
        <v>2010</v>
      </c>
    </row>
    <row r="268" spans="1:21" ht="30" x14ac:dyDescent="0.25">
      <c r="A268">
        <v>266</v>
      </c>
      <c r="B268" s="3" t="s">
        <v>267</v>
      </c>
      <c r="C268" s="3" t="s">
        <v>4376</v>
      </c>
      <c r="D268" s="9">
        <v>1000</v>
      </c>
      <c r="E268" s="9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8"/>
        <v>1.4550000000000001</v>
      </c>
      <c r="P268" s="9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5">
        <f t="shared" si="32"/>
        <v>40205.008182870377</v>
      </c>
      <c r="T268" s="5">
        <f t="shared" si="33"/>
        <v>40290.993750000001</v>
      </c>
      <c r="U268">
        <f t="shared" si="34"/>
        <v>2010</v>
      </c>
    </row>
    <row r="269" spans="1:21" x14ac:dyDescent="0.25">
      <c r="A269">
        <v>267</v>
      </c>
      <c r="B269" s="3" t="s">
        <v>268</v>
      </c>
      <c r="C269" s="3" t="s">
        <v>4377</v>
      </c>
      <c r="D269" s="9">
        <v>9850</v>
      </c>
      <c r="E269" s="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8"/>
        <v>1.3162883248730965</v>
      </c>
      <c r="P269" s="9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5">
        <f t="shared" si="32"/>
        <v>41785.285868055558</v>
      </c>
      <c r="T269" s="5">
        <f t="shared" si="33"/>
        <v>41815.285868055558</v>
      </c>
      <c r="U269">
        <f t="shared" si="34"/>
        <v>2014</v>
      </c>
    </row>
    <row r="270" spans="1:21" ht="30" x14ac:dyDescent="0.25">
      <c r="A270">
        <v>268</v>
      </c>
      <c r="B270" s="3" t="s">
        <v>269</v>
      </c>
      <c r="C270" s="3" t="s">
        <v>4378</v>
      </c>
      <c r="D270" s="9">
        <v>5000</v>
      </c>
      <c r="E270" s="9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8"/>
        <v>1.1140000000000001</v>
      </c>
      <c r="P270" s="9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5">
        <f t="shared" si="32"/>
        <v>40808.985856481486</v>
      </c>
      <c r="T270" s="5">
        <f t="shared" si="33"/>
        <v>40854.02752314815</v>
      </c>
      <c r="U270">
        <f t="shared" si="34"/>
        <v>2011</v>
      </c>
    </row>
    <row r="271" spans="1:21" ht="30" x14ac:dyDescent="0.25">
      <c r="A271">
        <v>269</v>
      </c>
      <c r="B271" s="3" t="s">
        <v>270</v>
      </c>
      <c r="C271" s="3" t="s">
        <v>4379</v>
      </c>
      <c r="D271" s="9">
        <v>100000</v>
      </c>
      <c r="E271" s="9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8"/>
        <v>1.4723377</v>
      </c>
      <c r="P271" s="9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5">
        <f t="shared" si="32"/>
        <v>42758.030347222222</v>
      </c>
      <c r="T271" s="5">
        <f t="shared" si="33"/>
        <v>42788.030347222222</v>
      </c>
      <c r="U271">
        <f t="shared" si="34"/>
        <v>2017</v>
      </c>
    </row>
    <row r="272" spans="1:21" x14ac:dyDescent="0.25">
      <c r="A272">
        <v>270</v>
      </c>
      <c r="B272" s="3" t="s">
        <v>271</v>
      </c>
      <c r="C272" s="3" t="s">
        <v>4380</v>
      </c>
      <c r="D272" s="9">
        <v>2300</v>
      </c>
      <c r="E272" s="9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8"/>
        <v>1.5260869565217392</v>
      </c>
      <c r="P272" s="9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5">
        <f t="shared" si="32"/>
        <v>40637.699884259266</v>
      </c>
      <c r="T272" s="5">
        <f t="shared" si="33"/>
        <v>40688</v>
      </c>
      <c r="U272">
        <f t="shared" si="34"/>
        <v>2011</v>
      </c>
    </row>
    <row r="273" spans="1:21" ht="30" x14ac:dyDescent="0.25">
      <c r="A273">
        <v>271</v>
      </c>
      <c r="B273" s="3" t="s">
        <v>272</v>
      </c>
      <c r="C273" s="3" t="s">
        <v>4381</v>
      </c>
      <c r="D273" s="9">
        <v>30000</v>
      </c>
      <c r="E273" s="9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8"/>
        <v>1.0468</v>
      </c>
      <c r="P273" s="9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5">
        <f t="shared" si="32"/>
        <v>41611.933576388888</v>
      </c>
      <c r="T273" s="5">
        <f t="shared" si="33"/>
        <v>41641.166666666672</v>
      </c>
      <c r="U273">
        <f t="shared" si="34"/>
        <v>2013</v>
      </c>
    </row>
    <row r="274" spans="1:21" ht="30" x14ac:dyDescent="0.25">
      <c r="A274">
        <v>272</v>
      </c>
      <c r="B274" s="3" t="s">
        <v>273</v>
      </c>
      <c r="C274" s="3" t="s">
        <v>4382</v>
      </c>
      <c r="D274" s="9">
        <v>3000</v>
      </c>
      <c r="E274" s="9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8"/>
        <v>1.7743366666666667</v>
      </c>
      <c r="P274" s="9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5">
        <f t="shared" si="32"/>
        <v>40235.73369212963</v>
      </c>
      <c r="T274" s="5">
        <f t="shared" si="33"/>
        <v>40296.617361111115</v>
      </c>
      <c r="U274">
        <f t="shared" si="34"/>
        <v>2010</v>
      </c>
    </row>
    <row r="275" spans="1:21" ht="30" x14ac:dyDescent="0.25">
      <c r="A275">
        <v>273</v>
      </c>
      <c r="B275" s="3" t="s">
        <v>274</v>
      </c>
      <c r="C275" s="3" t="s">
        <v>4383</v>
      </c>
      <c r="D275" s="9">
        <v>5000</v>
      </c>
      <c r="E275" s="9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8"/>
        <v>1.077758</v>
      </c>
      <c r="P275" s="9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5">
        <f t="shared" si="32"/>
        <v>40697.331782407411</v>
      </c>
      <c r="T275" s="5">
        <f t="shared" si="33"/>
        <v>40727.331782407411</v>
      </c>
      <c r="U275">
        <f t="shared" si="34"/>
        <v>2011</v>
      </c>
    </row>
    <row r="276" spans="1:21" ht="30" x14ac:dyDescent="0.25">
      <c r="A276">
        <v>274</v>
      </c>
      <c r="B276" s="3" t="s">
        <v>275</v>
      </c>
      <c r="C276" s="3" t="s">
        <v>4384</v>
      </c>
      <c r="D276" s="9">
        <v>4000</v>
      </c>
      <c r="E276" s="9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8"/>
        <v>1.56</v>
      </c>
      <c r="P276" s="9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5">
        <f t="shared" si="32"/>
        <v>40969.745706018519</v>
      </c>
      <c r="T276" s="5">
        <f t="shared" si="33"/>
        <v>41004.124305555561</v>
      </c>
      <c r="U276">
        <f t="shared" si="34"/>
        <v>2012</v>
      </c>
    </row>
    <row r="277" spans="1:21" x14ac:dyDescent="0.25">
      <c r="A277">
        <v>275</v>
      </c>
      <c r="B277" s="3" t="s">
        <v>276</v>
      </c>
      <c r="C277" s="3" t="s">
        <v>4385</v>
      </c>
      <c r="D277" s="9">
        <v>20000</v>
      </c>
      <c r="E277" s="9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8"/>
        <v>1.08395</v>
      </c>
      <c r="P277" s="9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5">
        <f t="shared" si="32"/>
        <v>41192.865347222229</v>
      </c>
      <c r="T277" s="5">
        <f t="shared" si="33"/>
        <v>41222.907013888893</v>
      </c>
      <c r="U277">
        <f t="shared" si="34"/>
        <v>2012</v>
      </c>
    </row>
    <row r="278" spans="1:21" ht="30" x14ac:dyDescent="0.25">
      <c r="A278">
        <v>276</v>
      </c>
      <c r="B278" s="3" t="s">
        <v>277</v>
      </c>
      <c r="C278" s="3" t="s">
        <v>4386</v>
      </c>
      <c r="D278" s="9">
        <v>4000</v>
      </c>
      <c r="E278" s="9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8"/>
        <v>1.476</v>
      </c>
      <c r="P278" s="9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5">
        <f t="shared" si="32"/>
        <v>40966.915208333339</v>
      </c>
      <c r="T278" s="5">
        <f t="shared" si="33"/>
        <v>41026.873541666668</v>
      </c>
      <c r="U278">
        <f t="shared" si="34"/>
        <v>2012</v>
      </c>
    </row>
    <row r="279" spans="1:21" ht="30" x14ac:dyDescent="0.25">
      <c r="A279">
        <v>277</v>
      </c>
      <c r="B279" s="3" t="s">
        <v>278</v>
      </c>
      <c r="C279" s="3" t="s">
        <v>4387</v>
      </c>
      <c r="D279" s="9">
        <v>65000</v>
      </c>
      <c r="E279" s="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8"/>
        <v>1.1038153846153846</v>
      </c>
      <c r="P279" s="9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5">
        <f t="shared" si="32"/>
        <v>42117.724756944452</v>
      </c>
      <c r="T279" s="5">
        <f t="shared" si="33"/>
        <v>42147.724756944452</v>
      </c>
      <c r="U279">
        <f t="shared" si="34"/>
        <v>2015</v>
      </c>
    </row>
    <row r="280" spans="1:21" x14ac:dyDescent="0.25">
      <c r="A280">
        <v>278</v>
      </c>
      <c r="B280" s="3" t="s">
        <v>279</v>
      </c>
      <c r="C280" s="3" t="s">
        <v>4388</v>
      </c>
      <c r="D280" s="9">
        <v>27000</v>
      </c>
      <c r="E280" s="9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8"/>
        <v>1.5034814814814814</v>
      </c>
      <c r="P280" s="9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5">
        <f t="shared" si="32"/>
        <v>41163.874293981484</v>
      </c>
      <c r="T280" s="5">
        <f t="shared" si="33"/>
        <v>41193.874293981484</v>
      </c>
      <c r="U280">
        <f t="shared" si="34"/>
        <v>2012</v>
      </c>
    </row>
    <row r="281" spans="1:21" ht="30" x14ac:dyDescent="0.25">
      <c r="A281">
        <v>279</v>
      </c>
      <c r="B281" s="3" t="s">
        <v>280</v>
      </c>
      <c r="C281" s="3" t="s">
        <v>4389</v>
      </c>
      <c r="D281" s="9">
        <v>17000</v>
      </c>
      <c r="E281" s="9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8"/>
        <v>1.5731829411764706</v>
      </c>
      <c r="P281" s="9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5">
        <f t="shared" si="32"/>
        <v>42759.077500000007</v>
      </c>
      <c r="T281" s="5">
        <f t="shared" si="33"/>
        <v>42792.917361111111</v>
      </c>
      <c r="U281">
        <f t="shared" si="34"/>
        <v>2017</v>
      </c>
    </row>
    <row r="282" spans="1:21" ht="30" x14ac:dyDescent="0.25">
      <c r="A282">
        <v>280</v>
      </c>
      <c r="B282" s="3" t="s">
        <v>281</v>
      </c>
      <c r="C282" s="3" t="s">
        <v>4390</v>
      </c>
      <c r="D282" s="9">
        <v>75000</v>
      </c>
      <c r="E282" s="9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8"/>
        <v>1.5614399999999999</v>
      </c>
      <c r="P282" s="9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5">
        <f t="shared" si="32"/>
        <v>41744.424016203709</v>
      </c>
      <c r="T282" s="5">
        <f t="shared" si="33"/>
        <v>41789.424016203709</v>
      </c>
      <c r="U282">
        <f t="shared" si="34"/>
        <v>2014</v>
      </c>
    </row>
    <row r="283" spans="1:21" ht="30" x14ac:dyDescent="0.25">
      <c r="A283">
        <v>281</v>
      </c>
      <c r="B283" s="3" t="s">
        <v>282</v>
      </c>
      <c r="C283" s="3" t="s">
        <v>4391</v>
      </c>
      <c r="D283" s="9">
        <v>5500</v>
      </c>
      <c r="E283" s="9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8"/>
        <v>1.2058763636363636</v>
      </c>
      <c r="P283" s="9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5">
        <f t="shared" si="32"/>
        <v>39949.996678240743</v>
      </c>
      <c r="T283" s="5">
        <f t="shared" si="33"/>
        <v>40035.643055555556</v>
      </c>
      <c r="U283">
        <f t="shared" si="34"/>
        <v>2009</v>
      </c>
    </row>
    <row r="284" spans="1:21" x14ac:dyDescent="0.25">
      <c r="A284">
        <v>282</v>
      </c>
      <c r="B284" s="3" t="s">
        <v>283</v>
      </c>
      <c r="C284" s="3" t="s">
        <v>4392</v>
      </c>
      <c r="D284" s="9">
        <v>45000</v>
      </c>
      <c r="E284" s="9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8"/>
        <v>1.0118888888888888</v>
      </c>
      <c r="P284" s="9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5">
        <f t="shared" si="32"/>
        <v>40194.753379629634</v>
      </c>
      <c r="T284" s="5">
        <f t="shared" si="33"/>
        <v>40231.75</v>
      </c>
      <c r="U284">
        <f t="shared" si="34"/>
        <v>2010</v>
      </c>
    </row>
    <row r="285" spans="1:21" x14ac:dyDescent="0.25">
      <c r="A285">
        <v>283</v>
      </c>
      <c r="B285" s="3" t="s">
        <v>284</v>
      </c>
      <c r="C285" s="3" t="s">
        <v>4393</v>
      </c>
      <c r="D285" s="9">
        <v>18000</v>
      </c>
      <c r="E285" s="9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8"/>
        <v>1.142725</v>
      </c>
      <c r="P285" s="9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5">
        <f t="shared" si="32"/>
        <v>40675.543333333335</v>
      </c>
      <c r="T285" s="5">
        <f t="shared" si="33"/>
        <v>40695.040972222225</v>
      </c>
      <c r="U285">
        <f t="shared" si="34"/>
        <v>2011</v>
      </c>
    </row>
    <row r="286" spans="1:21" ht="30" x14ac:dyDescent="0.25">
      <c r="A286">
        <v>284</v>
      </c>
      <c r="B286" s="3" t="s">
        <v>285</v>
      </c>
      <c r="C286" s="3" t="s">
        <v>4394</v>
      </c>
      <c r="D286" s="9">
        <v>40000</v>
      </c>
      <c r="E286" s="9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8"/>
        <v>1.0462615</v>
      </c>
      <c r="P286" s="9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5">
        <f t="shared" si="32"/>
        <v>40904.571527777778</v>
      </c>
      <c r="T286" s="5">
        <f t="shared" si="33"/>
        <v>40929.571527777778</v>
      </c>
      <c r="U286">
        <f t="shared" si="34"/>
        <v>2011</v>
      </c>
    </row>
    <row r="287" spans="1:21" x14ac:dyDescent="0.25">
      <c r="A287">
        <v>285</v>
      </c>
      <c r="B287" s="3" t="s">
        <v>286</v>
      </c>
      <c r="C287" s="3" t="s">
        <v>4395</v>
      </c>
      <c r="D287" s="9">
        <v>14000</v>
      </c>
      <c r="E287" s="9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8"/>
        <v>2.2882507142857142</v>
      </c>
      <c r="P287" s="9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5">
        <f t="shared" si="32"/>
        <v>41506.589444444449</v>
      </c>
      <c r="T287" s="5">
        <f t="shared" si="33"/>
        <v>41536.589444444449</v>
      </c>
      <c r="U287">
        <f t="shared" si="34"/>
        <v>2013</v>
      </c>
    </row>
    <row r="288" spans="1:21" ht="30" x14ac:dyDescent="0.25">
      <c r="A288">
        <v>286</v>
      </c>
      <c r="B288" s="3" t="s">
        <v>287</v>
      </c>
      <c r="C288" s="3" t="s">
        <v>4396</v>
      </c>
      <c r="D288" s="9">
        <v>15000</v>
      </c>
      <c r="E288" s="9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8"/>
        <v>1.0915333333333332</v>
      </c>
      <c r="P288" s="9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5">
        <f t="shared" si="32"/>
        <v>41313.649583333339</v>
      </c>
      <c r="T288" s="5">
        <f t="shared" si="33"/>
        <v>41358.607916666668</v>
      </c>
      <c r="U288">
        <f t="shared" si="34"/>
        <v>2013</v>
      </c>
    </row>
    <row r="289" spans="1:21" x14ac:dyDescent="0.25">
      <c r="A289">
        <v>287</v>
      </c>
      <c r="B289" s="3" t="s">
        <v>288</v>
      </c>
      <c r="C289" s="3" t="s">
        <v>4397</v>
      </c>
      <c r="D289" s="9">
        <v>15000</v>
      </c>
      <c r="E289" s="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8"/>
        <v>1.7629999999999999</v>
      </c>
      <c r="P289" s="9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5">
        <f t="shared" si="32"/>
        <v>41184.111319444448</v>
      </c>
      <c r="T289" s="5">
        <f t="shared" si="33"/>
        <v>41215</v>
      </c>
      <c r="U289">
        <f t="shared" si="34"/>
        <v>2012</v>
      </c>
    </row>
    <row r="290" spans="1:21" ht="30" x14ac:dyDescent="0.25">
      <c r="A290">
        <v>288</v>
      </c>
      <c r="B290" s="3" t="s">
        <v>289</v>
      </c>
      <c r="C290" s="3" t="s">
        <v>4398</v>
      </c>
      <c r="D290" s="9">
        <v>50000</v>
      </c>
      <c r="E290" s="9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8"/>
        <v>1.0321061999999999</v>
      </c>
      <c r="P290" s="9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5">
        <f t="shared" si="32"/>
        <v>41051.002233796295</v>
      </c>
      <c r="T290" s="5">
        <f t="shared" si="33"/>
        <v>41086.002233796295</v>
      </c>
      <c r="U290">
        <f t="shared" si="34"/>
        <v>2012</v>
      </c>
    </row>
    <row r="291" spans="1:21" ht="30" x14ac:dyDescent="0.25">
      <c r="A291">
        <v>289</v>
      </c>
      <c r="B291" s="3" t="s">
        <v>290</v>
      </c>
      <c r="C291" s="3" t="s">
        <v>4399</v>
      </c>
      <c r="D291" s="9">
        <v>15000</v>
      </c>
      <c r="E291" s="9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8"/>
        <v>1.0482</v>
      </c>
      <c r="P291" s="9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5">
        <f t="shared" si="32"/>
        <v>41550.28974537037</v>
      </c>
      <c r="T291" s="5">
        <f t="shared" si="33"/>
        <v>41580.28974537037</v>
      </c>
      <c r="U291">
        <f t="shared" si="34"/>
        <v>2013</v>
      </c>
    </row>
    <row r="292" spans="1:21" x14ac:dyDescent="0.25">
      <c r="A292">
        <v>290</v>
      </c>
      <c r="B292" s="3" t="s">
        <v>291</v>
      </c>
      <c r="C292" s="3" t="s">
        <v>4400</v>
      </c>
      <c r="D292" s="9">
        <v>4500</v>
      </c>
      <c r="E292" s="9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8"/>
        <v>1.0668444444444445</v>
      </c>
      <c r="P292" s="9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5">
        <f t="shared" si="32"/>
        <v>40526.202511574076</v>
      </c>
      <c r="T292" s="5">
        <f t="shared" si="33"/>
        <v>40576.165972222225</v>
      </c>
      <c r="U292">
        <f t="shared" si="34"/>
        <v>2010</v>
      </c>
    </row>
    <row r="293" spans="1:21" ht="30" x14ac:dyDescent="0.25">
      <c r="A293">
        <v>291</v>
      </c>
      <c r="B293" s="3" t="s">
        <v>292</v>
      </c>
      <c r="C293" s="3" t="s">
        <v>4401</v>
      </c>
      <c r="D293" s="9">
        <v>5000</v>
      </c>
      <c r="E293" s="9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8"/>
        <v>1.2001999999999999</v>
      </c>
      <c r="P293" s="9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5">
        <f t="shared" si="32"/>
        <v>41376.602384259262</v>
      </c>
      <c r="T293" s="5">
        <f t="shared" si="33"/>
        <v>41394.834027777782</v>
      </c>
      <c r="U293">
        <f t="shared" si="34"/>
        <v>2013</v>
      </c>
    </row>
    <row r="294" spans="1:21" ht="30" x14ac:dyDescent="0.25">
      <c r="A294">
        <v>292</v>
      </c>
      <c r="B294" s="3" t="s">
        <v>293</v>
      </c>
      <c r="C294" s="3" t="s">
        <v>4402</v>
      </c>
      <c r="D294" s="9">
        <v>75000</v>
      </c>
      <c r="E294" s="9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8"/>
        <v>1.0150693333333334</v>
      </c>
      <c r="P294" s="9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5">
        <f t="shared" si="32"/>
        <v>40812.636562500003</v>
      </c>
      <c r="T294" s="5">
        <f t="shared" si="33"/>
        <v>40844.999305555561</v>
      </c>
      <c r="U294">
        <f t="shared" si="34"/>
        <v>2011</v>
      </c>
    </row>
    <row r="295" spans="1:21" ht="30" x14ac:dyDescent="0.25">
      <c r="A295">
        <v>293</v>
      </c>
      <c r="B295" s="3" t="s">
        <v>294</v>
      </c>
      <c r="C295" s="3" t="s">
        <v>4403</v>
      </c>
      <c r="D295" s="9">
        <v>26000</v>
      </c>
      <c r="E295" s="9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8"/>
        <v>1.0138461538461538</v>
      </c>
      <c r="P295" s="9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5">
        <f t="shared" si="32"/>
        <v>41719.501319444447</v>
      </c>
      <c r="T295" s="5">
        <f t="shared" si="33"/>
        <v>41749.501319444447</v>
      </c>
      <c r="U295">
        <f t="shared" si="34"/>
        <v>2014</v>
      </c>
    </row>
    <row r="296" spans="1:21" ht="45" x14ac:dyDescent="0.25">
      <c r="A296">
        <v>294</v>
      </c>
      <c r="B296" s="3" t="s">
        <v>295</v>
      </c>
      <c r="C296" s="3" t="s">
        <v>4404</v>
      </c>
      <c r="D296" s="9">
        <v>5000</v>
      </c>
      <c r="E296" s="9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8"/>
        <v>1</v>
      </c>
      <c r="P296" s="9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5">
        <f t="shared" si="32"/>
        <v>40342.917754629634</v>
      </c>
      <c r="T296" s="5">
        <f t="shared" si="33"/>
        <v>40378.5</v>
      </c>
      <c r="U296">
        <f t="shared" si="34"/>
        <v>2010</v>
      </c>
    </row>
    <row r="297" spans="1:21" ht="30" x14ac:dyDescent="0.25">
      <c r="A297">
        <v>295</v>
      </c>
      <c r="B297" s="3" t="s">
        <v>296</v>
      </c>
      <c r="C297" s="3" t="s">
        <v>4405</v>
      </c>
      <c r="D297" s="9">
        <v>50000</v>
      </c>
      <c r="E297" s="9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8"/>
        <v>1.3310911999999999</v>
      </c>
      <c r="P297" s="9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5">
        <f t="shared" si="32"/>
        <v>41518.838067129633</v>
      </c>
      <c r="T297" s="5">
        <f t="shared" si="33"/>
        <v>41578.833333333336</v>
      </c>
      <c r="U297">
        <f t="shared" si="34"/>
        <v>2013</v>
      </c>
    </row>
    <row r="298" spans="1:21" x14ac:dyDescent="0.25">
      <c r="A298">
        <v>296</v>
      </c>
      <c r="B298" s="3" t="s">
        <v>297</v>
      </c>
      <c r="C298" s="3" t="s">
        <v>4406</v>
      </c>
      <c r="D298" s="9">
        <v>25000</v>
      </c>
      <c r="E298" s="9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8"/>
        <v>1.187262</v>
      </c>
      <c r="P298" s="9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5">
        <f t="shared" si="32"/>
        <v>41134.308831018519</v>
      </c>
      <c r="T298" s="5">
        <f t="shared" si="33"/>
        <v>41159.308831018519</v>
      </c>
      <c r="U298">
        <f t="shared" si="34"/>
        <v>2012</v>
      </c>
    </row>
    <row r="299" spans="1:21" x14ac:dyDescent="0.25">
      <c r="A299">
        <v>297</v>
      </c>
      <c r="B299" s="3" t="s">
        <v>298</v>
      </c>
      <c r="C299" s="3" t="s">
        <v>4407</v>
      </c>
      <c r="D299" s="9">
        <v>20000</v>
      </c>
      <c r="E299" s="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8"/>
        <v>1.0064</v>
      </c>
      <c r="P299" s="9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5">
        <f t="shared" si="32"/>
        <v>42089.561354166668</v>
      </c>
      <c r="T299" s="5">
        <f t="shared" si="33"/>
        <v>42124.999305555561</v>
      </c>
      <c r="U299">
        <f t="shared" si="34"/>
        <v>2015</v>
      </c>
    </row>
    <row r="300" spans="1:21" x14ac:dyDescent="0.25">
      <c r="A300">
        <v>298</v>
      </c>
      <c r="B300" s="3" t="s">
        <v>299</v>
      </c>
      <c r="C300" s="3" t="s">
        <v>4408</v>
      </c>
      <c r="D300" s="9">
        <v>126000</v>
      </c>
      <c r="E300" s="9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8"/>
        <v>1.089324126984127</v>
      </c>
      <c r="P300" s="9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5">
        <f t="shared" si="32"/>
        <v>41709.296851851854</v>
      </c>
      <c r="T300" s="5">
        <f t="shared" si="33"/>
        <v>41768.708333333336</v>
      </c>
      <c r="U300">
        <f t="shared" si="34"/>
        <v>2014</v>
      </c>
    </row>
    <row r="301" spans="1:21" ht="30" x14ac:dyDescent="0.25">
      <c r="A301">
        <v>299</v>
      </c>
      <c r="B301" s="3" t="s">
        <v>300</v>
      </c>
      <c r="C301" s="3" t="s">
        <v>4409</v>
      </c>
      <c r="D301" s="9">
        <v>10000</v>
      </c>
      <c r="E301" s="9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8"/>
        <v>1.789525</v>
      </c>
      <c r="P301" s="9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5">
        <f t="shared" si="32"/>
        <v>40469.058564814819</v>
      </c>
      <c r="T301" s="5">
        <f t="shared" si="33"/>
        <v>40499.100231481483</v>
      </c>
      <c r="U301">
        <f t="shared" si="34"/>
        <v>2010</v>
      </c>
    </row>
    <row r="302" spans="1:21" ht="30" x14ac:dyDescent="0.25">
      <c r="A302">
        <v>300</v>
      </c>
      <c r="B302" s="3" t="s">
        <v>301</v>
      </c>
      <c r="C302" s="3" t="s">
        <v>4410</v>
      </c>
      <c r="D302" s="9">
        <v>25000</v>
      </c>
      <c r="E302" s="9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8"/>
        <v>1.0172264</v>
      </c>
      <c r="P302" s="9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5">
        <f t="shared" si="32"/>
        <v>40626.793263888889</v>
      </c>
      <c r="T302" s="5">
        <f t="shared" si="33"/>
        <v>40657.793263888889</v>
      </c>
      <c r="U302">
        <f t="shared" si="34"/>
        <v>2011</v>
      </c>
    </row>
    <row r="303" spans="1:21" x14ac:dyDescent="0.25">
      <c r="A303">
        <v>301</v>
      </c>
      <c r="B303" s="3" t="s">
        <v>302</v>
      </c>
      <c r="C303" s="3" t="s">
        <v>4411</v>
      </c>
      <c r="D303" s="9">
        <v>13000</v>
      </c>
      <c r="E303" s="9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8"/>
        <v>1.1873499999999999</v>
      </c>
      <c r="P303" s="9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5">
        <f t="shared" si="32"/>
        <v>41312.571006944447</v>
      </c>
      <c r="T303" s="5">
        <f t="shared" si="33"/>
        <v>41352.529340277782</v>
      </c>
      <c r="U303">
        <f t="shared" si="34"/>
        <v>2013</v>
      </c>
    </row>
    <row r="304" spans="1:21" ht="30" x14ac:dyDescent="0.25">
      <c r="A304">
        <v>302</v>
      </c>
      <c r="B304" s="3" t="s">
        <v>303</v>
      </c>
      <c r="C304" s="3" t="s">
        <v>4412</v>
      </c>
      <c r="D304" s="9">
        <v>10000</v>
      </c>
      <c r="E304" s="9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8"/>
        <v>1.0045999999999999</v>
      </c>
      <c r="P304" s="9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5">
        <f t="shared" si="32"/>
        <v>40933.690254629633</v>
      </c>
      <c r="T304" s="5">
        <f t="shared" si="33"/>
        <v>40963.690254629633</v>
      </c>
      <c r="U304">
        <f t="shared" si="34"/>
        <v>2012</v>
      </c>
    </row>
    <row r="305" spans="1:21" ht="30" x14ac:dyDescent="0.25">
      <c r="A305">
        <v>303</v>
      </c>
      <c r="B305" s="3" t="s">
        <v>304</v>
      </c>
      <c r="C305" s="3" t="s">
        <v>4413</v>
      </c>
      <c r="D305" s="9">
        <v>3000</v>
      </c>
      <c r="E305" s="9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8"/>
        <v>1.3746666666666667</v>
      </c>
      <c r="P305" s="9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5">
        <f t="shared" si="32"/>
        <v>41031.904467592591</v>
      </c>
      <c r="T305" s="5">
        <f t="shared" si="33"/>
        <v>41061.904467592591</v>
      </c>
      <c r="U305">
        <f t="shared" si="34"/>
        <v>2012</v>
      </c>
    </row>
    <row r="306" spans="1:21" x14ac:dyDescent="0.25">
      <c r="A306">
        <v>304</v>
      </c>
      <c r="B306" s="3" t="s">
        <v>305</v>
      </c>
      <c r="C306" s="3" t="s">
        <v>4414</v>
      </c>
      <c r="D306" s="9">
        <v>3400</v>
      </c>
      <c r="E306" s="9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8"/>
        <v>2.3164705882352941</v>
      </c>
      <c r="P306" s="9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5">
        <f t="shared" si="32"/>
        <v>41113.928206018521</v>
      </c>
      <c r="T306" s="5">
        <f t="shared" si="33"/>
        <v>41152.916666666672</v>
      </c>
      <c r="U306">
        <f t="shared" si="34"/>
        <v>2012</v>
      </c>
    </row>
    <row r="307" spans="1:21" x14ac:dyDescent="0.25">
      <c r="A307">
        <v>305</v>
      </c>
      <c r="B307" s="3" t="s">
        <v>306</v>
      </c>
      <c r="C307" s="3" t="s">
        <v>4415</v>
      </c>
      <c r="D307" s="9">
        <v>7500</v>
      </c>
      <c r="E307" s="9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8"/>
        <v>1.3033333333333332</v>
      </c>
      <c r="P307" s="9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5">
        <f t="shared" si="32"/>
        <v>40948.463530092595</v>
      </c>
      <c r="T307" s="5">
        <f t="shared" si="33"/>
        <v>40978.463530092595</v>
      </c>
      <c r="U307">
        <f t="shared" si="34"/>
        <v>2012</v>
      </c>
    </row>
    <row r="308" spans="1:21" x14ac:dyDescent="0.25">
      <c r="A308">
        <v>306</v>
      </c>
      <c r="B308" s="3" t="s">
        <v>307</v>
      </c>
      <c r="C308" s="3" t="s">
        <v>4416</v>
      </c>
      <c r="D308" s="9">
        <v>1000</v>
      </c>
      <c r="E308" s="9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8"/>
        <v>2.9289999999999998</v>
      </c>
      <c r="P308" s="9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5">
        <f t="shared" si="32"/>
        <v>41333.670520833337</v>
      </c>
      <c r="T308" s="5">
        <f t="shared" si="33"/>
        <v>41353.628854166665</v>
      </c>
      <c r="U308">
        <f t="shared" si="3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9">
        <v>22000</v>
      </c>
      <c r="E309" s="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8"/>
        <v>1.1131818181818183</v>
      </c>
      <c r="P309" s="9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5">
        <f t="shared" si="32"/>
        <v>41282.777789351858</v>
      </c>
      <c r="T309" s="5">
        <f t="shared" si="33"/>
        <v>41312.777789351858</v>
      </c>
      <c r="U309">
        <f t="shared" si="34"/>
        <v>2013</v>
      </c>
    </row>
    <row r="310" spans="1:21" ht="30" x14ac:dyDescent="0.25">
      <c r="A310">
        <v>308</v>
      </c>
      <c r="B310" s="3" t="s">
        <v>309</v>
      </c>
      <c r="C310" s="3" t="s">
        <v>4418</v>
      </c>
      <c r="D310" s="9">
        <v>12000</v>
      </c>
      <c r="E310" s="9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8"/>
        <v>1.0556666666666668</v>
      </c>
      <c r="P310" s="9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5">
        <f t="shared" si="32"/>
        <v>40567.52789351852</v>
      </c>
      <c r="T310" s="5">
        <f t="shared" si="33"/>
        <v>40612.52789351852</v>
      </c>
      <c r="U310">
        <f t="shared" si="34"/>
        <v>2011</v>
      </c>
    </row>
    <row r="311" spans="1:21" ht="30" x14ac:dyDescent="0.25">
      <c r="A311">
        <v>309</v>
      </c>
      <c r="B311" s="3" t="s">
        <v>310</v>
      </c>
      <c r="C311" s="3" t="s">
        <v>4419</v>
      </c>
      <c r="D311" s="9">
        <v>18000</v>
      </c>
      <c r="E311" s="9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8"/>
        <v>1.1894444444444445</v>
      </c>
      <c r="P311" s="9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5">
        <f t="shared" si="32"/>
        <v>41134.58488425926</v>
      </c>
      <c r="T311" s="5">
        <f t="shared" si="33"/>
        <v>41155.58488425926</v>
      </c>
      <c r="U311">
        <f t="shared" si="34"/>
        <v>2012</v>
      </c>
    </row>
    <row r="312" spans="1:21" ht="30" x14ac:dyDescent="0.25">
      <c r="A312">
        <v>310</v>
      </c>
      <c r="B312" s="3" t="s">
        <v>311</v>
      </c>
      <c r="C312" s="3" t="s">
        <v>4420</v>
      </c>
      <c r="D312" s="9">
        <v>1000</v>
      </c>
      <c r="E312" s="9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8"/>
        <v>1.04129</v>
      </c>
      <c r="P312" s="9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5">
        <f t="shared" si="32"/>
        <v>40821.016469907408</v>
      </c>
      <c r="T312" s="5">
        <f t="shared" si="33"/>
        <v>40835.916666666672</v>
      </c>
      <c r="U312">
        <f t="shared" si="34"/>
        <v>2011</v>
      </c>
    </row>
    <row r="313" spans="1:21" x14ac:dyDescent="0.25">
      <c r="A313">
        <v>311</v>
      </c>
      <c r="B313" s="3" t="s">
        <v>312</v>
      </c>
      <c r="C313" s="3" t="s">
        <v>4421</v>
      </c>
      <c r="D313" s="9">
        <v>20000</v>
      </c>
      <c r="E313" s="9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8"/>
        <v>1.0410165</v>
      </c>
      <c r="P313" s="9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5">
        <f t="shared" si="32"/>
        <v>40868.053148148152</v>
      </c>
      <c r="T313" s="5">
        <f t="shared" si="33"/>
        <v>40909.165972222225</v>
      </c>
      <c r="U313">
        <f t="shared" si="34"/>
        <v>2011</v>
      </c>
    </row>
    <row r="314" spans="1:21" ht="30" x14ac:dyDescent="0.25">
      <c r="A314">
        <v>312</v>
      </c>
      <c r="B314" s="3" t="s">
        <v>313</v>
      </c>
      <c r="C314" s="3" t="s">
        <v>4422</v>
      </c>
      <c r="D314" s="9">
        <v>8000</v>
      </c>
      <c r="E314" s="9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8"/>
        <v>1.1187499999999999</v>
      </c>
      <c r="P314" s="9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5">
        <f t="shared" si="32"/>
        <v>41348.711018518523</v>
      </c>
      <c r="T314" s="5">
        <f t="shared" si="33"/>
        <v>41378.711018518523</v>
      </c>
      <c r="U314">
        <f t="shared" si="34"/>
        <v>2013</v>
      </c>
    </row>
    <row r="315" spans="1:21" ht="30" x14ac:dyDescent="0.25">
      <c r="A315">
        <v>313</v>
      </c>
      <c r="B315" s="3" t="s">
        <v>314</v>
      </c>
      <c r="C315" s="3" t="s">
        <v>4423</v>
      </c>
      <c r="D315" s="9">
        <v>17000</v>
      </c>
      <c r="E315" s="9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8"/>
        <v>1.0473529411764706</v>
      </c>
      <c r="P315" s="9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5">
        <f t="shared" si="32"/>
        <v>40357.061273148152</v>
      </c>
      <c r="T315" s="5">
        <f t="shared" si="33"/>
        <v>40401.499305555561</v>
      </c>
      <c r="U315">
        <f t="shared" si="34"/>
        <v>2010</v>
      </c>
    </row>
    <row r="316" spans="1:21" ht="30" x14ac:dyDescent="0.25">
      <c r="A316">
        <v>314</v>
      </c>
      <c r="B316" s="3" t="s">
        <v>315</v>
      </c>
      <c r="C316" s="3" t="s">
        <v>4424</v>
      </c>
      <c r="D316" s="9">
        <v>1000</v>
      </c>
      <c r="E316" s="9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8"/>
        <v>3.8515000000000001</v>
      </c>
      <c r="P316" s="9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5">
        <f t="shared" si="32"/>
        <v>41304.666527777779</v>
      </c>
      <c r="T316" s="5">
        <f t="shared" si="33"/>
        <v>41334.666527777779</v>
      </c>
      <c r="U316">
        <f t="shared" si="34"/>
        <v>2013</v>
      </c>
    </row>
    <row r="317" spans="1:21" ht="30" x14ac:dyDescent="0.25">
      <c r="A317">
        <v>315</v>
      </c>
      <c r="B317" s="3" t="s">
        <v>316</v>
      </c>
      <c r="C317" s="3" t="s">
        <v>4425</v>
      </c>
      <c r="D317" s="9">
        <v>25000</v>
      </c>
      <c r="E317" s="9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8"/>
        <v>1.01248</v>
      </c>
      <c r="P317" s="9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5">
        <f t="shared" si="32"/>
        <v>41113.605717592596</v>
      </c>
      <c r="T317" s="5">
        <f t="shared" si="33"/>
        <v>41143.605717592596</v>
      </c>
      <c r="U317">
        <f t="shared" si="34"/>
        <v>2012</v>
      </c>
    </row>
    <row r="318" spans="1:21" x14ac:dyDescent="0.25">
      <c r="A318">
        <v>316</v>
      </c>
      <c r="B318" s="3" t="s">
        <v>317</v>
      </c>
      <c r="C318" s="3" t="s">
        <v>4426</v>
      </c>
      <c r="D318" s="9">
        <v>15000</v>
      </c>
      <c r="E318" s="9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8"/>
        <v>1.1377333333333333</v>
      </c>
      <c r="P318" s="9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5">
        <f t="shared" si="32"/>
        <v>41950.756909722222</v>
      </c>
      <c r="T318" s="5">
        <f t="shared" si="33"/>
        <v>41984.040972222225</v>
      </c>
      <c r="U318">
        <f t="shared" si="34"/>
        <v>2014</v>
      </c>
    </row>
    <row r="319" spans="1:21" x14ac:dyDescent="0.25">
      <c r="A319">
        <v>317</v>
      </c>
      <c r="B319" s="3" t="s">
        <v>318</v>
      </c>
      <c r="C319" s="3" t="s">
        <v>4427</v>
      </c>
      <c r="D319" s="9">
        <v>30000</v>
      </c>
      <c r="E319" s="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8"/>
        <v>1.0080333333333333</v>
      </c>
      <c r="P319" s="9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5">
        <f t="shared" si="32"/>
        <v>41589.51021990741</v>
      </c>
      <c r="T319" s="5">
        <f t="shared" si="33"/>
        <v>41619.51021990741</v>
      </c>
      <c r="U319">
        <f t="shared" si="34"/>
        <v>2013</v>
      </c>
    </row>
    <row r="320" spans="1:21" x14ac:dyDescent="0.25">
      <c r="A320">
        <v>318</v>
      </c>
      <c r="B320" s="3" t="s">
        <v>319</v>
      </c>
      <c r="C320" s="3" t="s">
        <v>4428</v>
      </c>
      <c r="D320" s="9">
        <v>5000</v>
      </c>
      <c r="E320" s="9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8"/>
        <v>2.8332000000000002</v>
      </c>
      <c r="P320" s="9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5">
        <f t="shared" si="32"/>
        <v>41329.872118055559</v>
      </c>
      <c r="T320" s="5">
        <f t="shared" si="33"/>
        <v>41359.830451388894</v>
      </c>
      <c r="U320">
        <f t="shared" si="34"/>
        <v>2013</v>
      </c>
    </row>
    <row r="321" spans="1:21" ht="30" x14ac:dyDescent="0.25">
      <c r="A321">
        <v>319</v>
      </c>
      <c r="B321" s="3" t="s">
        <v>320</v>
      </c>
      <c r="C321" s="3" t="s">
        <v>4429</v>
      </c>
      <c r="D321" s="9">
        <v>5000</v>
      </c>
      <c r="E321" s="9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8"/>
        <v>1.1268</v>
      </c>
      <c r="P321" s="9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5">
        <f t="shared" si="32"/>
        <v>40123.671631944446</v>
      </c>
      <c r="T321" s="5">
        <f t="shared" si="33"/>
        <v>40211.165972222225</v>
      </c>
      <c r="U321">
        <f t="shared" si="34"/>
        <v>2009</v>
      </c>
    </row>
    <row r="322" spans="1:21" ht="30" x14ac:dyDescent="0.25">
      <c r="A322">
        <v>320</v>
      </c>
      <c r="B322" s="3" t="s">
        <v>321</v>
      </c>
      <c r="C322" s="3" t="s">
        <v>4430</v>
      </c>
      <c r="D322" s="9">
        <v>20000</v>
      </c>
      <c r="E322" s="9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35">E322/D322</f>
        <v>1.0658000000000001</v>
      </c>
      <c r="P322" s="9">
        <f t="shared" ref="P322:P385" si="36">IFERROR(E322/L322,0)</f>
        <v>134.91139240506328</v>
      </c>
      <c r="Q322" t="str">
        <f t="shared" ref="Q322:Q385" si="37">MID(N322,1,FIND("/",N322)-1)</f>
        <v>film &amp; video</v>
      </c>
      <c r="R322" t="str">
        <f t="shared" ref="R322:R385" si="38">MID(N322,FIND("/",N322)+1,9999)</f>
        <v>documentary</v>
      </c>
      <c r="S322" s="5">
        <f t="shared" ref="S322:S385" si="39">((J322/86400)+25569+(-4/24))</f>
        <v>42331.384641203702</v>
      </c>
      <c r="T322" s="5">
        <f t="shared" ref="T322:T385" si="40">((I322/86400)+25569+(-4/24))</f>
        <v>42360.791666666664</v>
      </c>
      <c r="U322">
        <f t="shared" ref="U322:U385" si="41">YEAR(S322)</f>
        <v>2015</v>
      </c>
    </row>
    <row r="323" spans="1:21" ht="30" x14ac:dyDescent="0.25">
      <c r="A323">
        <v>321</v>
      </c>
      <c r="B323" s="3" t="s">
        <v>322</v>
      </c>
      <c r="C323" s="3" t="s">
        <v>4431</v>
      </c>
      <c r="D323" s="9">
        <v>35000</v>
      </c>
      <c r="E323" s="9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35"/>
        <v>1.0266285714285714</v>
      </c>
      <c r="P323" s="9">
        <f t="shared" si="36"/>
        <v>106.62314540059347</v>
      </c>
      <c r="Q323" t="str">
        <f t="shared" si="37"/>
        <v>film &amp; video</v>
      </c>
      <c r="R323" t="str">
        <f t="shared" si="38"/>
        <v>documentary</v>
      </c>
      <c r="S323" s="5">
        <f t="shared" si="39"/>
        <v>42647.27993055556</v>
      </c>
      <c r="T323" s="5">
        <f t="shared" si="40"/>
        <v>42682.321597222224</v>
      </c>
      <c r="U323">
        <f t="shared" si="41"/>
        <v>2016</v>
      </c>
    </row>
    <row r="324" spans="1:21" x14ac:dyDescent="0.25">
      <c r="A324">
        <v>322</v>
      </c>
      <c r="B324" s="3" t="s">
        <v>323</v>
      </c>
      <c r="C324" s="3" t="s">
        <v>4432</v>
      </c>
      <c r="D324" s="9">
        <v>25000</v>
      </c>
      <c r="E324" s="9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5"/>
        <v>1.0791200000000001</v>
      </c>
      <c r="P324" s="9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5">
        <f t="shared" si="39"/>
        <v>42473.403333333335</v>
      </c>
      <c r="T324" s="5">
        <f t="shared" si="40"/>
        <v>42503.403333333335</v>
      </c>
      <c r="U324">
        <f t="shared" si="41"/>
        <v>2016</v>
      </c>
    </row>
    <row r="325" spans="1:21" ht="30" x14ac:dyDescent="0.25">
      <c r="A325">
        <v>323</v>
      </c>
      <c r="B325" s="3" t="s">
        <v>324</v>
      </c>
      <c r="C325" s="3" t="s">
        <v>4433</v>
      </c>
      <c r="D325" s="9">
        <v>5400</v>
      </c>
      <c r="E325" s="9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5"/>
        <v>1.2307407407407407</v>
      </c>
      <c r="P325" s="9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5">
        <f t="shared" si="39"/>
        <v>42697.154699074075</v>
      </c>
      <c r="T325" s="5">
        <f t="shared" si="40"/>
        <v>42725.165972222225</v>
      </c>
      <c r="U325">
        <f t="shared" si="41"/>
        <v>2016</v>
      </c>
    </row>
    <row r="326" spans="1:21" x14ac:dyDescent="0.25">
      <c r="A326">
        <v>324</v>
      </c>
      <c r="B326" s="3" t="s">
        <v>325</v>
      </c>
      <c r="C326" s="3" t="s">
        <v>4434</v>
      </c>
      <c r="D326" s="9">
        <v>8500</v>
      </c>
      <c r="E326" s="9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5"/>
        <v>1.016</v>
      </c>
      <c r="P326" s="9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5">
        <f t="shared" si="39"/>
        <v>42184.459583333337</v>
      </c>
      <c r="T326" s="5">
        <f t="shared" si="40"/>
        <v>42217.459583333337</v>
      </c>
      <c r="U326">
        <f t="shared" si="41"/>
        <v>2015</v>
      </c>
    </row>
    <row r="327" spans="1:21" x14ac:dyDescent="0.25">
      <c r="A327">
        <v>325</v>
      </c>
      <c r="B327" s="3" t="s">
        <v>326</v>
      </c>
      <c r="C327" s="3" t="s">
        <v>4435</v>
      </c>
      <c r="D327" s="9">
        <v>50000</v>
      </c>
      <c r="E327" s="9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5"/>
        <v>1.04396</v>
      </c>
      <c r="P327" s="9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5">
        <f t="shared" si="39"/>
        <v>42689.021215277775</v>
      </c>
      <c r="T327" s="5">
        <f t="shared" si="40"/>
        <v>42724.021215277775</v>
      </c>
      <c r="U327">
        <f t="shared" si="41"/>
        <v>2016</v>
      </c>
    </row>
    <row r="328" spans="1:21" x14ac:dyDescent="0.25">
      <c r="A328">
        <v>326</v>
      </c>
      <c r="B328" s="3" t="s">
        <v>327</v>
      </c>
      <c r="C328" s="3" t="s">
        <v>4436</v>
      </c>
      <c r="D328" s="9">
        <v>150000</v>
      </c>
      <c r="E328" s="9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5"/>
        <v>1.1292973333333334</v>
      </c>
      <c r="P328" s="9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5">
        <f t="shared" si="39"/>
        <v>42775.148217592599</v>
      </c>
      <c r="T328" s="5">
        <f t="shared" si="40"/>
        <v>42808.789583333339</v>
      </c>
      <c r="U328">
        <f t="shared" si="41"/>
        <v>2017</v>
      </c>
    </row>
    <row r="329" spans="1:21" ht="30" x14ac:dyDescent="0.25">
      <c r="A329">
        <v>327</v>
      </c>
      <c r="B329" s="3" t="s">
        <v>328</v>
      </c>
      <c r="C329" s="3" t="s">
        <v>4437</v>
      </c>
      <c r="D329" s="9">
        <v>4000</v>
      </c>
      <c r="E329" s="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5"/>
        <v>1.3640000000000001</v>
      </c>
      <c r="P329" s="9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5">
        <f t="shared" si="39"/>
        <v>42058.06862268519</v>
      </c>
      <c r="T329" s="5">
        <f t="shared" si="40"/>
        <v>42085.166666666664</v>
      </c>
      <c r="U329">
        <f t="shared" si="41"/>
        <v>2015</v>
      </c>
    </row>
    <row r="330" spans="1:21" ht="30" x14ac:dyDescent="0.25">
      <c r="A330">
        <v>328</v>
      </c>
      <c r="B330" s="3" t="s">
        <v>329</v>
      </c>
      <c r="C330" s="3" t="s">
        <v>4438</v>
      </c>
      <c r="D330" s="9">
        <v>75000</v>
      </c>
      <c r="E330" s="9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5"/>
        <v>1.036144</v>
      </c>
      <c r="P330" s="9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5">
        <f t="shared" si="39"/>
        <v>42278.779953703706</v>
      </c>
      <c r="T330" s="5">
        <f t="shared" si="40"/>
        <v>42309.000000000007</v>
      </c>
      <c r="U330">
        <f t="shared" si="41"/>
        <v>2015</v>
      </c>
    </row>
    <row r="331" spans="1:21" x14ac:dyDescent="0.25">
      <c r="A331">
        <v>329</v>
      </c>
      <c r="B331" s="3" t="s">
        <v>330</v>
      </c>
      <c r="C331" s="3" t="s">
        <v>4439</v>
      </c>
      <c r="D331" s="9">
        <v>10000</v>
      </c>
      <c r="E331" s="9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5"/>
        <v>1.0549999999999999</v>
      </c>
      <c r="P331" s="9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5">
        <f t="shared" si="39"/>
        <v>42291.300081018526</v>
      </c>
      <c r="T331" s="5">
        <f t="shared" si="40"/>
        <v>42315.000000000007</v>
      </c>
      <c r="U331">
        <f t="shared" si="41"/>
        <v>2015</v>
      </c>
    </row>
    <row r="332" spans="1:21" ht="30" x14ac:dyDescent="0.25">
      <c r="A332">
        <v>330</v>
      </c>
      <c r="B332" s="3" t="s">
        <v>331</v>
      </c>
      <c r="C332" s="3" t="s">
        <v>4440</v>
      </c>
      <c r="D332" s="9">
        <v>35000</v>
      </c>
      <c r="E332" s="9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5"/>
        <v>1.0182857142857142</v>
      </c>
      <c r="P332" s="9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5">
        <f t="shared" si="39"/>
        <v>41379.349108796298</v>
      </c>
      <c r="T332" s="5">
        <f t="shared" si="40"/>
        <v>41410.999305555561</v>
      </c>
      <c r="U332">
        <f t="shared" si="41"/>
        <v>2013</v>
      </c>
    </row>
    <row r="333" spans="1:21" ht="30" x14ac:dyDescent="0.25">
      <c r="A333">
        <v>331</v>
      </c>
      <c r="B333" s="3" t="s">
        <v>332</v>
      </c>
      <c r="C333" s="3" t="s">
        <v>4441</v>
      </c>
      <c r="D333" s="9">
        <v>40000</v>
      </c>
      <c r="E333" s="9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5"/>
        <v>1.0660499999999999</v>
      </c>
      <c r="P333" s="9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5">
        <f t="shared" si="39"/>
        <v>42507.41474537037</v>
      </c>
      <c r="T333" s="5">
        <f t="shared" si="40"/>
        <v>42538.41474537037</v>
      </c>
      <c r="U333">
        <f t="shared" si="41"/>
        <v>2016</v>
      </c>
    </row>
    <row r="334" spans="1:21" ht="30" x14ac:dyDescent="0.25">
      <c r="A334">
        <v>332</v>
      </c>
      <c r="B334" s="3" t="s">
        <v>333</v>
      </c>
      <c r="C334" s="3" t="s">
        <v>4442</v>
      </c>
      <c r="D334" s="9">
        <v>100000</v>
      </c>
      <c r="E334" s="9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5"/>
        <v>1.13015</v>
      </c>
      <c r="P334" s="9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5">
        <f t="shared" si="39"/>
        <v>42263.513622685183</v>
      </c>
      <c r="T334" s="5">
        <f t="shared" si="40"/>
        <v>42305.166666666664</v>
      </c>
      <c r="U334">
        <f t="shared" si="41"/>
        <v>2015</v>
      </c>
    </row>
    <row r="335" spans="1:21" ht="30" x14ac:dyDescent="0.25">
      <c r="A335">
        <v>333</v>
      </c>
      <c r="B335" s="3" t="s">
        <v>334</v>
      </c>
      <c r="C335" s="3" t="s">
        <v>4443</v>
      </c>
      <c r="D335" s="9">
        <v>40000</v>
      </c>
      <c r="E335" s="9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5"/>
        <v>1.252275</v>
      </c>
      <c r="P335" s="9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5">
        <f t="shared" si="39"/>
        <v>42437.46980324074</v>
      </c>
      <c r="T335" s="5">
        <f t="shared" si="40"/>
        <v>42467.428136574075</v>
      </c>
      <c r="U335">
        <f t="shared" si="41"/>
        <v>2016</v>
      </c>
    </row>
    <row r="336" spans="1:21" ht="30" x14ac:dyDescent="0.25">
      <c r="A336">
        <v>334</v>
      </c>
      <c r="B336" s="3" t="s">
        <v>335</v>
      </c>
      <c r="C336" s="3" t="s">
        <v>4444</v>
      </c>
      <c r="D336" s="9">
        <v>10000</v>
      </c>
      <c r="E336" s="9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5"/>
        <v>1.0119</v>
      </c>
      <c r="P336" s="9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5">
        <f t="shared" si="39"/>
        <v>42101.515706018523</v>
      </c>
      <c r="T336" s="5">
        <f t="shared" si="40"/>
        <v>42139.625000000007</v>
      </c>
      <c r="U336">
        <f t="shared" si="41"/>
        <v>2015</v>
      </c>
    </row>
    <row r="337" spans="1:21" ht="30" x14ac:dyDescent="0.25">
      <c r="A337">
        <v>335</v>
      </c>
      <c r="B337" s="3" t="s">
        <v>336</v>
      </c>
      <c r="C337" s="3" t="s">
        <v>4445</v>
      </c>
      <c r="D337" s="9">
        <v>8500</v>
      </c>
      <c r="E337" s="9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5"/>
        <v>1.0276470588235294</v>
      </c>
      <c r="P337" s="9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5">
        <f t="shared" si="39"/>
        <v>42101.570775462962</v>
      </c>
      <c r="T337" s="5">
        <f t="shared" si="40"/>
        <v>42132.750000000007</v>
      </c>
      <c r="U337">
        <f t="shared" si="41"/>
        <v>2015</v>
      </c>
    </row>
    <row r="338" spans="1:21" ht="30" x14ac:dyDescent="0.25">
      <c r="A338">
        <v>336</v>
      </c>
      <c r="B338" s="3" t="s">
        <v>337</v>
      </c>
      <c r="C338" s="3" t="s">
        <v>4446</v>
      </c>
      <c r="D338" s="9">
        <v>25000</v>
      </c>
      <c r="E338" s="9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5"/>
        <v>1.1683911999999999</v>
      </c>
      <c r="P338" s="9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5">
        <f t="shared" si="39"/>
        <v>42291.429606481484</v>
      </c>
      <c r="T338" s="5">
        <f t="shared" si="40"/>
        <v>42321.471273148149</v>
      </c>
      <c r="U338">
        <f t="shared" si="41"/>
        <v>2015</v>
      </c>
    </row>
    <row r="339" spans="1:21" ht="30" x14ac:dyDescent="0.25">
      <c r="A339">
        <v>337</v>
      </c>
      <c r="B339" s="3" t="s">
        <v>338</v>
      </c>
      <c r="C339" s="3" t="s">
        <v>4447</v>
      </c>
      <c r="D339" s="9">
        <v>3000</v>
      </c>
      <c r="E339" s="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5"/>
        <v>1.0116833333333335</v>
      </c>
      <c r="P339" s="9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5">
        <f t="shared" si="39"/>
        <v>42046.961898148154</v>
      </c>
      <c r="T339" s="5">
        <f t="shared" si="40"/>
        <v>42076.920231481483</v>
      </c>
      <c r="U339">
        <f t="shared" si="41"/>
        <v>2015</v>
      </c>
    </row>
    <row r="340" spans="1:21" ht="30" x14ac:dyDescent="0.25">
      <c r="A340">
        <v>338</v>
      </c>
      <c r="B340" s="3" t="s">
        <v>339</v>
      </c>
      <c r="C340" s="3" t="s">
        <v>4448</v>
      </c>
      <c r="D340" s="9">
        <v>15000</v>
      </c>
      <c r="E340" s="9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5"/>
        <v>1.1013360000000001</v>
      </c>
      <c r="P340" s="9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5">
        <f t="shared" si="39"/>
        <v>42559.589004629634</v>
      </c>
      <c r="T340" s="5">
        <f t="shared" si="40"/>
        <v>42615.875000000007</v>
      </c>
      <c r="U340">
        <f t="shared" si="41"/>
        <v>2016</v>
      </c>
    </row>
    <row r="341" spans="1:21" ht="30" x14ac:dyDescent="0.25">
      <c r="A341">
        <v>339</v>
      </c>
      <c r="B341" s="3" t="s">
        <v>340</v>
      </c>
      <c r="C341" s="3" t="s">
        <v>4449</v>
      </c>
      <c r="D341" s="9">
        <v>6000</v>
      </c>
      <c r="E341" s="9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5"/>
        <v>1.0808333333333333</v>
      </c>
      <c r="P341" s="9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5">
        <f t="shared" si="39"/>
        <v>42093.59337962963</v>
      </c>
      <c r="T341" s="5">
        <f t="shared" si="40"/>
        <v>42123.59337962963</v>
      </c>
      <c r="U341">
        <f t="shared" si="41"/>
        <v>2015</v>
      </c>
    </row>
    <row r="342" spans="1:21" x14ac:dyDescent="0.25">
      <c r="A342">
        <v>340</v>
      </c>
      <c r="B342" s="3" t="s">
        <v>341</v>
      </c>
      <c r="C342" s="3" t="s">
        <v>4450</v>
      </c>
      <c r="D342" s="9">
        <v>35000</v>
      </c>
      <c r="E342" s="9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5"/>
        <v>1.2502285714285715</v>
      </c>
      <c r="P342" s="9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5">
        <f t="shared" si="39"/>
        <v>42772.50239583334</v>
      </c>
      <c r="T342" s="5">
        <f t="shared" si="40"/>
        <v>42802.708333333336</v>
      </c>
      <c r="U342">
        <f t="shared" si="41"/>
        <v>2017</v>
      </c>
    </row>
    <row r="343" spans="1:21" ht="30" x14ac:dyDescent="0.25">
      <c r="A343">
        <v>341</v>
      </c>
      <c r="B343" s="3" t="s">
        <v>342</v>
      </c>
      <c r="C343" s="3" t="s">
        <v>4451</v>
      </c>
      <c r="D343" s="9">
        <v>3500</v>
      </c>
      <c r="E343" s="9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5"/>
        <v>1.0671428571428572</v>
      </c>
      <c r="P343" s="9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5">
        <f t="shared" si="39"/>
        <v>41894.712939814817</v>
      </c>
      <c r="T343" s="5">
        <f t="shared" si="40"/>
        <v>41912.999305555561</v>
      </c>
      <c r="U343">
        <f t="shared" si="41"/>
        <v>2014</v>
      </c>
    </row>
    <row r="344" spans="1:21" x14ac:dyDescent="0.25">
      <c r="A344">
        <v>342</v>
      </c>
      <c r="B344" s="3" t="s">
        <v>343</v>
      </c>
      <c r="C344" s="3" t="s">
        <v>4452</v>
      </c>
      <c r="D344" s="9">
        <v>55000</v>
      </c>
      <c r="E344" s="9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5"/>
        <v>1.0036639999999999</v>
      </c>
      <c r="P344" s="9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5">
        <f t="shared" si="39"/>
        <v>42459.614178240743</v>
      </c>
      <c r="T344" s="5">
        <f t="shared" si="40"/>
        <v>42489.614178240743</v>
      </c>
      <c r="U344">
        <f t="shared" si="41"/>
        <v>2016</v>
      </c>
    </row>
    <row r="345" spans="1:21" ht="30" x14ac:dyDescent="0.25">
      <c r="A345">
        <v>343</v>
      </c>
      <c r="B345" s="3" t="s">
        <v>344</v>
      </c>
      <c r="C345" s="3" t="s">
        <v>4453</v>
      </c>
      <c r="D345" s="9">
        <v>30000</v>
      </c>
      <c r="E345" s="9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5"/>
        <v>1.0202863333333334</v>
      </c>
      <c r="P345" s="9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5">
        <f t="shared" si="39"/>
        <v>41926.571122685185</v>
      </c>
      <c r="T345" s="5">
        <f t="shared" si="40"/>
        <v>41956.958333333336</v>
      </c>
      <c r="U345">
        <f t="shared" si="41"/>
        <v>2014</v>
      </c>
    </row>
    <row r="346" spans="1:21" ht="30" x14ac:dyDescent="0.25">
      <c r="A346">
        <v>344</v>
      </c>
      <c r="B346" s="3" t="s">
        <v>345</v>
      </c>
      <c r="C346" s="3" t="s">
        <v>4454</v>
      </c>
      <c r="D346" s="9">
        <v>33500</v>
      </c>
      <c r="E346" s="9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5"/>
        <v>1.0208358208955224</v>
      </c>
      <c r="P346" s="9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5">
        <f t="shared" si="39"/>
        <v>42111.804328703707</v>
      </c>
      <c r="T346" s="5">
        <f t="shared" si="40"/>
        <v>42155.930555555555</v>
      </c>
      <c r="U346">
        <f t="shared" si="41"/>
        <v>2015</v>
      </c>
    </row>
    <row r="347" spans="1:21" x14ac:dyDescent="0.25">
      <c r="A347">
        <v>345</v>
      </c>
      <c r="B347" s="3" t="s">
        <v>346</v>
      </c>
      <c r="C347" s="3" t="s">
        <v>4455</v>
      </c>
      <c r="D347" s="9">
        <v>14500</v>
      </c>
      <c r="E347" s="9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5"/>
        <v>1.2327586206896552</v>
      </c>
      <c r="P347" s="9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5">
        <f t="shared" si="39"/>
        <v>42114.777662037035</v>
      </c>
      <c r="T347" s="5">
        <f t="shared" si="40"/>
        <v>42144.777662037035</v>
      </c>
      <c r="U347">
        <f t="shared" si="41"/>
        <v>2015</v>
      </c>
    </row>
    <row r="348" spans="1:21" ht="30" x14ac:dyDescent="0.25">
      <c r="A348">
        <v>346</v>
      </c>
      <c r="B348" s="3" t="s">
        <v>347</v>
      </c>
      <c r="C348" s="3" t="s">
        <v>4456</v>
      </c>
      <c r="D348" s="9">
        <v>10000</v>
      </c>
      <c r="E348" s="9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5"/>
        <v>1.7028880000000002</v>
      </c>
      <c r="P348" s="9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5">
        <f t="shared" si="39"/>
        <v>42261.33357638889</v>
      </c>
      <c r="T348" s="5">
        <f t="shared" si="40"/>
        <v>42291.33357638889</v>
      </c>
      <c r="U348">
        <f t="shared" si="41"/>
        <v>2015</v>
      </c>
    </row>
    <row r="349" spans="1:21" ht="30" x14ac:dyDescent="0.25">
      <c r="A349">
        <v>347</v>
      </c>
      <c r="B349" s="3" t="s">
        <v>348</v>
      </c>
      <c r="C349" s="3" t="s">
        <v>4457</v>
      </c>
      <c r="D349" s="9">
        <v>40000</v>
      </c>
      <c r="E349" s="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5"/>
        <v>1.1159049999999999</v>
      </c>
      <c r="P349" s="9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5">
        <f t="shared" si="39"/>
        <v>42292.32880787037</v>
      </c>
      <c r="T349" s="5">
        <f t="shared" si="40"/>
        <v>42322.370474537041</v>
      </c>
      <c r="U349">
        <f t="shared" si="41"/>
        <v>2015</v>
      </c>
    </row>
    <row r="350" spans="1:21" ht="30" x14ac:dyDescent="0.25">
      <c r="A350">
        <v>348</v>
      </c>
      <c r="B350" s="3" t="s">
        <v>349</v>
      </c>
      <c r="C350" s="3" t="s">
        <v>4458</v>
      </c>
      <c r="D350" s="9">
        <v>10000</v>
      </c>
      <c r="E350" s="9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5"/>
        <v>1.03</v>
      </c>
      <c r="P350" s="9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5">
        <f t="shared" si="39"/>
        <v>42207.420324074075</v>
      </c>
      <c r="T350" s="5">
        <f t="shared" si="40"/>
        <v>42237.420324074075</v>
      </c>
      <c r="U350">
        <f t="shared" si="41"/>
        <v>2015</v>
      </c>
    </row>
    <row r="351" spans="1:21" x14ac:dyDescent="0.25">
      <c r="A351">
        <v>349</v>
      </c>
      <c r="B351" s="3" t="s">
        <v>350</v>
      </c>
      <c r="C351" s="3" t="s">
        <v>4459</v>
      </c>
      <c r="D351" s="9">
        <v>11260</v>
      </c>
      <c r="E351" s="9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5"/>
        <v>1.0663570159857905</v>
      </c>
      <c r="P351" s="9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5">
        <f t="shared" si="39"/>
        <v>42760.332268518519</v>
      </c>
      <c r="T351" s="5">
        <f t="shared" si="40"/>
        <v>42790.332268518519</v>
      </c>
      <c r="U351">
        <f t="shared" si="41"/>
        <v>2017</v>
      </c>
    </row>
    <row r="352" spans="1:21" ht="30" x14ac:dyDescent="0.25">
      <c r="A352">
        <v>350</v>
      </c>
      <c r="B352" s="3" t="s">
        <v>351</v>
      </c>
      <c r="C352" s="3" t="s">
        <v>4460</v>
      </c>
      <c r="D352" s="9">
        <v>25000</v>
      </c>
      <c r="E352" s="9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5"/>
        <v>1.1476</v>
      </c>
      <c r="P352" s="9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5">
        <f t="shared" si="39"/>
        <v>42585.899409722224</v>
      </c>
      <c r="T352" s="5">
        <f t="shared" si="40"/>
        <v>42623.999305555561</v>
      </c>
      <c r="U352">
        <f t="shared" si="41"/>
        <v>2016</v>
      </c>
    </row>
    <row r="353" spans="1:21" ht="30" x14ac:dyDescent="0.25">
      <c r="A353">
        <v>351</v>
      </c>
      <c r="B353" s="3" t="s">
        <v>352</v>
      </c>
      <c r="C353" s="3" t="s">
        <v>4461</v>
      </c>
      <c r="D353" s="9">
        <v>34000</v>
      </c>
      <c r="E353" s="9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5"/>
        <v>1.2734117647058822</v>
      </c>
      <c r="P353" s="9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5">
        <f t="shared" si="39"/>
        <v>42427.798078703701</v>
      </c>
      <c r="T353" s="5">
        <f t="shared" si="40"/>
        <v>42467.756412037044</v>
      </c>
      <c r="U353">
        <f t="shared" si="41"/>
        <v>2016</v>
      </c>
    </row>
    <row r="354" spans="1:21" ht="30" x14ac:dyDescent="0.25">
      <c r="A354">
        <v>352</v>
      </c>
      <c r="B354" s="3" t="s">
        <v>353</v>
      </c>
      <c r="C354" s="3" t="s">
        <v>4462</v>
      </c>
      <c r="D354" s="9">
        <v>10000</v>
      </c>
      <c r="E354" s="9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5"/>
        <v>1.1656</v>
      </c>
      <c r="P354" s="9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5">
        <f t="shared" si="39"/>
        <v>41890.000787037039</v>
      </c>
      <c r="T354" s="5">
        <f t="shared" si="40"/>
        <v>41920.000787037039</v>
      </c>
      <c r="U354">
        <f t="shared" si="41"/>
        <v>2014</v>
      </c>
    </row>
    <row r="355" spans="1:21" ht="30" x14ac:dyDescent="0.25">
      <c r="A355">
        <v>353</v>
      </c>
      <c r="B355" s="3" t="s">
        <v>354</v>
      </c>
      <c r="C355" s="3" t="s">
        <v>4463</v>
      </c>
      <c r="D355" s="9">
        <v>58425</v>
      </c>
      <c r="E355" s="9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5"/>
        <v>1.0861819426615318</v>
      </c>
      <c r="P355" s="9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5">
        <f t="shared" si="39"/>
        <v>42297.625219907415</v>
      </c>
      <c r="T355" s="5">
        <f t="shared" si="40"/>
        <v>42327.666886574072</v>
      </c>
      <c r="U355">
        <f t="shared" si="41"/>
        <v>2015</v>
      </c>
    </row>
    <row r="356" spans="1:21" ht="30" x14ac:dyDescent="0.25">
      <c r="A356">
        <v>354</v>
      </c>
      <c r="B356" s="3" t="s">
        <v>355</v>
      </c>
      <c r="C356" s="3" t="s">
        <v>4464</v>
      </c>
      <c r="D356" s="9">
        <v>3500</v>
      </c>
      <c r="E356" s="9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5"/>
        <v>1.0394285714285714</v>
      </c>
      <c r="P356" s="9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5">
        <f t="shared" si="39"/>
        <v>42438.661122685189</v>
      </c>
      <c r="T356" s="5">
        <f t="shared" si="40"/>
        <v>42468.619456018518</v>
      </c>
      <c r="U356">
        <f t="shared" si="41"/>
        <v>2016</v>
      </c>
    </row>
    <row r="357" spans="1:21" x14ac:dyDescent="0.25">
      <c r="A357">
        <v>355</v>
      </c>
      <c r="B357" s="3" t="s">
        <v>356</v>
      </c>
      <c r="C357" s="3" t="s">
        <v>4465</v>
      </c>
      <c r="D357" s="9">
        <v>35000</v>
      </c>
      <c r="E357" s="9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5"/>
        <v>1.1625714285714286</v>
      </c>
      <c r="P357" s="9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5">
        <f t="shared" si="39"/>
        <v>41943.127245370371</v>
      </c>
      <c r="T357" s="5">
        <f t="shared" si="40"/>
        <v>41974.168912037036</v>
      </c>
      <c r="U357">
        <f t="shared" si="41"/>
        <v>2014</v>
      </c>
    </row>
    <row r="358" spans="1:21" x14ac:dyDescent="0.25">
      <c r="A358">
        <v>356</v>
      </c>
      <c r="B358" s="3" t="s">
        <v>357</v>
      </c>
      <c r="C358" s="3" t="s">
        <v>4466</v>
      </c>
      <c r="D358" s="9">
        <v>7500</v>
      </c>
      <c r="E358" s="9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5"/>
        <v>1.0269239999999999</v>
      </c>
      <c r="P358" s="9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5">
        <f t="shared" si="39"/>
        <v>42415.636493055557</v>
      </c>
      <c r="T358" s="5">
        <f t="shared" si="40"/>
        <v>42445.594826388893</v>
      </c>
      <c r="U358">
        <f t="shared" si="41"/>
        <v>2016</v>
      </c>
    </row>
    <row r="359" spans="1:21" ht="30" x14ac:dyDescent="0.25">
      <c r="A359">
        <v>357</v>
      </c>
      <c r="B359" s="3" t="s">
        <v>358</v>
      </c>
      <c r="C359" s="3" t="s">
        <v>4467</v>
      </c>
      <c r="D359" s="9">
        <v>15000</v>
      </c>
      <c r="E359" s="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5"/>
        <v>1.74</v>
      </c>
      <c r="P359" s="9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5">
        <f t="shared" si="39"/>
        <v>42078.055520833332</v>
      </c>
      <c r="T359" s="5">
        <f t="shared" si="40"/>
        <v>42118.055520833332</v>
      </c>
      <c r="U359">
        <f t="shared" si="41"/>
        <v>2015</v>
      </c>
    </row>
    <row r="360" spans="1:21" x14ac:dyDescent="0.25">
      <c r="A360">
        <v>358</v>
      </c>
      <c r="B360" s="3" t="s">
        <v>359</v>
      </c>
      <c r="C360" s="3" t="s">
        <v>4468</v>
      </c>
      <c r="D360" s="9">
        <v>50000</v>
      </c>
      <c r="E360" s="9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5"/>
        <v>1.03088</v>
      </c>
      <c r="P360" s="9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5">
        <f t="shared" si="39"/>
        <v>42507.693530092591</v>
      </c>
      <c r="T360" s="5">
        <f t="shared" si="40"/>
        <v>42536.458333333336</v>
      </c>
      <c r="U360">
        <f t="shared" si="41"/>
        <v>2016</v>
      </c>
    </row>
    <row r="361" spans="1:21" x14ac:dyDescent="0.25">
      <c r="A361">
        <v>359</v>
      </c>
      <c r="B361" s="3" t="s">
        <v>360</v>
      </c>
      <c r="C361" s="3" t="s">
        <v>4469</v>
      </c>
      <c r="D361" s="9">
        <v>24200</v>
      </c>
      <c r="E361" s="9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5"/>
        <v>1.0485537190082646</v>
      </c>
      <c r="P361" s="9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5">
        <f t="shared" si="39"/>
        <v>41934.903819444451</v>
      </c>
      <c r="T361" s="5">
        <f t="shared" si="40"/>
        <v>41957.05</v>
      </c>
      <c r="U361">
        <f t="shared" si="41"/>
        <v>2014</v>
      </c>
    </row>
    <row r="362" spans="1:21" ht="30" x14ac:dyDescent="0.25">
      <c r="A362">
        <v>360</v>
      </c>
      <c r="B362" s="3" t="s">
        <v>361</v>
      </c>
      <c r="C362" s="3" t="s">
        <v>4470</v>
      </c>
      <c r="D362" s="9">
        <v>12000</v>
      </c>
      <c r="E362" s="9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5"/>
        <v>1.0137499999999999</v>
      </c>
      <c r="P362" s="9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5">
        <f t="shared" si="39"/>
        <v>42163.731250000004</v>
      </c>
      <c r="T362" s="5">
        <f t="shared" si="40"/>
        <v>42207.96597222222</v>
      </c>
      <c r="U362">
        <f t="shared" si="41"/>
        <v>2015</v>
      </c>
    </row>
    <row r="363" spans="1:21" ht="30" x14ac:dyDescent="0.25">
      <c r="A363">
        <v>361</v>
      </c>
      <c r="B363" s="3" t="s">
        <v>362</v>
      </c>
      <c r="C363" s="3" t="s">
        <v>4471</v>
      </c>
      <c r="D363" s="9">
        <v>35000</v>
      </c>
      <c r="E363" s="9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5"/>
        <v>1.1107699999999998</v>
      </c>
      <c r="P363" s="9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5">
        <f t="shared" si="39"/>
        <v>41935.834560185183</v>
      </c>
      <c r="T363" s="5">
        <f t="shared" si="40"/>
        <v>41965.876226851855</v>
      </c>
      <c r="U363">
        <f t="shared" si="41"/>
        <v>2014</v>
      </c>
    </row>
    <row r="364" spans="1:21" ht="30" x14ac:dyDescent="0.25">
      <c r="A364">
        <v>362</v>
      </c>
      <c r="B364" s="3" t="s">
        <v>363</v>
      </c>
      <c r="C364" s="3" t="s">
        <v>4472</v>
      </c>
      <c r="D364" s="9">
        <v>9665</v>
      </c>
      <c r="E364" s="9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5"/>
        <v>1.2415933781686497</v>
      </c>
      <c r="P364" s="9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5">
        <f t="shared" si="39"/>
        <v>41837.04387731482</v>
      </c>
      <c r="T364" s="5">
        <f t="shared" si="40"/>
        <v>41858.833333333336</v>
      </c>
      <c r="U364">
        <f t="shared" si="41"/>
        <v>2014</v>
      </c>
    </row>
    <row r="365" spans="1:21" ht="30" x14ac:dyDescent="0.25">
      <c r="A365">
        <v>363</v>
      </c>
      <c r="B365" s="3" t="s">
        <v>364</v>
      </c>
      <c r="C365" s="3" t="s">
        <v>4473</v>
      </c>
      <c r="D365" s="9">
        <v>8925</v>
      </c>
      <c r="E365" s="9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5"/>
        <v>1.0133333333333334</v>
      </c>
      <c r="P365" s="9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5">
        <f t="shared" si="39"/>
        <v>40255.577962962961</v>
      </c>
      <c r="T365" s="5">
        <f t="shared" si="40"/>
        <v>40300.640277777777</v>
      </c>
      <c r="U365">
        <f t="shared" si="41"/>
        <v>2010</v>
      </c>
    </row>
    <row r="366" spans="1:21" ht="30" x14ac:dyDescent="0.25">
      <c r="A366">
        <v>364</v>
      </c>
      <c r="B366" s="3" t="s">
        <v>365</v>
      </c>
      <c r="C366" s="3" t="s">
        <v>4474</v>
      </c>
      <c r="D366" s="9">
        <v>7000</v>
      </c>
      <c r="E366" s="9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5"/>
        <v>1.1016142857142857</v>
      </c>
      <c r="P366" s="9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5">
        <f t="shared" si="39"/>
        <v>41780.692962962967</v>
      </c>
      <c r="T366" s="5">
        <f t="shared" si="40"/>
        <v>41810.999305555561</v>
      </c>
      <c r="U366">
        <f t="shared" si="41"/>
        <v>2014</v>
      </c>
    </row>
    <row r="367" spans="1:21" x14ac:dyDescent="0.25">
      <c r="A367">
        <v>365</v>
      </c>
      <c r="B367" s="3" t="s">
        <v>366</v>
      </c>
      <c r="C367" s="3" t="s">
        <v>4475</v>
      </c>
      <c r="D367" s="9">
        <v>15000</v>
      </c>
      <c r="E367" s="9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5"/>
        <v>1.0397333333333334</v>
      </c>
      <c r="P367" s="9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5">
        <f t="shared" si="39"/>
        <v>41668.439803240741</v>
      </c>
      <c r="T367" s="5">
        <f t="shared" si="40"/>
        <v>41698.439803240741</v>
      </c>
      <c r="U367">
        <f t="shared" si="41"/>
        <v>2014</v>
      </c>
    </row>
    <row r="368" spans="1:21" x14ac:dyDescent="0.25">
      <c r="A368">
        <v>366</v>
      </c>
      <c r="B368" s="3" t="s">
        <v>367</v>
      </c>
      <c r="C368" s="3" t="s">
        <v>4476</v>
      </c>
      <c r="D368" s="9">
        <v>38000</v>
      </c>
      <c r="E368" s="9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5"/>
        <v>1.013157894736842</v>
      </c>
      <c r="P368" s="9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5">
        <f t="shared" si="39"/>
        <v>41019.626365740747</v>
      </c>
      <c r="T368" s="5">
        <f t="shared" si="40"/>
        <v>41049.626365740747</v>
      </c>
      <c r="U368">
        <f t="shared" si="41"/>
        <v>2012</v>
      </c>
    </row>
    <row r="369" spans="1:21" ht="30" x14ac:dyDescent="0.25">
      <c r="A369">
        <v>367</v>
      </c>
      <c r="B369" s="3" t="s">
        <v>368</v>
      </c>
      <c r="C369" s="3" t="s">
        <v>4477</v>
      </c>
      <c r="D369" s="9">
        <v>10000</v>
      </c>
      <c r="E369" s="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5"/>
        <v>1.033501</v>
      </c>
      <c r="P369" s="9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5">
        <f t="shared" si="39"/>
        <v>41355.410625000004</v>
      </c>
      <c r="T369" s="5">
        <f t="shared" si="40"/>
        <v>41395.040972222225</v>
      </c>
      <c r="U369">
        <f t="shared" si="41"/>
        <v>2013</v>
      </c>
    </row>
    <row r="370" spans="1:21" ht="30" x14ac:dyDescent="0.25">
      <c r="A370">
        <v>368</v>
      </c>
      <c r="B370" s="3" t="s">
        <v>369</v>
      </c>
      <c r="C370" s="3" t="s">
        <v>4478</v>
      </c>
      <c r="D370" s="9">
        <v>12500</v>
      </c>
      <c r="E370" s="9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5"/>
        <v>1.04112</v>
      </c>
      <c r="P370" s="9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5">
        <f t="shared" si="39"/>
        <v>42043.43891203704</v>
      </c>
      <c r="T370" s="5">
        <f t="shared" si="40"/>
        <v>42078.397245370368</v>
      </c>
      <c r="U370">
        <f t="shared" si="41"/>
        <v>2015</v>
      </c>
    </row>
    <row r="371" spans="1:21" ht="30" x14ac:dyDescent="0.25">
      <c r="A371">
        <v>369</v>
      </c>
      <c r="B371" s="3" t="s">
        <v>370</v>
      </c>
      <c r="C371" s="3" t="s">
        <v>4479</v>
      </c>
      <c r="D371" s="9">
        <v>6500</v>
      </c>
      <c r="E371" s="9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5"/>
        <v>1.1015569230769231</v>
      </c>
      <c r="P371" s="9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5">
        <f t="shared" si="39"/>
        <v>40893.385057870371</v>
      </c>
      <c r="T371" s="5">
        <f t="shared" si="40"/>
        <v>40923.385057870371</v>
      </c>
      <c r="U371">
        <f t="shared" si="41"/>
        <v>2011</v>
      </c>
    </row>
    <row r="372" spans="1:21" ht="30" x14ac:dyDescent="0.25">
      <c r="A372">
        <v>370</v>
      </c>
      <c r="B372" s="3" t="s">
        <v>371</v>
      </c>
      <c r="C372" s="3" t="s">
        <v>4480</v>
      </c>
      <c r="D372" s="9">
        <v>25000</v>
      </c>
      <c r="E372" s="9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5"/>
        <v>1.2202</v>
      </c>
      <c r="P372" s="9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5">
        <f t="shared" si="39"/>
        <v>42711.628472222226</v>
      </c>
      <c r="T372" s="5">
        <f t="shared" si="40"/>
        <v>42741.628472222226</v>
      </c>
      <c r="U372">
        <f t="shared" si="41"/>
        <v>2016</v>
      </c>
    </row>
    <row r="373" spans="1:21" ht="30" x14ac:dyDescent="0.25">
      <c r="A373">
        <v>371</v>
      </c>
      <c r="B373" s="3" t="s">
        <v>372</v>
      </c>
      <c r="C373" s="3" t="s">
        <v>4481</v>
      </c>
      <c r="D373" s="9">
        <v>150000</v>
      </c>
      <c r="E373" s="9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5"/>
        <v>1.1416866666666667</v>
      </c>
      <c r="P373" s="9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5">
        <f t="shared" si="39"/>
        <v>41261.601145833338</v>
      </c>
      <c r="T373" s="5">
        <f t="shared" si="40"/>
        <v>41306.601145833338</v>
      </c>
      <c r="U373">
        <f t="shared" si="41"/>
        <v>2012</v>
      </c>
    </row>
    <row r="374" spans="1:21" x14ac:dyDescent="0.25">
      <c r="A374">
        <v>372</v>
      </c>
      <c r="B374" s="3" t="s">
        <v>373</v>
      </c>
      <c r="C374" s="3" t="s">
        <v>4482</v>
      </c>
      <c r="D374" s="9">
        <v>300</v>
      </c>
      <c r="E374" s="9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5"/>
        <v>1.2533333333333334</v>
      </c>
      <c r="P374" s="9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5">
        <f t="shared" si="39"/>
        <v>42425.410231481488</v>
      </c>
      <c r="T374" s="5">
        <f t="shared" si="40"/>
        <v>42465.500000000007</v>
      </c>
      <c r="U374">
        <f t="shared" si="41"/>
        <v>2016</v>
      </c>
    </row>
    <row r="375" spans="1:21" x14ac:dyDescent="0.25">
      <c r="A375">
        <v>373</v>
      </c>
      <c r="B375" s="3" t="s">
        <v>374</v>
      </c>
      <c r="C375" s="3" t="s">
        <v>4483</v>
      </c>
      <c r="D375" s="9">
        <v>7500</v>
      </c>
      <c r="E375" s="9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5"/>
        <v>1.0666666666666667</v>
      </c>
      <c r="P375" s="9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5">
        <f t="shared" si="39"/>
        <v>41078.745347222226</v>
      </c>
      <c r="T375" s="5">
        <f t="shared" si="40"/>
        <v>41108.745347222226</v>
      </c>
      <c r="U375">
        <f t="shared" si="41"/>
        <v>2012</v>
      </c>
    </row>
    <row r="376" spans="1:21" ht="30" x14ac:dyDescent="0.25">
      <c r="A376">
        <v>374</v>
      </c>
      <c r="B376" s="3" t="s">
        <v>375</v>
      </c>
      <c r="C376" s="3" t="s">
        <v>4484</v>
      </c>
      <c r="D376" s="9">
        <v>6000</v>
      </c>
      <c r="E376" s="9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5"/>
        <v>1.3065</v>
      </c>
      <c r="P376" s="9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5">
        <f t="shared" si="39"/>
        <v>40757.722581018519</v>
      </c>
      <c r="T376" s="5">
        <f t="shared" si="40"/>
        <v>40802.722581018519</v>
      </c>
      <c r="U376">
        <f t="shared" si="41"/>
        <v>2011</v>
      </c>
    </row>
    <row r="377" spans="1:21" ht="30" x14ac:dyDescent="0.25">
      <c r="A377">
        <v>375</v>
      </c>
      <c r="B377" s="3" t="s">
        <v>376</v>
      </c>
      <c r="C377" s="3" t="s">
        <v>4485</v>
      </c>
      <c r="D377" s="9">
        <v>500</v>
      </c>
      <c r="E377" s="9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5"/>
        <v>1.2</v>
      </c>
      <c r="P377" s="9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5">
        <f t="shared" si="39"/>
        <v>41657.818414351852</v>
      </c>
      <c r="T377" s="5">
        <f t="shared" si="40"/>
        <v>41699.554166666669</v>
      </c>
      <c r="U377">
        <f t="shared" si="41"/>
        <v>2014</v>
      </c>
    </row>
    <row r="378" spans="1:21" ht="30" x14ac:dyDescent="0.25">
      <c r="A378">
        <v>376</v>
      </c>
      <c r="B378" s="3" t="s">
        <v>377</v>
      </c>
      <c r="C378" s="3" t="s">
        <v>4486</v>
      </c>
      <c r="D378" s="9">
        <v>2450</v>
      </c>
      <c r="E378" s="9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5"/>
        <v>1.0595918367346939</v>
      </c>
      <c r="P378" s="9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5">
        <f t="shared" si="39"/>
        <v>42576.286064814813</v>
      </c>
      <c r="T378" s="5">
        <f t="shared" si="40"/>
        <v>42607.286064814813</v>
      </c>
      <c r="U378">
        <f t="shared" si="41"/>
        <v>2016</v>
      </c>
    </row>
    <row r="379" spans="1:21" x14ac:dyDescent="0.25">
      <c r="A379">
        <v>377</v>
      </c>
      <c r="B379" s="3" t="s">
        <v>378</v>
      </c>
      <c r="C379" s="3" t="s">
        <v>4487</v>
      </c>
      <c r="D379" s="9">
        <v>12000</v>
      </c>
      <c r="E379" s="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5"/>
        <v>1.1439999999999999</v>
      </c>
      <c r="P379" s="9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5">
        <f t="shared" si="39"/>
        <v>42292.084120370368</v>
      </c>
      <c r="T379" s="5">
        <f t="shared" si="40"/>
        <v>42322.125694444447</v>
      </c>
      <c r="U379">
        <f t="shared" si="41"/>
        <v>2015</v>
      </c>
    </row>
    <row r="380" spans="1:21" ht="30" x14ac:dyDescent="0.25">
      <c r="A380">
        <v>378</v>
      </c>
      <c r="B380" s="3" t="s">
        <v>379</v>
      </c>
      <c r="C380" s="3" t="s">
        <v>4488</v>
      </c>
      <c r="D380" s="9">
        <v>3000</v>
      </c>
      <c r="E380" s="9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5"/>
        <v>1.1176666666666666</v>
      </c>
      <c r="P380" s="9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5">
        <f t="shared" si="39"/>
        <v>42370.405185185191</v>
      </c>
      <c r="T380" s="5">
        <f t="shared" si="40"/>
        <v>42394.827777777777</v>
      </c>
      <c r="U380">
        <f t="shared" si="41"/>
        <v>2016</v>
      </c>
    </row>
    <row r="381" spans="1:21" ht="30" x14ac:dyDescent="0.25">
      <c r="A381">
        <v>379</v>
      </c>
      <c r="B381" s="3" t="s">
        <v>380</v>
      </c>
      <c r="C381" s="3" t="s">
        <v>4489</v>
      </c>
      <c r="D381" s="9">
        <v>15000</v>
      </c>
      <c r="E381" s="9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5"/>
        <v>1.1608000000000001</v>
      </c>
      <c r="P381" s="9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5">
        <f t="shared" si="39"/>
        <v>40987.521666666667</v>
      </c>
      <c r="T381" s="5">
        <f t="shared" si="40"/>
        <v>41032.521666666667</v>
      </c>
      <c r="U381">
        <f t="shared" si="41"/>
        <v>2012</v>
      </c>
    </row>
    <row r="382" spans="1:21" ht="30" x14ac:dyDescent="0.25">
      <c r="A382">
        <v>380</v>
      </c>
      <c r="B382" s="3" t="s">
        <v>381</v>
      </c>
      <c r="C382" s="3" t="s">
        <v>4490</v>
      </c>
      <c r="D382" s="9">
        <v>4000</v>
      </c>
      <c r="E382" s="9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5"/>
        <v>1.415</v>
      </c>
      <c r="P382" s="9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5">
        <f t="shared" si="39"/>
        <v>42367.553148148152</v>
      </c>
      <c r="T382" s="5">
        <f t="shared" si="40"/>
        <v>42392.553148148152</v>
      </c>
      <c r="U382">
        <f t="shared" si="41"/>
        <v>2015</v>
      </c>
    </row>
    <row r="383" spans="1:21" x14ac:dyDescent="0.25">
      <c r="A383">
        <v>381</v>
      </c>
      <c r="B383" s="3" t="s">
        <v>382</v>
      </c>
      <c r="C383" s="3" t="s">
        <v>4491</v>
      </c>
      <c r="D383" s="9">
        <v>25000</v>
      </c>
      <c r="E383" s="9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5"/>
        <v>1.0472999999999999</v>
      </c>
      <c r="P383" s="9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5">
        <f t="shared" si="39"/>
        <v>41085.531446759262</v>
      </c>
      <c r="T383" s="5">
        <f t="shared" si="40"/>
        <v>41120.041666666672</v>
      </c>
      <c r="U383">
        <f t="shared" si="41"/>
        <v>2012</v>
      </c>
    </row>
    <row r="384" spans="1:21" ht="30" x14ac:dyDescent="0.25">
      <c r="A384">
        <v>382</v>
      </c>
      <c r="B384" s="3" t="s">
        <v>383</v>
      </c>
      <c r="C384" s="3" t="s">
        <v>4492</v>
      </c>
      <c r="D384" s="9">
        <v>600</v>
      </c>
      <c r="E384" s="9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5"/>
        <v>2.5583333333333331</v>
      </c>
      <c r="P384" s="9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5">
        <f t="shared" si="39"/>
        <v>41144.54282407408</v>
      </c>
      <c r="T384" s="5">
        <f t="shared" si="40"/>
        <v>41158.54282407408</v>
      </c>
      <c r="U384">
        <f t="shared" si="41"/>
        <v>2012</v>
      </c>
    </row>
    <row r="385" spans="1:21" ht="30" x14ac:dyDescent="0.25">
      <c r="A385">
        <v>383</v>
      </c>
      <c r="B385" s="3" t="s">
        <v>384</v>
      </c>
      <c r="C385" s="3" t="s">
        <v>4493</v>
      </c>
      <c r="D385" s="9">
        <v>999</v>
      </c>
      <c r="E385" s="9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5"/>
        <v>2.0670670670670672</v>
      </c>
      <c r="P385" s="9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5">
        <f t="shared" si="39"/>
        <v>41754.950914351852</v>
      </c>
      <c r="T385" s="5">
        <f t="shared" si="40"/>
        <v>41777.950914351852</v>
      </c>
      <c r="U385">
        <f t="shared" si="41"/>
        <v>2014</v>
      </c>
    </row>
    <row r="386" spans="1:21" ht="30" x14ac:dyDescent="0.25">
      <c r="A386">
        <v>384</v>
      </c>
      <c r="B386" s="3" t="s">
        <v>385</v>
      </c>
      <c r="C386" s="3" t="s">
        <v>4494</v>
      </c>
      <c r="D386" s="9">
        <v>20000</v>
      </c>
      <c r="E386" s="9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42">E386/D386</f>
        <v>1.1210500000000001</v>
      </c>
      <c r="P386" s="9">
        <f t="shared" ref="P386:P449" si="43">IFERROR(E386/L386,0)</f>
        <v>58.540469973890339</v>
      </c>
      <c r="Q386" t="str">
        <f t="shared" ref="Q386:Q449" si="44">MID(N386,1,FIND("/",N386)-1)</f>
        <v>film &amp; video</v>
      </c>
      <c r="R386" t="str">
        <f t="shared" ref="R386:R449" si="45">MID(N386,FIND("/",N386)+1,9999)</f>
        <v>documentary</v>
      </c>
      <c r="S386" s="5">
        <f t="shared" ref="S386:S449" si="46">((J386/86400)+25569+(-4/24))</f>
        <v>41980.615127314821</v>
      </c>
      <c r="T386" s="5">
        <f t="shared" ref="T386:T449" si="47">((I386/86400)+25569+(-4/24))</f>
        <v>42010.615127314821</v>
      </c>
      <c r="U386">
        <f t="shared" ref="U386:U449" si="48">YEAR(S386)</f>
        <v>2014</v>
      </c>
    </row>
    <row r="387" spans="1:21" ht="30" x14ac:dyDescent="0.25">
      <c r="A387">
        <v>385</v>
      </c>
      <c r="B387" s="3" t="s">
        <v>386</v>
      </c>
      <c r="C387" s="3" t="s">
        <v>4495</v>
      </c>
      <c r="D387" s="9">
        <v>25000</v>
      </c>
      <c r="E387" s="9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42"/>
        <v>1.05982</v>
      </c>
      <c r="P387" s="9">
        <f t="shared" si="43"/>
        <v>111.79535864978902</v>
      </c>
      <c r="Q387" t="str">
        <f t="shared" si="44"/>
        <v>film &amp; video</v>
      </c>
      <c r="R387" t="str">
        <f t="shared" si="45"/>
        <v>documentary</v>
      </c>
      <c r="S387" s="5">
        <f t="shared" si="46"/>
        <v>41934.41783564815</v>
      </c>
      <c r="T387" s="5">
        <f t="shared" si="47"/>
        <v>41964.459502314821</v>
      </c>
      <c r="U387">
        <f t="shared" si="48"/>
        <v>2014</v>
      </c>
    </row>
    <row r="388" spans="1:21" ht="30" x14ac:dyDescent="0.25">
      <c r="A388">
        <v>386</v>
      </c>
      <c r="B388" s="3" t="s">
        <v>387</v>
      </c>
      <c r="C388" s="3" t="s">
        <v>4496</v>
      </c>
      <c r="D388" s="9">
        <v>600</v>
      </c>
      <c r="E388" s="9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42"/>
        <v>1.0016666666666667</v>
      </c>
      <c r="P388" s="9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5">
        <f t="shared" si="46"/>
        <v>42211.784618055557</v>
      </c>
      <c r="T388" s="5">
        <f t="shared" si="47"/>
        <v>42226.784618055557</v>
      </c>
      <c r="U388">
        <f t="shared" si="48"/>
        <v>2015</v>
      </c>
    </row>
    <row r="389" spans="1:21" ht="30" x14ac:dyDescent="0.25">
      <c r="A389">
        <v>387</v>
      </c>
      <c r="B389" s="3" t="s">
        <v>388</v>
      </c>
      <c r="C389" s="3" t="s">
        <v>4497</v>
      </c>
      <c r="D389" s="9">
        <v>38000</v>
      </c>
      <c r="E389" s="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42"/>
        <v>2.1398947368421051</v>
      </c>
      <c r="P389" s="9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5">
        <f t="shared" si="46"/>
        <v>42200.509930555556</v>
      </c>
      <c r="T389" s="5">
        <f t="shared" si="47"/>
        <v>42231.083333333336</v>
      </c>
      <c r="U389">
        <f t="shared" si="48"/>
        <v>2015</v>
      </c>
    </row>
    <row r="390" spans="1:21" ht="30" x14ac:dyDescent="0.25">
      <c r="A390">
        <v>388</v>
      </c>
      <c r="B390" s="3" t="s">
        <v>389</v>
      </c>
      <c r="C390" s="3" t="s">
        <v>4498</v>
      </c>
      <c r="D390" s="9">
        <v>5000</v>
      </c>
      <c r="E390" s="9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42"/>
        <v>1.2616000000000001</v>
      </c>
      <c r="P390" s="9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5">
        <f t="shared" si="46"/>
        <v>42548.909490740742</v>
      </c>
      <c r="T390" s="5">
        <f t="shared" si="47"/>
        <v>42578.909490740742</v>
      </c>
      <c r="U390">
        <f t="shared" si="48"/>
        <v>2016</v>
      </c>
    </row>
    <row r="391" spans="1:21" ht="30" x14ac:dyDescent="0.25">
      <c r="A391">
        <v>389</v>
      </c>
      <c r="B391" s="3" t="s">
        <v>390</v>
      </c>
      <c r="C391" s="3" t="s">
        <v>4499</v>
      </c>
      <c r="D391" s="9">
        <v>68000</v>
      </c>
      <c r="E391" s="9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42"/>
        <v>1.8153547058823529</v>
      </c>
      <c r="P391" s="9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5">
        <f t="shared" si="46"/>
        <v>41673.896412037044</v>
      </c>
      <c r="T391" s="5">
        <f t="shared" si="47"/>
        <v>41705.790972222225</v>
      </c>
      <c r="U391">
        <f t="shared" si="48"/>
        <v>2014</v>
      </c>
    </row>
    <row r="392" spans="1:21" x14ac:dyDescent="0.25">
      <c r="A392">
        <v>390</v>
      </c>
      <c r="B392" s="3" t="s">
        <v>391</v>
      </c>
      <c r="C392" s="3" t="s">
        <v>4500</v>
      </c>
      <c r="D392" s="9">
        <v>1000</v>
      </c>
      <c r="E392" s="9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42"/>
        <v>1</v>
      </c>
      <c r="P392" s="9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5">
        <f t="shared" si="46"/>
        <v>42111.870046296295</v>
      </c>
      <c r="T392" s="5">
        <f t="shared" si="47"/>
        <v>42131.870046296295</v>
      </c>
      <c r="U392">
        <f t="shared" si="48"/>
        <v>2015</v>
      </c>
    </row>
    <row r="393" spans="1:21" x14ac:dyDescent="0.25">
      <c r="A393">
        <v>391</v>
      </c>
      <c r="B393" s="3" t="s">
        <v>392</v>
      </c>
      <c r="C393" s="3" t="s">
        <v>4501</v>
      </c>
      <c r="D393" s="9">
        <v>20000</v>
      </c>
      <c r="E393" s="9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42"/>
        <v>1.0061</v>
      </c>
      <c r="P393" s="9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5">
        <f t="shared" si="46"/>
        <v>40864.875590277778</v>
      </c>
      <c r="T393" s="5">
        <f t="shared" si="47"/>
        <v>40894.874305555561</v>
      </c>
      <c r="U393">
        <f t="shared" si="48"/>
        <v>2011</v>
      </c>
    </row>
    <row r="394" spans="1:21" ht="30" x14ac:dyDescent="0.25">
      <c r="A394">
        <v>392</v>
      </c>
      <c r="B394" s="3" t="s">
        <v>393</v>
      </c>
      <c r="C394" s="3" t="s">
        <v>4502</v>
      </c>
      <c r="D394" s="9">
        <v>18500</v>
      </c>
      <c r="E394" s="9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42"/>
        <v>1.009027027027027</v>
      </c>
      <c r="P394" s="9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5">
        <f t="shared" si="46"/>
        <v>40763.55059027778</v>
      </c>
      <c r="T394" s="5">
        <f t="shared" si="47"/>
        <v>40793.958333333336</v>
      </c>
      <c r="U394">
        <f t="shared" si="48"/>
        <v>2011</v>
      </c>
    </row>
    <row r="395" spans="1:21" x14ac:dyDescent="0.25">
      <c r="A395">
        <v>393</v>
      </c>
      <c r="B395" s="3" t="s">
        <v>394</v>
      </c>
      <c r="C395" s="3" t="s">
        <v>4503</v>
      </c>
      <c r="D395" s="9">
        <v>50000</v>
      </c>
      <c r="E395" s="9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42"/>
        <v>1.10446</v>
      </c>
      <c r="P395" s="9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5">
        <f t="shared" si="46"/>
        <v>41526.542268518519</v>
      </c>
      <c r="T395" s="5">
        <f t="shared" si="47"/>
        <v>41557.542268518519</v>
      </c>
      <c r="U395">
        <f t="shared" si="48"/>
        <v>2013</v>
      </c>
    </row>
    <row r="396" spans="1:21" ht="30" x14ac:dyDescent="0.25">
      <c r="A396">
        <v>394</v>
      </c>
      <c r="B396" s="3" t="s">
        <v>395</v>
      </c>
      <c r="C396" s="3" t="s">
        <v>4504</v>
      </c>
      <c r="D396" s="9">
        <v>4700</v>
      </c>
      <c r="E396" s="9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42"/>
        <v>1.118936170212766</v>
      </c>
      <c r="P396" s="9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5">
        <f t="shared" si="46"/>
        <v>42417.651412037041</v>
      </c>
      <c r="T396" s="5">
        <f t="shared" si="47"/>
        <v>42477.609745370377</v>
      </c>
      <c r="U396">
        <f t="shared" si="48"/>
        <v>2016</v>
      </c>
    </row>
    <row r="397" spans="1:21" ht="30" x14ac:dyDescent="0.25">
      <c r="A397">
        <v>395</v>
      </c>
      <c r="B397" s="3" t="s">
        <v>396</v>
      </c>
      <c r="C397" s="3" t="s">
        <v>4505</v>
      </c>
      <c r="D397" s="9">
        <v>10000</v>
      </c>
      <c r="E397" s="9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42"/>
        <v>1.0804450000000001</v>
      </c>
      <c r="P397" s="9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5">
        <f t="shared" si="46"/>
        <v>40990.742592592593</v>
      </c>
      <c r="T397" s="5">
        <f t="shared" si="47"/>
        <v>41026.730555555558</v>
      </c>
      <c r="U397">
        <f t="shared" si="48"/>
        <v>2012</v>
      </c>
    </row>
    <row r="398" spans="1:21" ht="30" x14ac:dyDescent="0.25">
      <c r="A398">
        <v>396</v>
      </c>
      <c r="B398" s="3" t="s">
        <v>397</v>
      </c>
      <c r="C398" s="3" t="s">
        <v>4506</v>
      </c>
      <c r="D398" s="9">
        <v>15000</v>
      </c>
      <c r="E398" s="9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42"/>
        <v>1.0666666666666667</v>
      </c>
      <c r="P398" s="9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5">
        <f t="shared" si="46"/>
        <v>41082.398217592599</v>
      </c>
      <c r="T398" s="5">
        <f t="shared" si="47"/>
        <v>41097.398217592599</v>
      </c>
      <c r="U398">
        <f t="shared" si="48"/>
        <v>2012</v>
      </c>
    </row>
    <row r="399" spans="1:21" ht="30" x14ac:dyDescent="0.25">
      <c r="A399">
        <v>397</v>
      </c>
      <c r="B399" s="3" t="s">
        <v>398</v>
      </c>
      <c r="C399" s="3" t="s">
        <v>4507</v>
      </c>
      <c r="D399" s="9">
        <v>12444</v>
      </c>
      <c r="E399" s="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42"/>
        <v>1.0390027322404372</v>
      </c>
      <c r="P399" s="9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5">
        <f t="shared" si="46"/>
        <v>40379.609768518523</v>
      </c>
      <c r="T399" s="5">
        <f t="shared" si="47"/>
        <v>40421.988888888889</v>
      </c>
      <c r="U399">
        <f t="shared" si="48"/>
        <v>2010</v>
      </c>
    </row>
    <row r="400" spans="1:21" x14ac:dyDescent="0.25">
      <c r="A400">
        <v>398</v>
      </c>
      <c r="B400" s="3" t="s">
        <v>399</v>
      </c>
      <c r="C400" s="3" t="s">
        <v>4508</v>
      </c>
      <c r="D400" s="9">
        <v>7500</v>
      </c>
      <c r="E400" s="9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42"/>
        <v>1.2516</v>
      </c>
      <c r="P400" s="9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5">
        <f t="shared" si="46"/>
        <v>42078.626458333332</v>
      </c>
      <c r="T400" s="5">
        <f t="shared" si="47"/>
        <v>42123.626458333332</v>
      </c>
      <c r="U400">
        <f t="shared" si="48"/>
        <v>2015</v>
      </c>
    </row>
    <row r="401" spans="1:21" ht="30" x14ac:dyDescent="0.25">
      <c r="A401">
        <v>399</v>
      </c>
      <c r="B401" s="3" t="s">
        <v>400</v>
      </c>
      <c r="C401" s="3" t="s">
        <v>4509</v>
      </c>
      <c r="D401" s="9">
        <v>20000</v>
      </c>
      <c r="E401" s="9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42"/>
        <v>1.0680499999999999</v>
      </c>
      <c r="P401" s="9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5">
        <f t="shared" si="46"/>
        <v>42687.709108796298</v>
      </c>
      <c r="T401" s="5">
        <f t="shared" si="47"/>
        <v>42718.333333333336</v>
      </c>
      <c r="U401">
        <f t="shared" si="48"/>
        <v>2016</v>
      </c>
    </row>
    <row r="402" spans="1:21" x14ac:dyDescent="0.25">
      <c r="A402">
        <v>400</v>
      </c>
      <c r="B402" s="3" t="s">
        <v>401</v>
      </c>
      <c r="C402" s="3" t="s">
        <v>4510</v>
      </c>
      <c r="D402" s="9">
        <v>10000</v>
      </c>
      <c r="E402" s="9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42"/>
        <v>1.1230249999999999</v>
      </c>
      <c r="P402" s="9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5">
        <f t="shared" si="46"/>
        <v>41745.469293981485</v>
      </c>
      <c r="T402" s="5">
        <f t="shared" si="47"/>
        <v>41775.979166666672</v>
      </c>
      <c r="U402">
        <f t="shared" si="48"/>
        <v>2014</v>
      </c>
    </row>
    <row r="403" spans="1:21" ht="30" x14ac:dyDescent="0.25">
      <c r="A403">
        <v>401</v>
      </c>
      <c r="B403" s="3" t="s">
        <v>402</v>
      </c>
      <c r="C403" s="3" t="s">
        <v>4511</v>
      </c>
      <c r="D403" s="9">
        <v>50000</v>
      </c>
      <c r="E403" s="9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42"/>
        <v>1.0381199999999999</v>
      </c>
      <c r="P403" s="9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5">
        <f t="shared" si="46"/>
        <v>40732.675578703704</v>
      </c>
      <c r="T403" s="5">
        <f t="shared" si="47"/>
        <v>40762.675578703704</v>
      </c>
      <c r="U403">
        <f t="shared" si="48"/>
        <v>2011</v>
      </c>
    </row>
    <row r="404" spans="1:21" ht="30" x14ac:dyDescent="0.25">
      <c r="A404">
        <v>402</v>
      </c>
      <c r="B404" s="3" t="s">
        <v>403</v>
      </c>
      <c r="C404" s="3" t="s">
        <v>4512</v>
      </c>
      <c r="D404" s="9">
        <v>2000</v>
      </c>
      <c r="E404" s="9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42"/>
        <v>1.4165000000000001</v>
      </c>
      <c r="P404" s="9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5">
        <f t="shared" si="46"/>
        <v>42292.372881944444</v>
      </c>
      <c r="T404" s="5">
        <f t="shared" si="47"/>
        <v>42313.414548611116</v>
      </c>
      <c r="U404">
        <f t="shared" si="48"/>
        <v>2015</v>
      </c>
    </row>
    <row r="405" spans="1:21" x14ac:dyDescent="0.25">
      <c r="A405">
        <v>403</v>
      </c>
      <c r="B405" s="3" t="s">
        <v>404</v>
      </c>
      <c r="C405" s="3" t="s">
        <v>4513</v>
      </c>
      <c r="D405" s="9">
        <v>5000</v>
      </c>
      <c r="E405" s="9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42"/>
        <v>1.0526</v>
      </c>
      <c r="P405" s="9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5">
        <f t="shared" si="46"/>
        <v>40718.143993055557</v>
      </c>
      <c r="T405" s="5">
        <f t="shared" si="47"/>
        <v>40765.130555555559</v>
      </c>
      <c r="U405">
        <f t="shared" si="48"/>
        <v>2011</v>
      </c>
    </row>
    <row r="406" spans="1:21" x14ac:dyDescent="0.25">
      <c r="A406">
        <v>404</v>
      </c>
      <c r="B406" s="3" t="s">
        <v>405</v>
      </c>
      <c r="C406" s="3" t="s">
        <v>4514</v>
      </c>
      <c r="D406" s="9">
        <v>35000</v>
      </c>
      <c r="E406" s="9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42"/>
        <v>1.0309142857142857</v>
      </c>
      <c r="P406" s="9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5">
        <f t="shared" si="46"/>
        <v>41646.461365740739</v>
      </c>
      <c r="T406" s="5">
        <f t="shared" si="47"/>
        <v>41675.794444444451</v>
      </c>
      <c r="U406">
        <f t="shared" si="48"/>
        <v>2014</v>
      </c>
    </row>
    <row r="407" spans="1:21" x14ac:dyDescent="0.25">
      <c r="A407">
        <v>405</v>
      </c>
      <c r="B407" s="3" t="s">
        <v>406</v>
      </c>
      <c r="C407" s="3" t="s">
        <v>4515</v>
      </c>
      <c r="D407" s="9">
        <v>2820</v>
      </c>
      <c r="E407" s="9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42"/>
        <v>1.0765957446808512</v>
      </c>
      <c r="P407" s="9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5">
        <f t="shared" si="46"/>
        <v>41673.918275462966</v>
      </c>
      <c r="T407" s="5">
        <f t="shared" si="47"/>
        <v>41703.918275462966</v>
      </c>
      <c r="U407">
        <f t="shared" si="48"/>
        <v>2014</v>
      </c>
    </row>
    <row r="408" spans="1:21" ht="30" x14ac:dyDescent="0.25">
      <c r="A408">
        <v>406</v>
      </c>
      <c r="B408" s="3" t="s">
        <v>407</v>
      </c>
      <c r="C408" s="3" t="s">
        <v>4516</v>
      </c>
      <c r="D408" s="9">
        <v>2800</v>
      </c>
      <c r="E408" s="9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42"/>
        <v>1.0770464285714285</v>
      </c>
      <c r="P408" s="9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5">
        <f t="shared" si="46"/>
        <v>40637.995798611111</v>
      </c>
      <c r="T408" s="5">
        <f t="shared" si="47"/>
        <v>40672.082638888889</v>
      </c>
      <c r="U408">
        <f t="shared" si="48"/>
        <v>2011</v>
      </c>
    </row>
    <row r="409" spans="1:21" x14ac:dyDescent="0.25">
      <c r="A409">
        <v>407</v>
      </c>
      <c r="B409" s="3" t="s">
        <v>408</v>
      </c>
      <c r="C409" s="3" t="s">
        <v>4517</v>
      </c>
      <c r="D409" s="9">
        <v>2000</v>
      </c>
      <c r="E409" s="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42"/>
        <v>1.0155000000000001</v>
      </c>
      <c r="P409" s="9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5">
        <f t="shared" si="46"/>
        <v>40806.704282407409</v>
      </c>
      <c r="T409" s="5">
        <f t="shared" si="47"/>
        <v>40866.74594907408</v>
      </c>
      <c r="U409">
        <f t="shared" si="48"/>
        <v>2011</v>
      </c>
    </row>
    <row r="410" spans="1:21" x14ac:dyDescent="0.25">
      <c r="A410">
        <v>408</v>
      </c>
      <c r="B410" s="3" t="s">
        <v>409</v>
      </c>
      <c r="C410" s="3" t="s">
        <v>4518</v>
      </c>
      <c r="D410" s="9">
        <v>6000</v>
      </c>
      <c r="E410" s="9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42"/>
        <v>1.0143766666666667</v>
      </c>
      <c r="P410" s="9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5">
        <f t="shared" si="46"/>
        <v>41543.569328703707</v>
      </c>
      <c r="T410" s="5">
        <f t="shared" si="47"/>
        <v>41583.610995370371</v>
      </c>
      <c r="U410">
        <f t="shared" si="48"/>
        <v>2013</v>
      </c>
    </row>
    <row r="411" spans="1:21" ht="30" x14ac:dyDescent="0.25">
      <c r="A411">
        <v>409</v>
      </c>
      <c r="B411" s="3" t="s">
        <v>410</v>
      </c>
      <c r="C411" s="3" t="s">
        <v>4519</v>
      </c>
      <c r="D411" s="9">
        <v>500</v>
      </c>
      <c r="E411" s="9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42"/>
        <v>1.3680000000000001</v>
      </c>
      <c r="P411" s="9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5">
        <f t="shared" si="46"/>
        <v>42543.696111111109</v>
      </c>
      <c r="T411" s="5">
        <f t="shared" si="47"/>
        <v>42573.696111111109</v>
      </c>
      <c r="U411">
        <f t="shared" si="48"/>
        <v>2016</v>
      </c>
    </row>
    <row r="412" spans="1:21" x14ac:dyDescent="0.25">
      <c r="A412">
        <v>410</v>
      </c>
      <c r="B412" s="3" t="s">
        <v>411</v>
      </c>
      <c r="C412" s="3" t="s">
        <v>4520</v>
      </c>
      <c r="D412" s="9">
        <v>1000</v>
      </c>
      <c r="E412" s="9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42"/>
        <v>1.2829999999999999</v>
      </c>
      <c r="P412" s="9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5">
        <f t="shared" si="46"/>
        <v>42113.814780092594</v>
      </c>
      <c r="T412" s="5">
        <f t="shared" si="47"/>
        <v>42173.814780092594</v>
      </c>
      <c r="U412">
        <f t="shared" si="48"/>
        <v>2015</v>
      </c>
    </row>
    <row r="413" spans="1:21" ht="30" x14ac:dyDescent="0.25">
      <c r="A413">
        <v>411</v>
      </c>
      <c r="B413" s="3" t="s">
        <v>412</v>
      </c>
      <c r="C413" s="3" t="s">
        <v>4521</v>
      </c>
      <c r="D413" s="9">
        <v>30000</v>
      </c>
      <c r="E413" s="9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42"/>
        <v>1.0105</v>
      </c>
      <c r="P413" s="9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5">
        <f t="shared" si="46"/>
        <v>41598.009305555555</v>
      </c>
      <c r="T413" s="5">
        <f t="shared" si="47"/>
        <v>41630.041666666672</v>
      </c>
      <c r="U413">
        <f t="shared" si="48"/>
        <v>2013</v>
      </c>
    </row>
    <row r="414" spans="1:21" ht="30" x14ac:dyDescent="0.25">
      <c r="A414">
        <v>412</v>
      </c>
      <c r="B414" s="3" t="s">
        <v>413</v>
      </c>
      <c r="C414" s="3" t="s">
        <v>4522</v>
      </c>
      <c r="D414" s="9">
        <v>2500</v>
      </c>
      <c r="E414" s="9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42"/>
        <v>1.2684</v>
      </c>
      <c r="P414" s="9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5">
        <f t="shared" si="46"/>
        <v>41099.57613425926</v>
      </c>
      <c r="T414" s="5">
        <f t="shared" si="47"/>
        <v>41115.57613425926</v>
      </c>
      <c r="U414">
        <f t="shared" si="48"/>
        <v>2012</v>
      </c>
    </row>
    <row r="415" spans="1:21" ht="30" x14ac:dyDescent="0.25">
      <c r="A415">
        <v>413</v>
      </c>
      <c r="B415" s="3" t="s">
        <v>414</v>
      </c>
      <c r="C415" s="3" t="s">
        <v>4523</v>
      </c>
      <c r="D415" s="9">
        <v>12800</v>
      </c>
      <c r="E415" s="9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42"/>
        <v>1.0508593749999999</v>
      </c>
      <c r="P415" s="9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5">
        <f t="shared" si="46"/>
        <v>41079.710775462961</v>
      </c>
      <c r="T415" s="5">
        <f t="shared" si="47"/>
        <v>41109.710775462961</v>
      </c>
      <c r="U415">
        <f t="shared" si="48"/>
        <v>2012</v>
      </c>
    </row>
    <row r="416" spans="1:21" ht="30" x14ac:dyDescent="0.25">
      <c r="A416">
        <v>414</v>
      </c>
      <c r="B416" s="3" t="s">
        <v>415</v>
      </c>
      <c r="C416" s="3" t="s">
        <v>4524</v>
      </c>
      <c r="D416" s="9">
        <v>18500</v>
      </c>
      <c r="E416" s="9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42"/>
        <v>1.0285405405405406</v>
      </c>
      <c r="P416" s="9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5">
        <f t="shared" si="46"/>
        <v>41528.896585648152</v>
      </c>
      <c r="T416" s="5">
        <f t="shared" si="47"/>
        <v>41558.896585648152</v>
      </c>
      <c r="U416">
        <f t="shared" si="48"/>
        <v>2013</v>
      </c>
    </row>
    <row r="417" spans="1:21" ht="30" x14ac:dyDescent="0.25">
      <c r="A417">
        <v>415</v>
      </c>
      <c r="B417" s="3" t="s">
        <v>416</v>
      </c>
      <c r="C417" s="3" t="s">
        <v>4525</v>
      </c>
      <c r="D417" s="9">
        <v>1400</v>
      </c>
      <c r="E417" s="9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42"/>
        <v>1.0214714285714286</v>
      </c>
      <c r="P417" s="9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5">
        <f t="shared" si="46"/>
        <v>41904.685208333336</v>
      </c>
      <c r="T417" s="5">
        <f t="shared" si="47"/>
        <v>41929.333333333336</v>
      </c>
      <c r="U417">
        <f t="shared" si="48"/>
        <v>2014</v>
      </c>
    </row>
    <row r="418" spans="1:21" x14ac:dyDescent="0.25">
      <c r="A418">
        <v>416</v>
      </c>
      <c r="B418" s="3" t="s">
        <v>417</v>
      </c>
      <c r="C418" s="3" t="s">
        <v>4526</v>
      </c>
      <c r="D418" s="9">
        <v>1000</v>
      </c>
      <c r="E418" s="9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42"/>
        <v>1.2021700000000002</v>
      </c>
      <c r="P418" s="9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5">
        <f t="shared" si="46"/>
        <v>41648.229525462964</v>
      </c>
      <c r="T418" s="5">
        <f t="shared" si="47"/>
        <v>41678.229525462964</v>
      </c>
      <c r="U418">
        <f t="shared" si="48"/>
        <v>2014</v>
      </c>
    </row>
    <row r="419" spans="1:21" ht="30" x14ac:dyDescent="0.25">
      <c r="A419">
        <v>417</v>
      </c>
      <c r="B419" s="3" t="s">
        <v>418</v>
      </c>
      <c r="C419" s="3" t="s">
        <v>4527</v>
      </c>
      <c r="D419" s="9">
        <v>10500</v>
      </c>
      <c r="E419" s="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42"/>
        <v>1.0024761904761905</v>
      </c>
      <c r="P419" s="9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5">
        <f t="shared" si="46"/>
        <v>41360.803935185184</v>
      </c>
      <c r="T419" s="5">
        <f t="shared" si="47"/>
        <v>41372.022916666669</v>
      </c>
      <c r="U419">
        <f t="shared" si="48"/>
        <v>2013</v>
      </c>
    </row>
    <row r="420" spans="1:21" ht="30" x14ac:dyDescent="0.25">
      <c r="A420">
        <v>418</v>
      </c>
      <c r="B420" s="3" t="s">
        <v>419</v>
      </c>
      <c r="C420" s="3" t="s">
        <v>4528</v>
      </c>
      <c r="D420" s="9">
        <v>22400</v>
      </c>
      <c r="E420" s="9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42"/>
        <v>1.0063392857142857</v>
      </c>
      <c r="P420" s="9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5">
        <f t="shared" si="46"/>
        <v>42178.115706018521</v>
      </c>
      <c r="T420" s="5">
        <f t="shared" si="47"/>
        <v>42208.115706018521</v>
      </c>
      <c r="U420">
        <f t="shared" si="48"/>
        <v>2015</v>
      </c>
    </row>
    <row r="421" spans="1:21" x14ac:dyDescent="0.25">
      <c r="A421">
        <v>419</v>
      </c>
      <c r="B421" s="3" t="s">
        <v>420</v>
      </c>
      <c r="C421" s="3" t="s">
        <v>4529</v>
      </c>
      <c r="D421" s="9">
        <v>8000</v>
      </c>
      <c r="E421" s="9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42"/>
        <v>1.004375</v>
      </c>
      <c r="P421" s="9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5">
        <f t="shared" si="46"/>
        <v>41394.675775462965</v>
      </c>
      <c r="T421" s="5">
        <f t="shared" si="47"/>
        <v>41454.675775462965</v>
      </c>
      <c r="U421">
        <f t="shared" si="48"/>
        <v>2013</v>
      </c>
    </row>
    <row r="422" spans="1:21" ht="30" x14ac:dyDescent="0.25">
      <c r="A422">
        <v>420</v>
      </c>
      <c r="B422" s="3" t="s">
        <v>421</v>
      </c>
      <c r="C422" s="3" t="s">
        <v>4530</v>
      </c>
      <c r="D422" s="9">
        <v>3300</v>
      </c>
      <c r="E422" s="9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42"/>
        <v>4.3939393939393936E-3</v>
      </c>
      <c r="P422" s="9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5">
        <f t="shared" si="46"/>
        <v>41682.069803240745</v>
      </c>
      <c r="T422" s="5">
        <f t="shared" si="47"/>
        <v>41712.028136574074</v>
      </c>
      <c r="U422">
        <f t="shared" si="48"/>
        <v>2014</v>
      </c>
    </row>
    <row r="423" spans="1:21" ht="30" x14ac:dyDescent="0.25">
      <c r="A423">
        <v>421</v>
      </c>
      <c r="B423" s="3" t="s">
        <v>422</v>
      </c>
      <c r="C423" s="3" t="s">
        <v>4531</v>
      </c>
      <c r="D423" s="9">
        <v>15000</v>
      </c>
      <c r="E423" s="9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42"/>
        <v>2.0066666666666667E-2</v>
      </c>
      <c r="P423" s="9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5">
        <f t="shared" si="46"/>
        <v>42177.32472222222</v>
      </c>
      <c r="T423" s="5">
        <f t="shared" si="47"/>
        <v>42237.32472222222</v>
      </c>
      <c r="U423">
        <f t="shared" si="48"/>
        <v>2015</v>
      </c>
    </row>
    <row r="424" spans="1:21" ht="30" x14ac:dyDescent="0.25">
      <c r="A424">
        <v>422</v>
      </c>
      <c r="B424" s="3" t="s">
        <v>423</v>
      </c>
      <c r="C424" s="3" t="s">
        <v>4532</v>
      </c>
      <c r="D424" s="9">
        <v>40000</v>
      </c>
      <c r="E424" s="9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42"/>
        <v>1.0749999999999999E-2</v>
      </c>
      <c r="P424" s="9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5">
        <f t="shared" si="46"/>
        <v>41863.093715277784</v>
      </c>
      <c r="T424" s="5">
        <f t="shared" si="47"/>
        <v>41893.093715277784</v>
      </c>
      <c r="U424">
        <f t="shared" si="48"/>
        <v>2014</v>
      </c>
    </row>
    <row r="425" spans="1:21" x14ac:dyDescent="0.25">
      <c r="A425">
        <v>423</v>
      </c>
      <c r="B425" s="3" t="s">
        <v>424</v>
      </c>
      <c r="C425" s="3" t="s">
        <v>4533</v>
      </c>
      <c r="D425" s="9">
        <v>20000</v>
      </c>
      <c r="E425" s="9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42"/>
        <v>7.6499999999999997E-3</v>
      </c>
      <c r="P425" s="9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5">
        <f t="shared" si="46"/>
        <v>41400.759606481486</v>
      </c>
      <c r="T425" s="5">
        <f t="shared" si="47"/>
        <v>41430.759606481486</v>
      </c>
      <c r="U425">
        <f t="shared" si="48"/>
        <v>2013</v>
      </c>
    </row>
    <row r="426" spans="1:21" ht="30" x14ac:dyDescent="0.25">
      <c r="A426">
        <v>424</v>
      </c>
      <c r="B426" s="3" t="s">
        <v>425</v>
      </c>
      <c r="C426" s="3" t="s">
        <v>4534</v>
      </c>
      <c r="D426" s="9">
        <v>3000</v>
      </c>
      <c r="E426" s="9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42"/>
        <v>6.7966666666666675E-2</v>
      </c>
      <c r="P426" s="9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5">
        <f t="shared" si="46"/>
        <v>40934.209479166668</v>
      </c>
      <c r="T426" s="5">
        <f t="shared" si="47"/>
        <v>40994.167812500003</v>
      </c>
      <c r="U426">
        <f t="shared" si="48"/>
        <v>2012</v>
      </c>
    </row>
    <row r="427" spans="1:21" ht="30" x14ac:dyDescent="0.25">
      <c r="A427">
        <v>425</v>
      </c>
      <c r="B427" s="3" t="s">
        <v>426</v>
      </c>
      <c r="C427" s="3" t="s">
        <v>4535</v>
      </c>
      <c r="D427" s="9">
        <v>50000</v>
      </c>
      <c r="E427" s="9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42"/>
        <v>1.2E-4</v>
      </c>
      <c r="P427" s="9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5">
        <f t="shared" si="46"/>
        <v>42275.694490740738</v>
      </c>
      <c r="T427" s="5">
        <f t="shared" si="47"/>
        <v>42335.736157407409</v>
      </c>
      <c r="U427">
        <f t="shared" si="48"/>
        <v>2015</v>
      </c>
    </row>
    <row r="428" spans="1:21" ht="30" x14ac:dyDescent="0.25">
      <c r="A428">
        <v>426</v>
      </c>
      <c r="B428" s="3" t="s">
        <v>427</v>
      </c>
      <c r="C428" s="3" t="s">
        <v>4536</v>
      </c>
      <c r="D428" s="9">
        <v>10000</v>
      </c>
      <c r="E428" s="9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42"/>
        <v>1.3299999999999999E-2</v>
      </c>
      <c r="P428" s="9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5">
        <f t="shared" si="46"/>
        <v>42400.545300925929</v>
      </c>
      <c r="T428" s="5">
        <f t="shared" si="47"/>
        <v>42430.545300925929</v>
      </c>
      <c r="U428">
        <f t="shared" si="48"/>
        <v>2016</v>
      </c>
    </row>
    <row r="429" spans="1:21" ht="30" x14ac:dyDescent="0.25">
      <c r="A429">
        <v>427</v>
      </c>
      <c r="B429" s="3" t="s">
        <v>428</v>
      </c>
      <c r="C429" s="3" t="s">
        <v>4537</v>
      </c>
      <c r="D429" s="9">
        <v>6500</v>
      </c>
      <c r="E429" s="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42"/>
        <v>0</v>
      </c>
      <c r="P429" s="9">
        <f t="shared" si="43"/>
        <v>0</v>
      </c>
      <c r="Q429" t="str">
        <f t="shared" si="44"/>
        <v>film &amp; video</v>
      </c>
      <c r="R429" t="str">
        <f t="shared" si="45"/>
        <v>animation</v>
      </c>
      <c r="S429" s="5">
        <f t="shared" si="46"/>
        <v>42285.742361111115</v>
      </c>
      <c r="T429" s="5">
        <f t="shared" si="47"/>
        <v>42299.624305555561</v>
      </c>
      <c r="U429">
        <f t="shared" si="48"/>
        <v>2015</v>
      </c>
    </row>
    <row r="430" spans="1:21" x14ac:dyDescent="0.25">
      <c r="A430">
        <v>428</v>
      </c>
      <c r="B430" s="3" t="s">
        <v>429</v>
      </c>
      <c r="C430" s="3" t="s">
        <v>4538</v>
      </c>
      <c r="D430" s="9">
        <v>12000</v>
      </c>
      <c r="E430" s="9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42"/>
        <v>5.6333333333333332E-2</v>
      </c>
      <c r="P430" s="9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5">
        <f t="shared" si="46"/>
        <v>41778.600057870375</v>
      </c>
      <c r="T430" s="5">
        <f t="shared" si="47"/>
        <v>41806.75</v>
      </c>
      <c r="U430">
        <f t="shared" si="48"/>
        <v>2014</v>
      </c>
    </row>
    <row r="431" spans="1:21" ht="30" x14ac:dyDescent="0.25">
      <c r="A431">
        <v>429</v>
      </c>
      <c r="B431" s="3" t="s">
        <v>430</v>
      </c>
      <c r="C431" s="3" t="s">
        <v>4539</v>
      </c>
      <c r="D431" s="9">
        <v>5000</v>
      </c>
      <c r="E431" s="9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42"/>
        <v>0</v>
      </c>
      <c r="P431" s="9">
        <f t="shared" si="43"/>
        <v>0</v>
      </c>
      <c r="Q431" t="str">
        <f t="shared" si="44"/>
        <v>film &amp; video</v>
      </c>
      <c r="R431" t="str">
        <f t="shared" si="45"/>
        <v>animation</v>
      </c>
      <c r="S431" s="5">
        <f t="shared" si="46"/>
        <v>40070.734745370377</v>
      </c>
      <c r="T431" s="5">
        <f t="shared" si="47"/>
        <v>40144.040972222225</v>
      </c>
      <c r="U431">
        <f t="shared" si="48"/>
        <v>2009</v>
      </c>
    </row>
    <row r="432" spans="1:21" x14ac:dyDescent="0.25">
      <c r="A432">
        <v>430</v>
      </c>
      <c r="B432" s="3" t="s">
        <v>431</v>
      </c>
      <c r="C432" s="3" t="s">
        <v>4540</v>
      </c>
      <c r="D432" s="9">
        <v>1000</v>
      </c>
      <c r="E432" s="9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42"/>
        <v>2.4E-2</v>
      </c>
      <c r="P432" s="9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5">
        <f t="shared" si="46"/>
        <v>41512.94059027778</v>
      </c>
      <c r="T432" s="5">
        <f t="shared" si="47"/>
        <v>41527.94059027778</v>
      </c>
      <c r="U432">
        <f t="shared" si="48"/>
        <v>2013</v>
      </c>
    </row>
    <row r="433" spans="1:21" x14ac:dyDescent="0.25">
      <c r="A433">
        <v>431</v>
      </c>
      <c r="B433" s="3" t="s">
        <v>432</v>
      </c>
      <c r="C433" s="3" t="s">
        <v>4541</v>
      </c>
      <c r="D433" s="9">
        <v>3000</v>
      </c>
      <c r="E433" s="9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42"/>
        <v>0.13833333333333334</v>
      </c>
      <c r="P433" s="9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5">
        <f t="shared" si="46"/>
        <v>42526.704664351855</v>
      </c>
      <c r="T433" s="5">
        <f t="shared" si="47"/>
        <v>42556.704664351855</v>
      </c>
      <c r="U433">
        <f t="shared" si="48"/>
        <v>2016</v>
      </c>
    </row>
    <row r="434" spans="1:21" ht="30" x14ac:dyDescent="0.25">
      <c r="A434">
        <v>432</v>
      </c>
      <c r="B434" s="3" t="s">
        <v>433</v>
      </c>
      <c r="C434" s="3" t="s">
        <v>4542</v>
      </c>
      <c r="D434" s="9">
        <v>6000</v>
      </c>
      <c r="E434" s="9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42"/>
        <v>9.5000000000000001E-2</v>
      </c>
      <c r="P434" s="9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5">
        <f t="shared" si="46"/>
        <v>42238.559965277782</v>
      </c>
      <c r="T434" s="5">
        <f t="shared" si="47"/>
        <v>42298.559965277782</v>
      </c>
      <c r="U434">
        <f t="shared" si="48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9">
        <v>3000</v>
      </c>
      <c r="E435" s="9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42"/>
        <v>0</v>
      </c>
      <c r="P435" s="9">
        <f t="shared" si="43"/>
        <v>0</v>
      </c>
      <c r="Q435" t="str">
        <f t="shared" si="44"/>
        <v>film &amp; video</v>
      </c>
      <c r="R435" t="str">
        <f t="shared" si="45"/>
        <v>animation</v>
      </c>
      <c r="S435" s="5">
        <f t="shared" si="46"/>
        <v>42228.463217592594</v>
      </c>
      <c r="T435" s="5">
        <f t="shared" si="47"/>
        <v>42288.463217592594</v>
      </c>
      <c r="U435">
        <f t="shared" si="48"/>
        <v>2015</v>
      </c>
    </row>
    <row r="436" spans="1:21" ht="30" x14ac:dyDescent="0.25">
      <c r="A436">
        <v>434</v>
      </c>
      <c r="B436" s="3" t="s">
        <v>435</v>
      </c>
      <c r="C436" s="3" t="s">
        <v>4544</v>
      </c>
      <c r="D436" s="9">
        <v>2500</v>
      </c>
      <c r="E436" s="9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42"/>
        <v>0.05</v>
      </c>
      <c r="P436" s="9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5">
        <f t="shared" si="46"/>
        <v>41576.667847222227</v>
      </c>
      <c r="T436" s="5">
        <f t="shared" si="47"/>
        <v>41609.709513888891</v>
      </c>
      <c r="U436">
        <f t="shared" si="48"/>
        <v>2013</v>
      </c>
    </row>
    <row r="437" spans="1:21" ht="30" x14ac:dyDescent="0.25">
      <c r="A437">
        <v>435</v>
      </c>
      <c r="B437" s="3" t="s">
        <v>436</v>
      </c>
      <c r="C437" s="3" t="s">
        <v>4545</v>
      </c>
      <c r="D437" s="9">
        <v>110000</v>
      </c>
      <c r="E437" s="9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42"/>
        <v>2.7272727272727273E-5</v>
      </c>
      <c r="P437" s="9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5">
        <f t="shared" si="46"/>
        <v>41500.580787037041</v>
      </c>
      <c r="T437" s="5">
        <f t="shared" si="47"/>
        <v>41530.580787037041</v>
      </c>
      <c r="U437">
        <f t="shared" si="48"/>
        <v>2013</v>
      </c>
    </row>
    <row r="438" spans="1:21" ht="30" x14ac:dyDescent="0.25">
      <c r="A438">
        <v>436</v>
      </c>
      <c r="B438" s="3" t="s">
        <v>437</v>
      </c>
      <c r="C438" s="3" t="s">
        <v>4546</v>
      </c>
      <c r="D438" s="9">
        <v>1000</v>
      </c>
      <c r="E438" s="9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42"/>
        <v>0</v>
      </c>
      <c r="P438" s="9">
        <f t="shared" si="43"/>
        <v>0</v>
      </c>
      <c r="Q438" t="str">
        <f t="shared" si="44"/>
        <v>film &amp; video</v>
      </c>
      <c r="R438" t="str">
        <f t="shared" si="45"/>
        <v>animation</v>
      </c>
      <c r="S438" s="5">
        <f t="shared" si="46"/>
        <v>41456.195752314816</v>
      </c>
      <c r="T438" s="5">
        <f t="shared" si="47"/>
        <v>41486.195752314816</v>
      </c>
      <c r="U438">
        <f t="shared" si="48"/>
        <v>2013</v>
      </c>
    </row>
    <row r="439" spans="1:21" ht="30" x14ac:dyDescent="0.25">
      <c r="A439">
        <v>437</v>
      </c>
      <c r="B439" s="3" t="s">
        <v>438</v>
      </c>
      <c r="C439" s="3" t="s">
        <v>4547</v>
      </c>
      <c r="D439" s="9">
        <v>7000</v>
      </c>
      <c r="E439" s="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42"/>
        <v>0</v>
      </c>
      <c r="P439" s="9">
        <f t="shared" si="43"/>
        <v>0</v>
      </c>
      <c r="Q439" t="str">
        <f t="shared" si="44"/>
        <v>film &amp; video</v>
      </c>
      <c r="R439" t="str">
        <f t="shared" si="45"/>
        <v>animation</v>
      </c>
      <c r="S439" s="5">
        <f t="shared" si="46"/>
        <v>42591.151921296296</v>
      </c>
      <c r="T439" s="5">
        <f t="shared" si="47"/>
        <v>42651.151921296296</v>
      </c>
      <c r="U439">
        <f t="shared" si="48"/>
        <v>2016</v>
      </c>
    </row>
    <row r="440" spans="1:21" x14ac:dyDescent="0.25">
      <c r="A440">
        <v>438</v>
      </c>
      <c r="B440" s="3" t="s">
        <v>439</v>
      </c>
      <c r="C440" s="3" t="s">
        <v>4548</v>
      </c>
      <c r="D440" s="9">
        <v>20000</v>
      </c>
      <c r="E440" s="9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42"/>
        <v>9.3799999999999994E-2</v>
      </c>
      <c r="P440" s="9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5">
        <f t="shared" si="46"/>
        <v>42296.0944212963</v>
      </c>
      <c r="T440" s="5">
        <f t="shared" si="47"/>
        <v>42326.136087962965</v>
      </c>
      <c r="U440">
        <f t="shared" si="48"/>
        <v>2015</v>
      </c>
    </row>
    <row r="441" spans="1:21" ht="30" x14ac:dyDescent="0.25">
      <c r="A441">
        <v>439</v>
      </c>
      <c r="B441" s="3" t="s">
        <v>440</v>
      </c>
      <c r="C441" s="3" t="s">
        <v>4549</v>
      </c>
      <c r="D441" s="9">
        <v>450</v>
      </c>
      <c r="E441" s="9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42"/>
        <v>0</v>
      </c>
      <c r="P441" s="9">
        <f t="shared" si="43"/>
        <v>0</v>
      </c>
      <c r="Q441" t="str">
        <f t="shared" si="44"/>
        <v>film &amp; video</v>
      </c>
      <c r="R441" t="str">
        <f t="shared" si="45"/>
        <v>animation</v>
      </c>
      <c r="S441" s="5">
        <f t="shared" si="46"/>
        <v>41919.595115740747</v>
      </c>
      <c r="T441" s="5">
        <f t="shared" si="47"/>
        <v>41929.595115740747</v>
      </c>
      <c r="U441">
        <f t="shared" si="48"/>
        <v>2014</v>
      </c>
    </row>
    <row r="442" spans="1:21" x14ac:dyDescent="0.25">
      <c r="A442">
        <v>440</v>
      </c>
      <c r="B442" s="3" t="s">
        <v>441</v>
      </c>
      <c r="C442" s="3" t="s">
        <v>4550</v>
      </c>
      <c r="D442" s="9">
        <v>5000</v>
      </c>
      <c r="E442" s="9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42"/>
        <v>1E-3</v>
      </c>
      <c r="P442" s="9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5">
        <f t="shared" si="46"/>
        <v>42423.81890046296</v>
      </c>
      <c r="T442" s="5">
        <f t="shared" si="47"/>
        <v>42453.777233796303</v>
      </c>
      <c r="U442">
        <f t="shared" si="48"/>
        <v>2016</v>
      </c>
    </row>
    <row r="443" spans="1:21" ht="30" x14ac:dyDescent="0.25">
      <c r="A443">
        <v>441</v>
      </c>
      <c r="B443" s="3" t="s">
        <v>442</v>
      </c>
      <c r="C443" s="3" t="s">
        <v>4551</v>
      </c>
      <c r="D443" s="9">
        <v>400</v>
      </c>
      <c r="E443" s="9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42"/>
        <v>0</v>
      </c>
      <c r="P443" s="9">
        <f t="shared" si="43"/>
        <v>0</v>
      </c>
      <c r="Q443" t="str">
        <f t="shared" si="44"/>
        <v>film &amp; video</v>
      </c>
      <c r="R443" t="str">
        <f t="shared" si="45"/>
        <v>animation</v>
      </c>
      <c r="S443" s="5">
        <f t="shared" si="46"/>
        <v>41550.627268518518</v>
      </c>
      <c r="T443" s="5">
        <f t="shared" si="47"/>
        <v>41580.627268518518</v>
      </c>
      <c r="U443">
        <f t="shared" si="48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9">
        <v>17000</v>
      </c>
      <c r="E444" s="9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42"/>
        <v>0.39358823529411763</v>
      </c>
      <c r="P444" s="9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5">
        <f t="shared" si="46"/>
        <v>42024.722025462965</v>
      </c>
      <c r="T444" s="5">
        <f t="shared" si="47"/>
        <v>42054.722025462965</v>
      </c>
      <c r="U444">
        <f t="shared" si="48"/>
        <v>2015</v>
      </c>
    </row>
    <row r="445" spans="1:21" x14ac:dyDescent="0.25">
      <c r="A445">
        <v>443</v>
      </c>
      <c r="B445" s="3" t="s">
        <v>444</v>
      </c>
      <c r="C445" s="3" t="s">
        <v>4553</v>
      </c>
      <c r="D445" s="9">
        <v>10000</v>
      </c>
      <c r="E445" s="9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42"/>
        <v>1E-3</v>
      </c>
      <c r="P445" s="9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5">
        <f t="shared" si="46"/>
        <v>41649.848391203705</v>
      </c>
      <c r="T445" s="5">
        <f t="shared" si="47"/>
        <v>41679.848391203705</v>
      </c>
      <c r="U445">
        <f t="shared" si="48"/>
        <v>2014</v>
      </c>
    </row>
    <row r="446" spans="1:21" x14ac:dyDescent="0.25">
      <c r="A446">
        <v>444</v>
      </c>
      <c r="B446" s="3" t="s">
        <v>445</v>
      </c>
      <c r="C446" s="3" t="s">
        <v>4554</v>
      </c>
      <c r="D446" s="9">
        <v>1000</v>
      </c>
      <c r="E446" s="9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42"/>
        <v>0.05</v>
      </c>
      <c r="P446" s="9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5">
        <f t="shared" si="46"/>
        <v>40894.740289351852</v>
      </c>
      <c r="T446" s="5">
        <f t="shared" si="47"/>
        <v>40954.740289351852</v>
      </c>
      <c r="U446">
        <f t="shared" si="48"/>
        <v>2011</v>
      </c>
    </row>
    <row r="447" spans="1:21" x14ac:dyDescent="0.25">
      <c r="A447">
        <v>445</v>
      </c>
      <c r="B447" s="3" t="s">
        <v>446</v>
      </c>
      <c r="C447" s="3" t="s">
        <v>4555</v>
      </c>
      <c r="D447" s="9">
        <v>60000</v>
      </c>
      <c r="E447" s="9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42"/>
        <v>3.3333333333333335E-5</v>
      </c>
      <c r="P447" s="9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5">
        <f t="shared" si="46"/>
        <v>42130.168692129628</v>
      </c>
      <c r="T447" s="5">
        <f t="shared" si="47"/>
        <v>42145.168692129628</v>
      </c>
      <c r="U447">
        <f t="shared" si="48"/>
        <v>2015</v>
      </c>
    </row>
    <row r="448" spans="1:21" ht="30" x14ac:dyDescent="0.25">
      <c r="A448">
        <v>446</v>
      </c>
      <c r="B448" s="3" t="s">
        <v>447</v>
      </c>
      <c r="C448" s="3" t="s">
        <v>4556</v>
      </c>
      <c r="D448" s="9">
        <v>10500</v>
      </c>
      <c r="E448" s="9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42"/>
        <v>7.2952380952380949E-2</v>
      </c>
      <c r="P448" s="9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5">
        <f t="shared" si="46"/>
        <v>42036.916898148149</v>
      </c>
      <c r="T448" s="5">
        <f t="shared" si="47"/>
        <v>42066.916898148149</v>
      </c>
      <c r="U448">
        <f t="shared" si="48"/>
        <v>2015</v>
      </c>
    </row>
    <row r="449" spans="1:21" ht="30" x14ac:dyDescent="0.25">
      <c r="A449">
        <v>447</v>
      </c>
      <c r="B449" s="3" t="s">
        <v>448</v>
      </c>
      <c r="C449" s="3" t="s">
        <v>4557</v>
      </c>
      <c r="D449" s="9">
        <v>30000</v>
      </c>
      <c r="E449" s="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42"/>
        <v>1.6666666666666666E-4</v>
      </c>
      <c r="P449" s="9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5">
        <f t="shared" si="46"/>
        <v>41331.388460648152</v>
      </c>
      <c r="T449" s="5">
        <f t="shared" si="47"/>
        <v>41356.34679398148</v>
      </c>
      <c r="U449">
        <f t="shared" si="48"/>
        <v>2013</v>
      </c>
    </row>
    <row r="450" spans="1:21" ht="30" x14ac:dyDescent="0.25">
      <c r="A450">
        <v>448</v>
      </c>
      <c r="B450" s="3" t="s">
        <v>449</v>
      </c>
      <c r="C450" s="3" t="s">
        <v>4558</v>
      </c>
      <c r="D450" s="9">
        <v>2500</v>
      </c>
      <c r="E450" s="9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49">E450/D450</f>
        <v>3.2804E-2</v>
      </c>
      <c r="P450" s="9">
        <f t="shared" ref="P450:P513" si="50">IFERROR(E450/L450,0)</f>
        <v>20.502500000000001</v>
      </c>
      <c r="Q450" t="str">
        <f t="shared" ref="Q450:Q513" si="51">MID(N450,1,FIND("/",N450)-1)</f>
        <v>film &amp; video</v>
      </c>
      <c r="R450" t="str">
        <f t="shared" ref="R450:R513" si="52">MID(N450,FIND("/",N450)+1,9999)</f>
        <v>animation</v>
      </c>
      <c r="S450" s="5">
        <f t="shared" ref="S450:S513" si="53">((J450/86400)+25569+(-4/24))</f>
        <v>41753.591377314813</v>
      </c>
      <c r="T450" s="5">
        <f t="shared" ref="T450:T513" si="54">((I450/86400)+25569+(-4/24))</f>
        <v>41773.591377314813</v>
      </c>
      <c r="U450">
        <f t="shared" ref="U450:U513" si="55">YEAR(S450)</f>
        <v>2014</v>
      </c>
    </row>
    <row r="451" spans="1:21" ht="30" x14ac:dyDescent="0.25">
      <c r="A451">
        <v>449</v>
      </c>
      <c r="B451" s="3" t="s">
        <v>450</v>
      </c>
      <c r="C451" s="3" t="s">
        <v>4559</v>
      </c>
      <c r="D451" s="9">
        <v>2000</v>
      </c>
      <c r="E451" s="9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49"/>
        <v>2.2499999999999999E-2</v>
      </c>
      <c r="P451" s="9">
        <f t="shared" si="50"/>
        <v>9</v>
      </c>
      <c r="Q451" t="str">
        <f t="shared" si="51"/>
        <v>film &amp; video</v>
      </c>
      <c r="R451" t="str">
        <f t="shared" si="52"/>
        <v>animation</v>
      </c>
      <c r="S451" s="5">
        <f t="shared" si="53"/>
        <v>41534.401446759264</v>
      </c>
      <c r="T451" s="5">
        <f t="shared" si="54"/>
        <v>41564.401446759264</v>
      </c>
      <c r="U451">
        <f t="shared" si="55"/>
        <v>2013</v>
      </c>
    </row>
    <row r="452" spans="1:21" ht="30" x14ac:dyDescent="0.25">
      <c r="A452">
        <v>450</v>
      </c>
      <c r="B452" s="3" t="s">
        <v>451</v>
      </c>
      <c r="C452" s="3" t="s">
        <v>4560</v>
      </c>
      <c r="D452" s="9">
        <v>50000</v>
      </c>
      <c r="E452" s="9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9"/>
        <v>7.92E-3</v>
      </c>
      <c r="P452" s="9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5">
        <f t="shared" si="53"/>
        <v>41654.780092592591</v>
      </c>
      <c r="T452" s="5">
        <f t="shared" si="54"/>
        <v>41684.780092592591</v>
      </c>
      <c r="U452">
        <f t="shared" si="55"/>
        <v>2014</v>
      </c>
    </row>
    <row r="453" spans="1:21" ht="30" x14ac:dyDescent="0.25">
      <c r="A453">
        <v>451</v>
      </c>
      <c r="B453" s="3" t="s">
        <v>452</v>
      </c>
      <c r="C453" s="3" t="s">
        <v>4561</v>
      </c>
      <c r="D453" s="9">
        <v>20000</v>
      </c>
      <c r="E453" s="9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9"/>
        <v>0</v>
      </c>
      <c r="P453" s="9">
        <f t="shared" si="50"/>
        <v>0</v>
      </c>
      <c r="Q453" t="str">
        <f t="shared" si="51"/>
        <v>film &amp; video</v>
      </c>
      <c r="R453" t="str">
        <f t="shared" si="52"/>
        <v>animation</v>
      </c>
      <c r="S453" s="5">
        <f t="shared" si="53"/>
        <v>41634.548506944448</v>
      </c>
      <c r="T453" s="5">
        <f t="shared" si="54"/>
        <v>41664.548506944448</v>
      </c>
      <c r="U453">
        <f t="shared" si="55"/>
        <v>2013</v>
      </c>
    </row>
    <row r="454" spans="1:21" x14ac:dyDescent="0.25">
      <c r="A454">
        <v>452</v>
      </c>
      <c r="B454" s="3" t="s">
        <v>453</v>
      </c>
      <c r="C454" s="3" t="s">
        <v>4562</v>
      </c>
      <c r="D454" s="9">
        <v>750</v>
      </c>
      <c r="E454" s="9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9"/>
        <v>0.64</v>
      </c>
      <c r="P454" s="9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5">
        <f t="shared" si="53"/>
        <v>42107.537210648152</v>
      </c>
      <c r="T454" s="5">
        <f t="shared" si="54"/>
        <v>42137.537210648152</v>
      </c>
      <c r="U454">
        <f t="shared" si="55"/>
        <v>2015</v>
      </c>
    </row>
    <row r="455" spans="1:21" ht="30" x14ac:dyDescent="0.25">
      <c r="A455">
        <v>453</v>
      </c>
      <c r="B455" s="3" t="s">
        <v>454</v>
      </c>
      <c r="C455" s="3" t="s">
        <v>4563</v>
      </c>
      <c r="D455" s="9">
        <v>94875</v>
      </c>
      <c r="E455" s="9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9"/>
        <v>2.740447957839262E-4</v>
      </c>
      <c r="P455" s="9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5">
        <f t="shared" si="53"/>
        <v>42038.658321759263</v>
      </c>
      <c r="T455" s="5">
        <f t="shared" si="54"/>
        <v>42054.658321759263</v>
      </c>
      <c r="U455">
        <f t="shared" si="55"/>
        <v>2015</v>
      </c>
    </row>
    <row r="456" spans="1:21" x14ac:dyDescent="0.25">
      <c r="A456">
        <v>454</v>
      </c>
      <c r="B456" s="3" t="s">
        <v>455</v>
      </c>
      <c r="C456" s="3" t="s">
        <v>4564</v>
      </c>
      <c r="D456" s="9">
        <v>10000</v>
      </c>
      <c r="E456" s="9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9"/>
        <v>8.2000000000000007E-3</v>
      </c>
      <c r="P456" s="9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5">
        <f t="shared" si="53"/>
        <v>41938.55059027778</v>
      </c>
      <c r="T456" s="5">
        <f t="shared" si="54"/>
        <v>41969.384722222225</v>
      </c>
      <c r="U456">
        <f t="shared" si="55"/>
        <v>2014</v>
      </c>
    </row>
    <row r="457" spans="1:21" ht="30" x14ac:dyDescent="0.25">
      <c r="A457">
        <v>455</v>
      </c>
      <c r="B457" s="3" t="s">
        <v>456</v>
      </c>
      <c r="C457" s="3" t="s">
        <v>4565</v>
      </c>
      <c r="D457" s="9">
        <v>65000</v>
      </c>
      <c r="E457" s="9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9"/>
        <v>6.9230769230769226E-4</v>
      </c>
      <c r="P457" s="9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5">
        <f t="shared" si="53"/>
        <v>40970.835902777784</v>
      </c>
      <c r="T457" s="5">
        <f t="shared" si="54"/>
        <v>41015.854861111111</v>
      </c>
      <c r="U457">
        <f t="shared" si="55"/>
        <v>2012</v>
      </c>
    </row>
    <row r="458" spans="1:21" ht="30" x14ac:dyDescent="0.25">
      <c r="A458">
        <v>456</v>
      </c>
      <c r="B458" s="3" t="s">
        <v>457</v>
      </c>
      <c r="C458" s="3" t="s">
        <v>4566</v>
      </c>
      <c r="D458" s="9">
        <v>8888</v>
      </c>
      <c r="E458" s="9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9"/>
        <v>6.8631863186318634E-3</v>
      </c>
      <c r="P458" s="9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5">
        <f t="shared" si="53"/>
        <v>41547.527789351858</v>
      </c>
      <c r="T458" s="5">
        <f t="shared" si="54"/>
        <v>41568.999305555561</v>
      </c>
      <c r="U458">
        <f t="shared" si="55"/>
        <v>2013</v>
      </c>
    </row>
    <row r="459" spans="1:21" ht="30" x14ac:dyDescent="0.25">
      <c r="A459">
        <v>457</v>
      </c>
      <c r="B459" s="3" t="s">
        <v>458</v>
      </c>
      <c r="C459" s="3" t="s">
        <v>4567</v>
      </c>
      <c r="D459" s="9">
        <v>20000</v>
      </c>
      <c r="E459" s="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9"/>
        <v>0</v>
      </c>
      <c r="P459" s="9">
        <f t="shared" si="50"/>
        <v>0</v>
      </c>
      <c r="Q459" t="str">
        <f t="shared" si="51"/>
        <v>film &amp; video</v>
      </c>
      <c r="R459" t="str">
        <f t="shared" si="52"/>
        <v>animation</v>
      </c>
      <c r="S459" s="5">
        <f t="shared" si="53"/>
        <v>41837.600833333338</v>
      </c>
      <c r="T459" s="5">
        <f t="shared" si="54"/>
        <v>41867.600833333338</v>
      </c>
      <c r="U459">
        <f t="shared" si="55"/>
        <v>2014</v>
      </c>
    </row>
    <row r="460" spans="1:21" ht="30" x14ac:dyDescent="0.25">
      <c r="A460">
        <v>458</v>
      </c>
      <c r="B460" s="3" t="s">
        <v>459</v>
      </c>
      <c r="C460" s="3" t="s">
        <v>4568</v>
      </c>
      <c r="D460" s="9">
        <v>10000</v>
      </c>
      <c r="E460" s="9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9"/>
        <v>8.2100000000000006E-2</v>
      </c>
      <c r="P460" s="9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5">
        <f t="shared" si="53"/>
        <v>41378.533101851855</v>
      </c>
      <c r="T460" s="5">
        <f t="shared" si="54"/>
        <v>41408.533101851855</v>
      </c>
      <c r="U460">
        <f t="shared" si="55"/>
        <v>2013</v>
      </c>
    </row>
    <row r="461" spans="1:21" ht="30" x14ac:dyDescent="0.25">
      <c r="A461">
        <v>459</v>
      </c>
      <c r="B461" s="3" t="s">
        <v>460</v>
      </c>
      <c r="C461" s="3" t="s">
        <v>4569</v>
      </c>
      <c r="D461" s="9">
        <v>39000</v>
      </c>
      <c r="E461" s="9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9"/>
        <v>6.4102564102564103E-4</v>
      </c>
      <c r="P461" s="9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5">
        <f t="shared" si="53"/>
        <v>40800.473692129635</v>
      </c>
      <c r="T461" s="5">
        <f t="shared" si="54"/>
        <v>40860.5153587963</v>
      </c>
      <c r="U461">
        <f t="shared" si="55"/>
        <v>2011</v>
      </c>
    </row>
    <row r="462" spans="1:21" x14ac:dyDescent="0.25">
      <c r="A462">
        <v>460</v>
      </c>
      <c r="B462" s="3" t="s">
        <v>461</v>
      </c>
      <c r="C462" s="3" t="s">
        <v>4570</v>
      </c>
      <c r="D462" s="9">
        <v>8500</v>
      </c>
      <c r="E462" s="9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9"/>
        <v>2.9411764705882353E-3</v>
      </c>
      <c r="P462" s="9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5">
        <f t="shared" si="53"/>
        <v>41759.375868055555</v>
      </c>
      <c r="T462" s="5">
        <f t="shared" si="54"/>
        <v>41791</v>
      </c>
      <c r="U462">
        <f t="shared" si="55"/>
        <v>2014</v>
      </c>
    </row>
    <row r="463" spans="1:21" ht="30" x14ac:dyDescent="0.25">
      <c r="A463">
        <v>461</v>
      </c>
      <c r="B463" s="3" t="s">
        <v>462</v>
      </c>
      <c r="C463" s="3" t="s">
        <v>4571</v>
      </c>
      <c r="D463" s="9">
        <v>550</v>
      </c>
      <c r="E463" s="9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9"/>
        <v>0</v>
      </c>
      <c r="P463" s="9">
        <f t="shared" si="50"/>
        <v>0</v>
      </c>
      <c r="Q463" t="str">
        <f t="shared" si="51"/>
        <v>film &amp; video</v>
      </c>
      <c r="R463" t="str">
        <f t="shared" si="52"/>
        <v>animation</v>
      </c>
      <c r="S463" s="5">
        <f t="shared" si="53"/>
        <v>41407.680173611116</v>
      </c>
      <c r="T463" s="5">
        <f t="shared" si="54"/>
        <v>41427.680173611116</v>
      </c>
      <c r="U463">
        <f t="shared" si="55"/>
        <v>2013</v>
      </c>
    </row>
    <row r="464" spans="1:21" ht="30" x14ac:dyDescent="0.25">
      <c r="A464">
        <v>462</v>
      </c>
      <c r="B464" s="3" t="s">
        <v>463</v>
      </c>
      <c r="C464" s="3" t="s">
        <v>4572</v>
      </c>
      <c r="D464" s="9">
        <v>100000</v>
      </c>
      <c r="E464" s="9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9"/>
        <v>0</v>
      </c>
      <c r="P464" s="9">
        <f t="shared" si="50"/>
        <v>0</v>
      </c>
      <c r="Q464" t="str">
        <f t="shared" si="51"/>
        <v>film &amp; video</v>
      </c>
      <c r="R464" t="str">
        <f t="shared" si="52"/>
        <v>animation</v>
      </c>
      <c r="S464" s="5">
        <f t="shared" si="53"/>
        <v>40704.959965277776</v>
      </c>
      <c r="T464" s="5">
        <f t="shared" si="54"/>
        <v>40764.959965277776</v>
      </c>
      <c r="U464">
        <f t="shared" si="55"/>
        <v>2011</v>
      </c>
    </row>
    <row r="465" spans="1:21" ht="30" x14ac:dyDescent="0.25">
      <c r="A465">
        <v>463</v>
      </c>
      <c r="B465" s="3" t="s">
        <v>464</v>
      </c>
      <c r="C465" s="3" t="s">
        <v>4573</v>
      </c>
      <c r="D465" s="9">
        <v>55000</v>
      </c>
      <c r="E465" s="9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9"/>
        <v>2.2727272727272728E-2</v>
      </c>
      <c r="P465" s="9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5">
        <f t="shared" si="53"/>
        <v>40750.543437500004</v>
      </c>
      <c r="T465" s="5">
        <f t="shared" si="54"/>
        <v>40810.543437500004</v>
      </c>
      <c r="U465">
        <f t="shared" si="55"/>
        <v>2011</v>
      </c>
    </row>
    <row r="466" spans="1:21" x14ac:dyDescent="0.25">
      <c r="A466">
        <v>464</v>
      </c>
      <c r="B466" s="3" t="s">
        <v>465</v>
      </c>
      <c r="C466" s="3" t="s">
        <v>4574</v>
      </c>
      <c r="D466" s="9">
        <v>1010</v>
      </c>
      <c r="E466" s="9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9"/>
        <v>9.9009900990099011E-4</v>
      </c>
      <c r="P466" s="9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5">
        <f t="shared" si="53"/>
        <v>42488.682118055556</v>
      </c>
      <c r="T466" s="5">
        <f t="shared" si="54"/>
        <v>42508.682118055556</v>
      </c>
      <c r="U466">
        <f t="shared" si="55"/>
        <v>2016</v>
      </c>
    </row>
    <row r="467" spans="1:21" x14ac:dyDescent="0.25">
      <c r="A467">
        <v>465</v>
      </c>
      <c r="B467" s="3" t="s">
        <v>466</v>
      </c>
      <c r="C467" s="3" t="s">
        <v>4575</v>
      </c>
      <c r="D467" s="9">
        <v>512</v>
      </c>
      <c r="E467" s="9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9"/>
        <v>0.26953125</v>
      </c>
      <c r="P467" s="9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5">
        <f t="shared" si="53"/>
        <v>41800.953402777777</v>
      </c>
      <c r="T467" s="5">
        <f t="shared" si="54"/>
        <v>41816.953402777777</v>
      </c>
      <c r="U467">
        <f t="shared" si="55"/>
        <v>2014</v>
      </c>
    </row>
    <row r="468" spans="1:21" ht="30" x14ac:dyDescent="0.25">
      <c r="A468">
        <v>466</v>
      </c>
      <c r="B468" s="3" t="s">
        <v>467</v>
      </c>
      <c r="C468" s="3" t="s">
        <v>4576</v>
      </c>
      <c r="D468" s="9">
        <v>10000</v>
      </c>
      <c r="E468" s="9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9"/>
        <v>7.6E-3</v>
      </c>
      <c r="P468" s="9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5">
        <f t="shared" si="53"/>
        <v>41129.77620370371</v>
      </c>
      <c r="T468" s="5">
        <f t="shared" si="54"/>
        <v>41159.77620370371</v>
      </c>
      <c r="U468">
        <f t="shared" si="55"/>
        <v>2012</v>
      </c>
    </row>
    <row r="469" spans="1:21" ht="30" x14ac:dyDescent="0.25">
      <c r="A469">
        <v>467</v>
      </c>
      <c r="B469" s="3" t="s">
        <v>468</v>
      </c>
      <c r="C469" s="3" t="s">
        <v>4577</v>
      </c>
      <c r="D469" s="9">
        <v>20000</v>
      </c>
      <c r="E469" s="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9"/>
        <v>0.21575</v>
      </c>
      <c r="P469" s="9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5">
        <f t="shared" si="53"/>
        <v>41135.513125000005</v>
      </c>
      <c r="T469" s="5">
        <f t="shared" si="54"/>
        <v>41180.513125000005</v>
      </c>
      <c r="U469">
        <f t="shared" si="55"/>
        <v>2012</v>
      </c>
    </row>
    <row r="470" spans="1:21" ht="30" x14ac:dyDescent="0.25">
      <c r="A470">
        <v>468</v>
      </c>
      <c r="B470" s="3" t="s">
        <v>469</v>
      </c>
      <c r="C470" s="3" t="s">
        <v>4578</v>
      </c>
      <c r="D470" s="9">
        <v>7500</v>
      </c>
      <c r="E470" s="9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9"/>
        <v>0</v>
      </c>
      <c r="P470" s="9">
        <f t="shared" si="50"/>
        <v>0</v>
      </c>
      <c r="Q470" t="str">
        <f t="shared" si="51"/>
        <v>film &amp; video</v>
      </c>
      <c r="R470" t="str">
        <f t="shared" si="52"/>
        <v>animation</v>
      </c>
      <c r="S470" s="5">
        <f t="shared" si="53"/>
        <v>41041.000960648154</v>
      </c>
      <c r="T470" s="5">
        <f t="shared" si="54"/>
        <v>41100.993807870371</v>
      </c>
      <c r="U470">
        <f t="shared" si="55"/>
        <v>2012</v>
      </c>
    </row>
    <row r="471" spans="1:21" x14ac:dyDescent="0.25">
      <c r="A471">
        <v>469</v>
      </c>
      <c r="B471" s="3" t="s">
        <v>470</v>
      </c>
      <c r="C471" s="3" t="s">
        <v>4579</v>
      </c>
      <c r="D471" s="9">
        <v>6000</v>
      </c>
      <c r="E471" s="9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9"/>
        <v>0</v>
      </c>
      <c r="P471" s="9">
        <f t="shared" si="50"/>
        <v>0</v>
      </c>
      <c r="Q471" t="str">
        <f t="shared" si="51"/>
        <v>film &amp; video</v>
      </c>
      <c r="R471" t="str">
        <f t="shared" si="52"/>
        <v>animation</v>
      </c>
      <c r="S471" s="5">
        <f t="shared" si="53"/>
        <v>41827.823194444449</v>
      </c>
      <c r="T471" s="5">
        <f t="shared" si="54"/>
        <v>41887.823194444449</v>
      </c>
      <c r="U471">
        <f t="shared" si="55"/>
        <v>2014</v>
      </c>
    </row>
    <row r="472" spans="1:21" ht="30" x14ac:dyDescent="0.25">
      <c r="A472">
        <v>470</v>
      </c>
      <c r="B472" s="3" t="s">
        <v>471</v>
      </c>
      <c r="C472" s="3" t="s">
        <v>4580</v>
      </c>
      <c r="D472" s="9">
        <v>5000</v>
      </c>
      <c r="E472" s="9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9"/>
        <v>1.0200000000000001E-2</v>
      </c>
      <c r="P472" s="9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5">
        <f t="shared" si="53"/>
        <v>41605.001030092593</v>
      </c>
      <c r="T472" s="5">
        <f t="shared" si="54"/>
        <v>41655</v>
      </c>
      <c r="U472">
        <f t="shared" si="55"/>
        <v>2013</v>
      </c>
    </row>
    <row r="473" spans="1:21" ht="30" x14ac:dyDescent="0.25">
      <c r="A473">
        <v>471</v>
      </c>
      <c r="B473" s="3" t="s">
        <v>472</v>
      </c>
      <c r="C473" s="3" t="s">
        <v>4581</v>
      </c>
      <c r="D473" s="9">
        <v>55000</v>
      </c>
      <c r="E473" s="9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9"/>
        <v>0.11892727272727273</v>
      </c>
      <c r="P473" s="9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5">
        <f t="shared" si="53"/>
        <v>41703.555312500001</v>
      </c>
      <c r="T473" s="5">
        <f t="shared" si="54"/>
        <v>41748.513645833336</v>
      </c>
      <c r="U473">
        <f t="shared" si="55"/>
        <v>2014</v>
      </c>
    </row>
    <row r="474" spans="1:21" ht="30" x14ac:dyDescent="0.25">
      <c r="A474">
        <v>472</v>
      </c>
      <c r="B474" s="3" t="s">
        <v>473</v>
      </c>
      <c r="C474" s="3" t="s">
        <v>4582</v>
      </c>
      <c r="D474" s="9">
        <v>800</v>
      </c>
      <c r="E474" s="9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9"/>
        <v>0.17624999999999999</v>
      </c>
      <c r="P474" s="9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5">
        <f t="shared" si="53"/>
        <v>41844.755995370375</v>
      </c>
      <c r="T474" s="5">
        <f t="shared" si="54"/>
        <v>41874.755995370375</v>
      </c>
      <c r="U474">
        <f t="shared" si="55"/>
        <v>2014</v>
      </c>
    </row>
    <row r="475" spans="1:21" x14ac:dyDescent="0.25">
      <c r="A475">
        <v>473</v>
      </c>
      <c r="B475" s="3" t="s">
        <v>474</v>
      </c>
      <c r="C475" s="3" t="s">
        <v>4583</v>
      </c>
      <c r="D475" s="9">
        <v>30000</v>
      </c>
      <c r="E475" s="9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9"/>
        <v>2.87E-2</v>
      </c>
      <c r="P475" s="9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5">
        <f t="shared" si="53"/>
        <v>41869.531469907408</v>
      </c>
      <c r="T475" s="5">
        <f t="shared" si="54"/>
        <v>41899.531469907408</v>
      </c>
      <c r="U475">
        <f t="shared" si="55"/>
        <v>2014</v>
      </c>
    </row>
    <row r="476" spans="1:21" x14ac:dyDescent="0.25">
      <c r="A476">
        <v>474</v>
      </c>
      <c r="B476" s="3" t="s">
        <v>475</v>
      </c>
      <c r="C476" s="3" t="s">
        <v>4584</v>
      </c>
      <c r="D476" s="9">
        <v>3300</v>
      </c>
      <c r="E476" s="9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9"/>
        <v>3.0303030303030303E-4</v>
      </c>
      <c r="P476" s="9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5">
        <f t="shared" si="53"/>
        <v>42753.16237268519</v>
      </c>
      <c r="T476" s="5">
        <f t="shared" si="54"/>
        <v>42783.16237268519</v>
      </c>
      <c r="U476">
        <f t="shared" si="55"/>
        <v>2017</v>
      </c>
    </row>
    <row r="477" spans="1:21" ht="30" x14ac:dyDescent="0.25">
      <c r="A477">
        <v>475</v>
      </c>
      <c r="B477" s="3" t="s">
        <v>476</v>
      </c>
      <c r="C477" s="3" t="s">
        <v>4585</v>
      </c>
      <c r="D477" s="9">
        <v>2000</v>
      </c>
      <c r="E477" s="9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9"/>
        <v>0</v>
      </c>
      <c r="P477" s="9">
        <f t="shared" si="50"/>
        <v>0</v>
      </c>
      <c r="Q477" t="str">
        <f t="shared" si="51"/>
        <v>film &amp; video</v>
      </c>
      <c r="R477" t="str">
        <f t="shared" si="52"/>
        <v>animation</v>
      </c>
      <c r="S477" s="5">
        <f t="shared" si="53"/>
        <v>42099.919479166674</v>
      </c>
      <c r="T477" s="5">
        <f t="shared" si="54"/>
        <v>42129.919479166674</v>
      </c>
      <c r="U477">
        <f t="shared" si="55"/>
        <v>2015</v>
      </c>
    </row>
    <row r="478" spans="1:21" x14ac:dyDescent="0.25">
      <c r="A478">
        <v>476</v>
      </c>
      <c r="B478" s="3" t="s">
        <v>477</v>
      </c>
      <c r="C478" s="3" t="s">
        <v>4586</v>
      </c>
      <c r="D478" s="9">
        <v>220000</v>
      </c>
      <c r="E478" s="9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9"/>
        <v>2.2302681818181819E-2</v>
      </c>
      <c r="P478" s="9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5">
        <f t="shared" si="53"/>
        <v>41757.808344907411</v>
      </c>
      <c r="T478" s="5">
        <f t="shared" si="54"/>
        <v>41792.999305555561</v>
      </c>
      <c r="U478">
        <f t="shared" si="55"/>
        <v>2014</v>
      </c>
    </row>
    <row r="479" spans="1:21" ht="30" x14ac:dyDescent="0.25">
      <c r="A479">
        <v>477</v>
      </c>
      <c r="B479" s="3" t="s">
        <v>478</v>
      </c>
      <c r="C479" s="3" t="s">
        <v>4587</v>
      </c>
      <c r="D479" s="9">
        <v>1500</v>
      </c>
      <c r="E479" s="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9"/>
        <v>0</v>
      </c>
      <c r="P479" s="9">
        <f t="shared" si="50"/>
        <v>0</v>
      </c>
      <c r="Q479" t="str">
        <f t="shared" si="51"/>
        <v>film &amp; video</v>
      </c>
      <c r="R479" t="str">
        <f t="shared" si="52"/>
        <v>animation</v>
      </c>
      <c r="S479" s="5">
        <f t="shared" si="53"/>
        <v>40987.668217592596</v>
      </c>
      <c r="T479" s="5">
        <f t="shared" si="54"/>
        <v>41047.668217592596</v>
      </c>
      <c r="U479">
        <f t="shared" si="55"/>
        <v>2012</v>
      </c>
    </row>
    <row r="480" spans="1:21" x14ac:dyDescent="0.25">
      <c r="A480">
        <v>478</v>
      </c>
      <c r="B480" s="3" t="s">
        <v>479</v>
      </c>
      <c r="C480" s="3" t="s">
        <v>4588</v>
      </c>
      <c r="D480" s="9">
        <v>10000</v>
      </c>
      <c r="E480" s="9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9"/>
        <v>0</v>
      </c>
      <c r="P480" s="9">
        <f t="shared" si="50"/>
        <v>0</v>
      </c>
      <c r="Q480" t="str">
        <f t="shared" si="51"/>
        <v>film &amp; video</v>
      </c>
      <c r="R480" t="str">
        <f t="shared" si="52"/>
        <v>animation</v>
      </c>
      <c r="S480" s="5">
        <f t="shared" si="53"/>
        <v>42065.744317129633</v>
      </c>
      <c r="T480" s="5">
        <f t="shared" si="54"/>
        <v>42095.702650462968</v>
      </c>
      <c r="U480">
        <f t="shared" si="55"/>
        <v>2015</v>
      </c>
    </row>
    <row r="481" spans="1:21" x14ac:dyDescent="0.25">
      <c r="A481">
        <v>479</v>
      </c>
      <c r="B481" s="3" t="s">
        <v>480</v>
      </c>
      <c r="C481" s="3" t="s">
        <v>4589</v>
      </c>
      <c r="D481" s="9">
        <v>15000</v>
      </c>
      <c r="E481" s="9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9"/>
        <v>0.3256</v>
      </c>
      <c r="P481" s="9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5">
        <f t="shared" si="53"/>
        <v>41904.241145833337</v>
      </c>
      <c r="T481" s="5">
        <f t="shared" si="54"/>
        <v>41964.282812500001</v>
      </c>
      <c r="U481">
        <f t="shared" si="55"/>
        <v>2014</v>
      </c>
    </row>
    <row r="482" spans="1:21" ht="30" x14ac:dyDescent="0.25">
      <c r="A482">
        <v>480</v>
      </c>
      <c r="B482" s="3" t="s">
        <v>481</v>
      </c>
      <c r="C482" s="3" t="s">
        <v>4590</v>
      </c>
      <c r="D482" s="9">
        <v>40000</v>
      </c>
      <c r="E482" s="9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9"/>
        <v>0.19409999999999999</v>
      </c>
      <c r="P482" s="9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5">
        <f t="shared" si="53"/>
        <v>41465.333506944451</v>
      </c>
      <c r="T482" s="5">
        <f t="shared" si="54"/>
        <v>41495.333506944451</v>
      </c>
      <c r="U482">
        <f t="shared" si="55"/>
        <v>2013</v>
      </c>
    </row>
    <row r="483" spans="1:21" ht="30" x14ac:dyDescent="0.25">
      <c r="A483">
        <v>481</v>
      </c>
      <c r="B483" s="3" t="s">
        <v>482</v>
      </c>
      <c r="C483" s="3" t="s">
        <v>4591</v>
      </c>
      <c r="D483" s="9">
        <v>30000</v>
      </c>
      <c r="E483" s="9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9"/>
        <v>6.0999999999999999E-2</v>
      </c>
      <c r="P483" s="9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5">
        <f t="shared" si="53"/>
        <v>41162.505659722221</v>
      </c>
      <c r="T483" s="5">
        <f t="shared" si="54"/>
        <v>41192.505659722221</v>
      </c>
      <c r="U483">
        <f t="shared" si="55"/>
        <v>2012</v>
      </c>
    </row>
    <row r="484" spans="1:21" x14ac:dyDescent="0.25">
      <c r="A484">
        <v>482</v>
      </c>
      <c r="B484" s="3" t="s">
        <v>483</v>
      </c>
      <c r="C484" s="3" t="s">
        <v>4592</v>
      </c>
      <c r="D484" s="9">
        <v>10000</v>
      </c>
      <c r="E484" s="9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9"/>
        <v>1E-3</v>
      </c>
      <c r="P484" s="9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5">
        <f t="shared" si="53"/>
        <v>42447.730208333334</v>
      </c>
      <c r="T484" s="5">
        <f t="shared" si="54"/>
        <v>42474.44027777778</v>
      </c>
      <c r="U484">
        <f t="shared" si="55"/>
        <v>2016</v>
      </c>
    </row>
    <row r="485" spans="1:21" ht="30" x14ac:dyDescent="0.25">
      <c r="A485">
        <v>483</v>
      </c>
      <c r="B485" s="3" t="s">
        <v>484</v>
      </c>
      <c r="C485" s="3" t="s">
        <v>4593</v>
      </c>
      <c r="D485" s="9">
        <v>15000</v>
      </c>
      <c r="E485" s="9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9"/>
        <v>0.502</v>
      </c>
      <c r="P485" s="9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5">
        <f t="shared" si="53"/>
        <v>41243.03092592593</v>
      </c>
      <c r="T485" s="5">
        <f t="shared" si="54"/>
        <v>41303.03092592593</v>
      </c>
      <c r="U485">
        <f t="shared" si="55"/>
        <v>2012</v>
      </c>
    </row>
    <row r="486" spans="1:21" ht="30" x14ac:dyDescent="0.25">
      <c r="A486">
        <v>484</v>
      </c>
      <c r="B486" s="3" t="s">
        <v>485</v>
      </c>
      <c r="C486" s="3" t="s">
        <v>4594</v>
      </c>
      <c r="D486" s="9">
        <v>80000</v>
      </c>
      <c r="E486" s="9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9"/>
        <v>1.8625E-3</v>
      </c>
      <c r="P486" s="9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5">
        <f t="shared" si="53"/>
        <v>42272.772824074076</v>
      </c>
      <c r="T486" s="5">
        <f t="shared" si="54"/>
        <v>42313.814490740748</v>
      </c>
      <c r="U486">
        <f t="shared" si="55"/>
        <v>2015</v>
      </c>
    </row>
    <row r="487" spans="1:21" x14ac:dyDescent="0.25">
      <c r="A487">
        <v>485</v>
      </c>
      <c r="B487" s="3" t="s">
        <v>486</v>
      </c>
      <c r="C487" s="3" t="s">
        <v>4595</v>
      </c>
      <c r="D487" s="9">
        <v>37956</v>
      </c>
      <c r="E487" s="9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9"/>
        <v>0.21906971229845085</v>
      </c>
      <c r="P487" s="9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5">
        <f t="shared" si="53"/>
        <v>41381.339108796303</v>
      </c>
      <c r="T487" s="5">
        <f t="shared" si="54"/>
        <v>41411.339108796303</v>
      </c>
      <c r="U487">
        <f t="shared" si="55"/>
        <v>2013</v>
      </c>
    </row>
    <row r="488" spans="1:21" ht="30" x14ac:dyDescent="0.25">
      <c r="A488">
        <v>486</v>
      </c>
      <c r="B488" s="3" t="s">
        <v>487</v>
      </c>
      <c r="C488" s="3" t="s">
        <v>4596</v>
      </c>
      <c r="D488" s="9">
        <v>550000</v>
      </c>
      <c r="E488" s="9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9"/>
        <v>9.0909090909090904E-5</v>
      </c>
      <c r="P488" s="9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5">
        <f t="shared" si="53"/>
        <v>41761.775914351856</v>
      </c>
      <c r="T488" s="5">
        <f t="shared" si="54"/>
        <v>41791.775914351856</v>
      </c>
      <c r="U488">
        <f t="shared" si="55"/>
        <v>2014</v>
      </c>
    </row>
    <row r="489" spans="1:21" ht="30" x14ac:dyDescent="0.25">
      <c r="A489">
        <v>487</v>
      </c>
      <c r="B489" s="3" t="s">
        <v>488</v>
      </c>
      <c r="C489" s="3" t="s">
        <v>4597</v>
      </c>
      <c r="D489" s="9">
        <v>50000</v>
      </c>
      <c r="E489" s="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9"/>
        <v>0</v>
      </c>
      <c r="P489" s="9">
        <f t="shared" si="50"/>
        <v>0</v>
      </c>
      <c r="Q489" t="str">
        <f t="shared" si="51"/>
        <v>film &amp; video</v>
      </c>
      <c r="R489" t="str">
        <f t="shared" si="52"/>
        <v>animation</v>
      </c>
      <c r="S489" s="5">
        <f t="shared" si="53"/>
        <v>42669.428171296298</v>
      </c>
      <c r="T489" s="5">
        <f t="shared" si="54"/>
        <v>42729.469837962963</v>
      </c>
      <c r="U489">
        <f t="shared" si="55"/>
        <v>2016</v>
      </c>
    </row>
    <row r="490" spans="1:21" x14ac:dyDescent="0.25">
      <c r="A490">
        <v>488</v>
      </c>
      <c r="B490" s="3" t="s">
        <v>489</v>
      </c>
      <c r="C490" s="3" t="s">
        <v>4598</v>
      </c>
      <c r="D490" s="9">
        <v>12000</v>
      </c>
      <c r="E490" s="9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9"/>
        <v>0</v>
      </c>
      <c r="P490" s="9">
        <f t="shared" si="50"/>
        <v>0</v>
      </c>
      <c r="Q490" t="str">
        <f t="shared" si="51"/>
        <v>film &amp; video</v>
      </c>
      <c r="R490" t="str">
        <f t="shared" si="52"/>
        <v>animation</v>
      </c>
      <c r="S490" s="5">
        <f t="shared" si="53"/>
        <v>42713.887731481482</v>
      </c>
      <c r="T490" s="5">
        <f t="shared" si="54"/>
        <v>42743.887731481482</v>
      </c>
      <c r="U490">
        <f t="shared" si="55"/>
        <v>2016</v>
      </c>
    </row>
    <row r="491" spans="1:21" ht="30" x14ac:dyDescent="0.25">
      <c r="A491">
        <v>489</v>
      </c>
      <c r="B491" s="3" t="s">
        <v>490</v>
      </c>
      <c r="C491" s="3" t="s">
        <v>4599</v>
      </c>
      <c r="D491" s="9">
        <v>74997</v>
      </c>
      <c r="E491" s="9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9"/>
        <v>2.8667813379201833E-3</v>
      </c>
      <c r="P491" s="9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5">
        <f t="shared" si="53"/>
        <v>40882.315000000002</v>
      </c>
      <c r="T491" s="5">
        <f t="shared" si="54"/>
        <v>40913.314583333333</v>
      </c>
      <c r="U491">
        <f t="shared" si="55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9">
        <v>1000</v>
      </c>
      <c r="E492" s="9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9"/>
        <v>0</v>
      </c>
      <c r="P492" s="9">
        <f t="shared" si="50"/>
        <v>0</v>
      </c>
      <c r="Q492" t="str">
        <f t="shared" si="51"/>
        <v>film &amp; video</v>
      </c>
      <c r="R492" t="str">
        <f t="shared" si="52"/>
        <v>animation</v>
      </c>
      <c r="S492" s="5">
        <f t="shared" si="53"/>
        <v>41113.80190972222</v>
      </c>
      <c r="T492" s="5">
        <f t="shared" si="54"/>
        <v>41143.80190972222</v>
      </c>
      <c r="U492">
        <f t="shared" si="55"/>
        <v>2012</v>
      </c>
    </row>
    <row r="493" spans="1:21" x14ac:dyDescent="0.25">
      <c r="A493">
        <v>491</v>
      </c>
      <c r="B493" s="3" t="s">
        <v>492</v>
      </c>
      <c r="C493" s="3" t="s">
        <v>4601</v>
      </c>
      <c r="D493" s="9">
        <v>10000</v>
      </c>
      <c r="E493" s="9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9"/>
        <v>0</v>
      </c>
      <c r="P493" s="9">
        <f t="shared" si="50"/>
        <v>0</v>
      </c>
      <c r="Q493" t="str">
        <f t="shared" si="51"/>
        <v>film &amp; video</v>
      </c>
      <c r="R493" t="str">
        <f t="shared" si="52"/>
        <v>animation</v>
      </c>
      <c r="S493" s="5">
        <f t="shared" si="53"/>
        <v>42366.815960648149</v>
      </c>
      <c r="T493" s="5">
        <f t="shared" si="54"/>
        <v>42396.815960648149</v>
      </c>
      <c r="U493">
        <f t="shared" si="55"/>
        <v>2015</v>
      </c>
    </row>
    <row r="494" spans="1:21" ht="30" x14ac:dyDescent="0.25">
      <c r="A494">
        <v>492</v>
      </c>
      <c r="B494" s="3" t="s">
        <v>493</v>
      </c>
      <c r="C494" s="3" t="s">
        <v>4602</v>
      </c>
      <c r="D494" s="9">
        <v>10000000</v>
      </c>
      <c r="E494" s="9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9"/>
        <v>0</v>
      </c>
      <c r="P494" s="9">
        <f t="shared" si="50"/>
        <v>0</v>
      </c>
      <c r="Q494" t="str">
        <f t="shared" si="51"/>
        <v>film &amp; video</v>
      </c>
      <c r="R494" t="str">
        <f t="shared" si="52"/>
        <v>animation</v>
      </c>
      <c r="S494" s="5">
        <f t="shared" si="53"/>
        <v>42595.868402777785</v>
      </c>
      <c r="T494" s="5">
        <f t="shared" si="54"/>
        <v>42655.868402777785</v>
      </c>
      <c r="U494">
        <f t="shared" si="55"/>
        <v>2016</v>
      </c>
    </row>
    <row r="495" spans="1:21" ht="30" x14ac:dyDescent="0.25">
      <c r="A495">
        <v>493</v>
      </c>
      <c r="B495" s="3" t="s">
        <v>494</v>
      </c>
      <c r="C495" s="3" t="s">
        <v>4603</v>
      </c>
      <c r="D495" s="9">
        <v>30000</v>
      </c>
      <c r="E495" s="9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9"/>
        <v>0</v>
      </c>
      <c r="P495" s="9">
        <f t="shared" si="50"/>
        <v>0</v>
      </c>
      <c r="Q495" t="str">
        <f t="shared" si="51"/>
        <v>film &amp; video</v>
      </c>
      <c r="R495" t="str">
        <f t="shared" si="52"/>
        <v>animation</v>
      </c>
      <c r="S495" s="5">
        <f t="shared" si="53"/>
        <v>42114.559467592597</v>
      </c>
      <c r="T495" s="5">
        <f t="shared" si="54"/>
        <v>42144.559467592597</v>
      </c>
      <c r="U495">
        <f t="shared" si="55"/>
        <v>2015</v>
      </c>
    </row>
    <row r="496" spans="1:21" ht="30" x14ac:dyDescent="0.25">
      <c r="A496">
        <v>494</v>
      </c>
      <c r="B496" s="3" t="s">
        <v>495</v>
      </c>
      <c r="C496" s="3" t="s">
        <v>4604</v>
      </c>
      <c r="D496" s="9">
        <v>20000</v>
      </c>
      <c r="E496" s="9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9"/>
        <v>1.5499999999999999E-3</v>
      </c>
      <c r="P496" s="9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5">
        <f t="shared" si="53"/>
        <v>41799.663946759261</v>
      </c>
      <c r="T496" s="5">
        <f t="shared" si="54"/>
        <v>41822.958333333336</v>
      </c>
      <c r="U496">
        <f t="shared" si="55"/>
        <v>2014</v>
      </c>
    </row>
    <row r="497" spans="1:21" ht="30" x14ac:dyDescent="0.25">
      <c r="A497">
        <v>495</v>
      </c>
      <c r="B497" s="3" t="s">
        <v>496</v>
      </c>
      <c r="C497" s="3" t="s">
        <v>4605</v>
      </c>
      <c r="D497" s="9">
        <v>7000</v>
      </c>
      <c r="E497" s="9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9"/>
        <v>0</v>
      </c>
      <c r="P497" s="9">
        <f t="shared" si="50"/>
        <v>0</v>
      </c>
      <c r="Q497" t="str">
        <f t="shared" si="51"/>
        <v>film &amp; video</v>
      </c>
      <c r="R497" t="str">
        <f t="shared" si="52"/>
        <v>animation</v>
      </c>
      <c r="S497" s="5">
        <f t="shared" si="53"/>
        <v>42171.660937500004</v>
      </c>
      <c r="T497" s="5">
        <f t="shared" si="54"/>
        <v>42201.660937500004</v>
      </c>
      <c r="U497">
        <f t="shared" si="55"/>
        <v>2015</v>
      </c>
    </row>
    <row r="498" spans="1:21" x14ac:dyDescent="0.25">
      <c r="A498">
        <v>496</v>
      </c>
      <c r="B498" s="3" t="s">
        <v>497</v>
      </c>
      <c r="C498" s="3" t="s">
        <v>4606</v>
      </c>
      <c r="D498" s="9">
        <v>60000</v>
      </c>
      <c r="E498" s="9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9"/>
        <v>1.6666666666666667E-5</v>
      </c>
      <c r="P498" s="9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5">
        <f t="shared" si="53"/>
        <v>41620.764745370376</v>
      </c>
      <c r="T498" s="5">
        <f t="shared" si="54"/>
        <v>41680.764745370376</v>
      </c>
      <c r="U498">
        <f t="shared" si="55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9">
        <v>4480</v>
      </c>
      <c r="E499" s="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9"/>
        <v>6.6964285714285711E-3</v>
      </c>
      <c r="P499" s="9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5">
        <f t="shared" si="53"/>
        <v>41944.871122685188</v>
      </c>
      <c r="T499" s="5">
        <f t="shared" si="54"/>
        <v>41998.041666666664</v>
      </c>
      <c r="U499">
        <f t="shared" si="55"/>
        <v>2014</v>
      </c>
    </row>
    <row r="500" spans="1:21" ht="30" x14ac:dyDescent="0.25">
      <c r="A500">
        <v>498</v>
      </c>
      <c r="B500" s="3" t="s">
        <v>499</v>
      </c>
      <c r="C500" s="3" t="s">
        <v>4608</v>
      </c>
      <c r="D500" s="9">
        <v>65108</v>
      </c>
      <c r="E500" s="9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9"/>
        <v>4.5985132395404561E-2</v>
      </c>
      <c r="P500" s="9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5">
        <f t="shared" si="53"/>
        <v>40858.59547453704</v>
      </c>
      <c r="T500" s="5">
        <f t="shared" si="54"/>
        <v>40900.59547453704</v>
      </c>
      <c r="U500">
        <f t="shared" si="55"/>
        <v>2011</v>
      </c>
    </row>
    <row r="501" spans="1:21" ht="30" x14ac:dyDescent="0.25">
      <c r="A501">
        <v>499</v>
      </c>
      <c r="B501" s="3" t="s">
        <v>500</v>
      </c>
      <c r="C501" s="3" t="s">
        <v>4609</v>
      </c>
      <c r="D501" s="9">
        <v>20000</v>
      </c>
      <c r="E501" s="9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9"/>
        <v>9.5500000000000002E-2</v>
      </c>
      <c r="P501" s="9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5">
        <f t="shared" si="53"/>
        <v>40043.728796296295</v>
      </c>
      <c r="T501" s="5">
        <f t="shared" si="54"/>
        <v>40098.707638888889</v>
      </c>
      <c r="U501">
        <f t="shared" si="55"/>
        <v>2009</v>
      </c>
    </row>
    <row r="502" spans="1:21" ht="30" x14ac:dyDescent="0.25">
      <c r="A502">
        <v>500</v>
      </c>
      <c r="B502" s="3" t="s">
        <v>501</v>
      </c>
      <c r="C502" s="3" t="s">
        <v>4610</v>
      </c>
      <c r="D502" s="9">
        <v>6500</v>
      </c>
      <c r="E502" s="9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9"/>
        <v>3.307692307692308E-2</v>
      </c>
      <c r="P502" s="9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5">
        <f t="shared" si="53"/>
        <v>40247.719340277778</v>
      </c>
      <c r="T502" s="5">
        <f t="shared" si="54"/>
        <v>40306.761111111111</v>
      </c>
      <c r="U502">
        <f t="shared" si="55"/>
        <v>2010</v>
      </c>
    </row>
    <row r="503" spans="1:21" ht="30" x14ac:dyDescent="0.25">
      <c r="A503">
        <v>501</v>
      </c>
      <c r="B503" s="3" t="s">
        <v>502</v>
      </c>
      <c r="C503" s="3" t="s">
        <v>4611</v>
      </c>
      <c r="D503" s="9">
        <v>10000</v>
      </c>
      <c r="E503" s="9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9"/>
        <v>0</v>
      </c>
      <c r="P503" s="9">
        <f t="shared" si="50"/>
        <v>0</v>
      </c>
      <c r="Q503" t="str">
        <f t="shared" si="51"/>
        <v>film &amp; video</v>
      </c>
      <c r="R503" t="str">
        <f t="shared" si="52"/>
        <v>animation</v>
      </c>
      <c r="S503" s="5">
        <f t="shared" si="53"/>
        <v>40703.067719907413</v>
      </c>
      <c r="T503" s="5">
        <f t="shared" si="54"/>
        <v>40733.067719907413</v>
      </c>
      <c r="U503">
        <f t="shared" si="55"/>
        <v>2011</v>
      </c>
    </row>
    <row r="504" spans="1:21" ht="30" x14ac:dyDescent="0.25">
      <c r="A504">
        <v>502</v>
      </c>
      <c r="B504" s="3" t="s">
        <v>503</v>
      </c>
      <c r="C504" s="3" t="s">
        <v>4612</v>
      </c>
      <c r="D504" s="9">
        <v>20000</v>
      </c>
      <c r="E504" s="9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9"/>
        <v>1.15E-2</v>
      </c>
      <c r="P504" s="9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5">
        <f t="shared" si="53"/>
        <v>40956.386863425927</v>
      </c>
      <c r="T504" s="5">
        <f t="shared" si="54"/>
        <v>40986.345196759263</v>
      </c>
      <c r="U504">
        <f t="shared" si="55"/>
        <v>2012</v>
      </c>
    </row>
    <row r="505" spans="1:21" x14ac:dyDescent="0.25">
      <c r="A505">
        <v>503</v>
      </c>
      <c r="B505" s="3" t="s">
        <v>504</v>
      </c>
      <c r="C505" s="3" t="s">
        <v>4613</v>
      </c>
      <c r="D505" s="9">
        <v>6500</v>
      </c>
      <c r="E505" s="9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9"/>
        <v>1.7538461538461537E-2</v>
      </c>
      <c r="P505" s="9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5">
        <f t="shared" si="53"/>
        <v>41991.359988425924</v>
      </c>
      <c r="T505" s="5">
        <f t="shared" si="54"/>
        <v>42021.359988425924</v>
      </c>
      <c r="U505">
        <f t="shared" si="55"/>
        <v>2014</v>
      </c>
    </row>
    <row r="506" spans="1:21" ht="30" x14ac:dyDescent="0.25">
      <c r="A506">
        <v>504</v>
      </c>
      <c r="B506" s="3" t="s">
        <v>505</v>
      </c>
      <c r="C506" s="3" t="s">
        <v>4614</v>
      </c>
      <c r="D506" s="9">
        <v>24500</v>
      </c>
      <c r="E506" s="9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9"/>
        <v>1.3673469387755101E-2</v>
      </c>
      <c r="P506" s="9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5">
        <f t="shared" si="53"/>
        <v>40949.816979166666</v>
      </c>
      <c r="T506" s="5">
        <f t="shared" si="54"/>
        <v>41009.775312500002</v>
      </c>
      <c r="U506">
        <f t="shared" si="55"/>
        <v>2012</v>
      </c>
    </row>
    <row r="507" spans="1:21" ht="30" x14ac:dyDescent="0.25">
      <c r="A507">
        <v>505</v>
      </c>
      <c r="B507" s="3" t="s">
        <v>506</v>
      </c>
      <c r="C507" s="3" t="s">
        <v>4615</v>
      </c>
      <c r="D507" s="9">
        <v>12000</v>
      </c>
      <c r="E507" s="9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9"/>
        <v>4.3333333333333331E-3</v>
      </c>
      <c r="P507" s="9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5">
        <f t="shared" si="53"/>
        <v>42317.931550925925</v>
      </c>
      <c r="T507" s="5">
        <f t="shared" si="54"/>
        <v>42362.931550925925</v>
      </c>
      <c r="U507">
        <f t="shared" si="55"/>
        <v>2015</v>
      </c>
    </row>
    <row r="508" spans="1:21" x14ac:dyDescent="0.25">
      <c r="A508">
        <v>506</v>
      </c>
      <c r="B508" s="3" t="s">
        <v>507</v>
      </c>
      <c r="C508" s="3" t="s">
        <v>4616</v>
      </c>
      <c r="D508" s="9">
        <v>200000</v>
      </c>
      <c r="E508" s="9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9"/>
        <v>1.25E-3</v>
      </c>
      <c r="P508" s="9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5">
        <f t="shared" si="53"/>
        <v>41466.385648148149</v>
      </c>
      <c r="T508" s="5">
        <f t="shared" si="54"/>
        <v>41496.385648148149</v>
      </c>
      <c r="U508">
        <f t="shared" si="55"/>
        <v>2013</v>
      </c>
    </row>
    <row r="509" spans="1:21" ht="30" x14ac:dyDescent="0.25">
      <c r="A509">
        <v>507</v>
      </c>
      <c r="B509" s="3" t="s">
        <v>508</v>
      </c>
      <c r="C509" s="3" t="s">
        <v>4617</v>
      </c>
      <c r="D509" s="9">
        <v>20000</v>
      </c>
      <c r="E509" s="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9"/>
        <v>3.2000000000000001E-2</v>
      </c>
      <c r="P509" s="9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5">
        <f t="shared" si="53"/>
        <v>41156.792326388888</v>
      </c>
      <c r="T509" s="5">
        <f t="shared" si="54"/>
        <v>41201.792326388888</v>
      </c>
      <c r="U509">
        <f t="shared" si="55"/>
        <v>2012</v>
      </c>
    </row>
    <row r="510" spans="1:21" ht="30" x14ac:dyDescent="0.25">
      <c r="A510">
        <v>508</v>
      </c>
      <c r="B510" s="3" t="s">
        <v>509</v>
      </c>
      <c r="C510" s="3" t="s">
        <v>4618</v>
      </c>
      <c r="D510" s="9">
        <v>50000</v>
      </c>
      <c r="E510" s="9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9"/>
        <v>8.0000000000000002E-3</v>
      </c>
      <c r="P510" s="9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5">
        <f t="shared" si="53"/>
        <v>40994.857650462967</v>
      </c>
      <c r="T510" s="5">
        <f t="shared" si="54"/>
        <v>41054.426388888889</v>
      </c>
      <c r="U510">
        <f t="shared" si="55"/>
        <v>2012</v>
      </c>
    </row>
    <row r="511" spans="1:21" x14ac:dyDescent="0.25">
      <c r="A511">
        <v>509</v>
      </c>
      <c r="B511" s="3" t="s">
        <v>510</v>
      </c>
      <c r="C511" s="3" t="s">
        <v>4619</v>
      </c>
      <c r="D511" s="9">
        <v>5000</v>
      </c>
      <c r="E511" s="9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9"/>
        <v>2E-3</v>
      </c>
      <c r="P511" s="9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5">
        <f t="shared" si="53"/>
        <v>42153.464930555558</v>
      </c>
      <c r="T511" s="5">
        <f t="shared" si="54"/>
        <v>42183.464930555558</v>
      </c>
      <c r="U511">
        <f t="shared" si="55"/>
        <v>2015</v>
      </c>
    </row>
    <row r="512" spans="1:21" ht="30" x14ac:dyDescent="0.25">
      <c r="A512">
        <v>510</v>
      </c>
      <c r="B512" s="3" t="s">
        <v>511</v>
      </c>
      <c r="C512" s="3" t="s">
        <v>4620</v>
      </c>
      <c r="D512" s="9">
        <v>14000</v>
      </c>
      <c r="E512" s="9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9"/>
        <v>0</v>
      </c>
      <c r="P512" s="9">
        <f t="shared" si="50"/>
        <v>0</v>
      </c>
      <c r="Q512" t="str">
        <f t="shared" si="51"/>
        <v>film &amp; video</v>
      </c>
      <c r="R512" t="str">
        <f t="shared" si="52"/>
        <v>animation</v>
      </c>
      <c r="S512" s="5">
        <f t="shared" si="53"/>
        <v>42400.009710648148</v>
      </c>
      <c r="T512" s="5">
        <f t="shared" si="54"/>
        <v>42430.009710648148</v>
      </c>
      <c r="U512">
        <f t="shared" si="55"/>
        <v>2016</v>
      </c>
    </row>
    <row r="513" spans="1:21" x14ac:dyDescent="0.25">
      <c r="A513">
        <v>511</v>
      </c>
      <c r="B513" s="3" t="s">
        <v>512</v>
      </c>
      <c r="C513" s="3" t="s">
        <v>4621</v>
      </c>
      <c r="D513" s="9">
        <v>5000</v>
      </c>
      <c r="E513" s="9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9"/>
        <v>0.03</v>
      </c>
      <c r="P513" s="9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5">
        <f t="shared" si="53"/>
        <v>41340.136365740742</v>
      </c>
      <c r="T513" s="5">
        <f t="shared" si="54"/>
        <v>41370.094699074078</v>
      </c>
      <c r="U513">
        <f t="shared" si="55"/>
        <v>2013</v>
      </c>
    </row>
    <row r="514" spans="1:21" ht="30" x14ac:dyDescent="0.25">
      <c r="A514">
        <v>512</v>
      </c>
      <c r="B514" s="3" t="s">
        <v>513</v>
      </c>
      <c r="C514" s="3" t="s">
        <v>4622</v>
      </c>
      <c r="D514" s="9">
        <v>8000</v>
      </c>
      <c r="E514" s="9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56">E514/D514</f>
        <v>1.3749999999999999E-3</v>
      </c>
      <c r="P514" s="9">
        <f t="shared" ref="P514:P577" si="57">IFERROR(E514/L514,0)</f>
        <v>5.5</v>
      </c>
      <c r="Q514" t="str">
        <f t="shared" ref="Q514:Q577" si="58">MID(N514,1,FIND("/",N514)-1)</f>
        <v>film &amp; video</v>
      </c>
      <c r="R514" t="str">
        <f t="shared" ref="R514:R577" si="59">MID(N514,FIND("/",N514)+1,9999)</f>
        <v>animation</v>
      </c>
      <c r="S514" s="5">
        <f t="shared" ref="S514:S577" si="60">((J514/86400)+25569+(-4/24))</f>
        <v>42649.575543981489</v>
      </c>
      <c r="T514" s="5">
        <f t="shared" ref="T514:T577" si="61">((I514/86400)+25569+(-4/24))</f>
        <v>42694.617210648146</v>
      </c>
      <c r="U514">
        <f t="shared" ref="U514:U577" si="62">YEAR(S514)</f>
        <v>2016</v>
      </c>
    </row>
    <row r="515" spans="1:21" x14ac:dyDescent="0.25">
      <c r="A515">
        <v>513</v>
      </c>
      <c r="B515" s="3" t="s">
        <v>514</v>
      </c>
      <c r="C515" s="3" t="s">
        <v>4623</v>
      </c>
      <c r="D515" s="9">
        <v>50000</v>
      </c>
      <c r="E515" s="9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56"/>
        <v>0.13924</v>
      </c>
      <c r="P515" s="9">
        <f t="shared" si="57"/>
        <v>102.38235294117646</v>
      </c>
      <c r="Q515" t="str">
        <f t="shared" si="58"/>
        <v>film &amp; video</v>
      </c>
      <c r="R515" t="str">
        <f t="shared" si="59"/>
        <v>animation</v>
      </c>
      <c r="S515" s="5">
        <f t="shared" si="60"/>
        <v>42552.487326388895</v>
      </c>
      <c r="T515" s="5">
        <f t="shared" si="61"/>
        <v>42597.125000000007</v>
      </c>
      <c r="U515">
        <f t="shared" si="62"/>
        <v>2016</v>
      </c>
    </row>
    <row r="516" spans="1:21" ht="30" x14ac:dyDescent="0.25">
      <c r="A516">
        <v>514</v>
      </c>
      <c r="B516" s="3" t="s">
        <v>515</v>
      </c>
      <c r="C516" s="3" t="s">
        <v>4624</v>
      </c>
      <c r="D516" s="9">
        <v>1500</v>
      </c>
      <c r="E516" s="9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56"/>
        <v>3.3333333333333333E-2</v>
      </c>
      <c r="P516" s="9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5">
        <f t="shared" si="60"/>
        <v>41830.44730324074</v>
      </c>
      <c r="T516" s="5">
        <f t="shared" si="61"/>
        <v>41860.44730324074</v>
      </c>
      <c r="U516">
        <f t="shared" si="62"/>
        <v>2014</v>
      </c>
    </row>
    <row r="517" spans="1:21" x14ac:dyDescent="0.25">
      <c r="A517">
        <v>515</v>
      </c>
      <c r="B517" s="3" t="s">
        <v>516</v>
      </c>
      <c r="C517" s="3" t="s">
        <v>4625</v>
      </c>
      <c r="D517" s="9">
        <v>97000</v>
      </c>
      <c r="E517" s="9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56"/>
        <v>0.25413402061855672</v>
      </c>
      <c r="P517" s="9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5">
        <f t="shared" si="60"/>
        <v>42327.32408564815</v>
      </c>
      <c r="T517" s="5">
        <f t="shared" si="61"/>
        <v>42367.32408564815</v>
      </c>
      <c r="U517">
        <f t="shared" si="62"/>
        <v>2015</v>
      </c>
    </row>
    <row r="518" spans="1:21" x14ac:dyDescent="0.25">
      <c r="A518">
        <v>516</v>
      </c>
      <c r="B518" s="3" t="s">
        <v>517</v>
      </c>
      <c r="C518" s="3" t="s">
        <v>4626</v>
      </c>
      <c r="D518" s="9">
        <v>5000</v>
      </c>
      <c r="E518" s="9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56"/>
        <v>0</v>
      </c>
      <c r="P518" s="9">
        <f t="shared" si="57"/>
        <v>0</v>
      </c>
      <c r="Q518" t="str">
        <f t="shared" si="58"/>
        <v>film &amp; video</v>
      </c>
      <c r="R518" t="str">
        <f t="shared" si="59"/>
        <v>animation</v>
      </c>
      <c r="S518" s="5">
        <f t="shared" si="60"/>
        <v>42091.612037037041</v>
      </c>
      <c r="T518" s="5">
        <f t="shared" si="61"/>
        <v>42151.612037037041</v>
      </c>
      <c r="U518">
        <f t="shared" si="62"/>
        <v>2015</v>
      </c>
    </row>
    <row r="519" spans="1:21" ht="30" x14ac:dyDescent="0.25">
      <c r="A519">
        <v>517</v>
      </c>
      <c r="B519" s="3" t="s">
        <v>518</v>
      </c>
      <c r="C519" s="3" t="s">
        <v>4627</v>
      </c>
      <c r="D519" s="9">
        <v>15000</v>
      </c>
      <c r="E519" s="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56"/>
        <v>1.3666666666666667E-2</v>
      </c>
      <c r="P519" s="9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5">
        <f t="shared" si="60"/>
        <v>42738.448622685188</v>
      </c>
      <c r="T519" s="5">
        <f t="shared" si="61"/>
        <v>42768.448622685188</v>
      </c>
      <c r="U519">
        <f t="shared" si="62"/>
        <v>2017</v>
      </c>
    </row>
    <row r="520" spans="1:21" ht="30" x14ac:dyDescent="0.25">
      <c r="A520">
        <v>518</v>
      </c>
      <c r="B520" s="3" t="s">
        <v>519</v>
      </c>
      <c r="C520" s="3" t="s">
        <v>4628</v>
      </c>
      <c r="D520" s="9">
        <v>7175</v>
      </c>
      <c r="E520" s="9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56"/>
        <v>0</v>
      </c>
      <c r="P520" s="9">
        <f t="shared" si="57"/>
        <v>0</v>
      </c>
      <c r="Q520" t="str">
        <f t="shared" si="58"/>
        <v>film &amp; video</v>
      </c>
      <c r="R520" t="str">
        <f t="shared" si="59"/>
        <v>animation</v>
      </c>
      <c r="S520" s="5">
        <f t="shared" si="60"/>
        <v>42223.44935185185</v>
      </c>
      <c r="T520" s="5">
        <f t="shared" si="61"/>
        <v>42253.448611111111</v>
      </c>
      <c r="U520">
        <f t="shared" si="62"/>
        <v>2015</v>
      </c>
    </row>
    <row r="521" spans="1:21" ht="30" x14ac:dyDescent="0.25">
      <c r="A521">
        <v>519</v>
      </c>
      <c r="B521" s="3" t="s">
        <v>520</v>
      </c>
      <c r="C521" s="3" t="s">
        <v>4629</v>
      </c>
      <c r="D521" s="9">
        <v>12001</v>
      </c>
      <c r="E521" s="9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56"/>
        <v>0.22881426547787684</v>
      </c>
      <c r="P521" s="9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5">
        <f t="shared" si="60"/>
        <v>41218.224780092591</v>
      </c>
      <c r="T521" s="5">
        <f t="shared" si="61"/>
        <v>41248.224780092591</v>
      </c>
      <c r="U521">
        <f t="shared" si="62"/>
        <v>2012</v>
      </c>
    </row>
    <row r="522" spans="1:21" ht="30" x14ac:dyDescent="0.25">
      <c r="A522">
        <v>520</v>
      </c>
      <c r="B522" s="3" t="s">
        <v>521</v>
      </c>
      <c r="C522" s="3" t="s">
        <v>4630</v>
      </c>
      <c r="D522" s="9">
        <v>5000</v>
      </c>
      <c r="E522" s="9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56"/>
        <v>1.0209999999999999</v>
      </c>
      <c r="P522" s="9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5">
        <f t="shared" si="60"/>
        <v>42318.535428240742</v>
      </c>
      <c r="T522" s="5">
        <f t="shared" si="61"/>
        <v>42348.535428240742</v>
      </c>
      <c r="U522">
        <f t="shared" si="62"/>
        <v>2015</v>
      </c>
    </row>
    <row r="523" spans="1:21" ht="30" x14ac:dyDescent="0.25">
      <c r="A523">
        <v>521</v>
      </c>
      <c r="B523" s="3" t="s">
        <v>522</v>
      </c>
      <c r="C523" s="3" t="s">
        <v>4631</v>
      </c>
      <c r="D523" s="9">
        <v>5000</v>
      </c>
      <c r="E523" s="9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56"/>
        <v>1.0464</v>
      </c>
      <c r="P523" s="9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5">
        <f t="shared" si="60"/>
        <v>42645.926145833335</v>
      </c>
      <c r="T523" s="5">
        <f t="shared" si="61"/>
        <v>42675.040972222225</v>
      </c>
      <c r="U523">
        <f t="shared" si="62"/>
        <v>2016</v>
      </c>
    </row>
    <row r="524" spans="1:21" x14ac:dyDescent="0.25">
      <c r="A524">
        <v>522</v>
      </c>
      <c r="B524" s="3" t="s">
        <v>523</v>
      </c>
      <c r="C524" s="3" t="s">
        <v>4632</v>
      </c>
      <c r="D524" s="9">
        <v>3000</v>
      </c>
      <c r="E524" s="9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56"/>
        <v>1.1466666666666667</v>
      </c>
      <c r="P524" s="9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5">
        <f t="shared" si="60"/>
        <v>42429.874131944445</v>
      </c>
      <c r="T524" s="5">
        <f t="shared" si="61"/>
        <v>42449.832465277781</v>
      </c>
      <c r="U524">
        <f t="shared" si="62"/>
        <v>2016</v>
      </c>
    </row>
    <row r="525" spans="1:21" ht="30" x14ac:dyDescent="0.25">
      <c r="A525">
        <v>523</v>
      </c>
      <c r="B525" s="3" t="s">
        <v>524</v>
      </c>
      <c r="C525" s="3" t="s">
        <v>4633</v>
      </c>
      <c r="D525" s="9">
        <v>5000</v>
      </c>
      <c r="E525" s="9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56"/>
        <v>1.206</v>
      </c>
      <c r="P525" s="9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5">
        <f t="shared" si="60"/>
        <v>42237.966157407405</v>
      </c>
      <c r="T525" s="5">
        <f t="shared" si="61"/>
        <v>42267.966157407405</v>
      </c>
      <c r="U525">
        <f t="shared" si="62"/>
        <v>2015</v>
      </c>
    </row>
    <row r="526" spans="1:21" ht="30" x14ac:dyDescent="0.25">
      <c r="A526">
        <v>524</v>
      </c>
      <c r="B526" s="3" t="s">
        <v>525</v>
      </c>
      <c r="C526" s="3" t="s">
        <v>4634</v>
      </c>
      <c r="D526" s="9">
        <v>3500</v>
      </c>
      <c r="E526" s="9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56"/>
        <v>1.0867285714285715</v>
      </c>
      <c r="P526" s="9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5">
        <f t="shared" si="60"/>
        <v>42492.550567129634</v>
      </c>
      <c r="T526" s="5">
        <f t="shared" si="61"/>
        <v>42522.550567129634</v>
      </c>
      <c r="U526">
        <f t="shared" si="62"/>
        <v>2016</v>
      </c>
    </row>
    <row r="527" spans="1:21" ht="30" x14ac:dyDescent="0.25">
      <c r="A527">
        <v>525</v>
      </c>
      <c r="B527" s="3" t="s">
        <v>526</v>
      </c>
      <c r="C527" s="3" t="s">
        <v>4635</v>
      </c>
      <c r="D527" s="9">
        <v>12000</v>
      </c>
      <c r="E527" s="9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56"/>
        <v>1</v>
      </c>
      <c r="P527" s="9">
        <f t="shared" si="57"/>
        <v>1000</v>
      </c>
      <c r="Q527" t="str">
        <f t="shared" si="58"/>
        <v>theater</v>
      </c>
      <c r="R527" t="str">
        <f t="shared" si="59"/>
        <v>plays</v>
      </c>
      <c r="S527" s="5">
        <f t="shared" si="60"/>
        <v>41850.234270833338</v>
      </c>
      <c r="T527" s="5">
        <f t="shared" si="61"/>
        <v>41895.234270833338</v>
      </c>
      <c r="U527">
        <f t="shared" si="62"/>
        <v>2014</v>
      </c>
    </row>
    <row r="528" spans="1:21" ht="30" x14ac:dyDescent="0.25">
      <c r="A528">
        <v>526</v>
      </c>
      <c r="B528" s="3" t="s">
        <v>527</v>
      </c>
      <c r="C528" s="3" t="s">
        <v>4636</v>
      </c>
      <c r="D528" s="9">
        <v>1500</v>
      </c>
      <c r="E528" s="9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56"/>
        <v>1.1399999999999999</v>
      </c>
      <c r="P528" s="9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5">
        <f t="shared" si="60"/>
        <v>42192.42527777778</v>
      </c>
      <c r="T528" s="5">
        <f t="shared" si="61"/>
        <v>42223.541666666664</v>
      </c>
      <c r="U528">
        <f t="shared" si="62"/>
        <v>2015</v>
      </c>
    </row>
    <row r="529" spans="1:21" ht="30" x14ac:dyDescent="0.25">
      <c r="A529">
        <v>527</v>
      </c>
      <c r="B529" s="3" t="s">
        <v>528</v>
      </c>
      <c r="C529" s="3" t="s">
        <v>4637</v>
      </c>
      <c r="D529" s="9">
        <v>10000</v>
      </c>
      <c r="E529" s="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56"/>
        <v>1.0085</v>
      </c>
      <c r="P529" s="9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5">
        <f t="shared" si="60"/>
        <v>42753.038958333338</v>
      </c>
      <c r="T529" s="5">
        <f t="shared" si="61"/>
        <v>42783.503472222226</v>
      </c>
      <c r="U529">
        <f t="shared" si="62"/>
        <v>2017</v>
      </c>
    </row>
    <row r="530" spans="1:21" x14ac:dyDescent="0.25">
      <c r="A530">
        <v>528</v>
      </c>
      <c r="B530" s="3" t="s">
        <v>529</v>
      </c>
      <c r="C530" s="3" t="s">
        <v>4638</v>
      </c>
      <c r="D530" s="9">
        <v>1150</v>
      </c>
      <c r="E530" s="9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56"/>
        <v>1.1565217391304348</v>
      </c>
      <c r="P530" s="9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5">
        <f t="shared" si="60"/>
        <v>42155.753553240742</v>
      </c>
      <c r="T530" s="5">
        <f t="shared" si="61"/>
        <v>42176.722222222226</v>
      </c>
      <c r="U530">
        <f t="shared" si="62"/>
        <v>2015</v>
      </c>
    </row>
    <row r="531" spans="1:21" ht="30" x14ac:dyDescent="0.25">
      <c r="A531">
        <v>529</v>
      </c>
      <c r="B531" s="3" t="s">
        <v>530</v>
      </c>
      <c r="C531" s="3" t="s">
        <v>4639</v>
      </c>
      <c r="D531" s="9">
        <v>1200</v>
      </c>
      <c r="E531" s="9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56"/>
        <v>1.3041666666666667</v>
      </c>
      <c r="P531" s="9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5">
        <f t="shared" si="60"/>
        <v>42724.86451388889</v>
      </c>
      <c r="T531" s="5">
        <f t="shared" si="61"/>
        <v>42746.041666666664</v>
      </c>
      <c r="U531">
        <f t="shared" si="62"/>
        <v>2016</v>
      </c>
    </row>
    <row r="532" spans="1:21" ht="30" x14ac:dyDescent="0.25">
      <c r="A532">
        <v>530</v>
      </c>
      <c r="B532" s="3" t="s">
        <v>531</v>
      </c>
      <c r="C532" s="3" t="s">
        <v>4640</v>
      </c>
      <c r="D532" s="9">
        <v>3405</v>
      </c>
      <c r="E532" s="9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56"/>
        <v>1.0778267254038179</v>
      </c>
      <c r="P532" s="9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5">
        <f t="shared" si="60"/>
        <v>42157.424398148149</v>
      </c>
      <c r="T532" s="5">
        <f t="shared" si="61"/>
        <v>42178.916666666664</v>
      </c>
      <c r="U532">
        <f t="shared" si="62"/>
        <v>2015</v>
      </c>
    </row>
    <row r="533" spans="1:21" ht="30" x14ac:dyDescent="0.25">
      <c r="A533">
        <v>531</v>
      </c>
      <c r="B533" s="3" t="s">
        <v>532</v>
      </c>
      <c r="C533" s="3" t="s">
        <v>4641</v>
      </c>
      <c r="D533" s="9">
        <v>4000</v>
      </c>
      <c r="E533" s="9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56"/>
        <v>1</v>
      </c>
      <c r="P533" s="9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5">
        <f t="shared" si="60"/>
        <v>42675.8984837963</v>
      </c>
      <c r="T533" s="5">
        <f t="shared" si="61"/>
        <v>42721.124305555561</v>
      </c>
      <c r="U533">
        <f t="shared" si="62"/>
        <v>2016</v>
      </c>
    </row>
    <row r="534" spans="1:21" ht="30" x14ac:dyDescent="0.25">
      <c r="A534">
        <v>532</v>
      </c>
      <c r="B534" s="3" t="s">
        <v>533</v>
      </c>
      <c r="C534" s="3" t="s">
        <v>4642</v>
      </c>
      <c r="D534" s="9">
        <v>10000</v>
      </c>
      <c r="E534" s="9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56"/>
        <v>1.2324999999999999</v>
      </c>
      <c r="P534" s="9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5">
        <f t="shared" si="60"/>
        <v>42472.840370370373</v>
      </c>
      <c r="T534" s="5">
        <f t="shared" si="61"/>
        <v>42502.840370370373</v>
      </c>
      <c r="U534">
        <f t="shared" si="62"/>
        <v>2016</v>
      </c>
    </row>
    <row r="535" spans="1:21" ht="30" x14ac:dyDescent="0.25">
      <c r="A535">
        <v>533</v>
      </c>
      <c r="B535" s="3" t="s">
        <v>534</v>
      </c>
      <c r="C535" s="3" t="s">
        <v>4643</v>
      </c>
      <c r="D535" s="9">
        <v>2000</v>
      </c>
      <c r="E535" s="9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56"/>
        <v>1.002</v>
      </c>
      <c r="P535" s="9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5">
        <f t="shared" si="60"/>
        <v>42482.268113425926</v>
      </c>
      <c r="T535" s="5">
        <f t="shared" si="61"/>
        <v>42506.268113425926</v>
      </c>
      <c r="U535">
        <f t="shared" si="62"/>
        <v>2016</v>
      </c>
    </row>
    <row r="536" spans="1:21" ht="30" x14ac:dyDescent="0.25">
      <c r="A536">
        <v>534</v>
      </c>
      <c r="B536" s="3" t="s">
        <v>535</v>
      </c>
      <c r="C536" s="3" t="s">
        <v>4644</v>
      </c>
      <c r="D536" s="9">
        <v>15000</v>
      </c>
      <c r="E536" s="9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56"/>
        <v>1.0466666666666666</v>
      </c>
      <c r="P536" s="9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5">
        <f t="shared" si="60"/>
        <v>42270.644328703704</v>
      </c>
      <c r="T536" s="5">
        <f t="shared" si="61"/>
        <v>42309.791666666664</v>
      </c>
      <c r="U536">
        <f t="shared" si="62"/>
        <v>2015</v>
      </c>
    </row>
    <row r="537" spans="1:21" x14ac:dyDescent="0.25">
      <c r="A537">
        <v>535</v>
      </c>
      <c r="B537" s="3" t="s">
        <v>536</v>
      </c>
      <c r="C537" s="3" t="s">
        <v>4645</v>
      </c>
      <c r="D537" s="9">
        <v>2000</v>
      </c>
      <c r="E537" s="9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56"/>
        <v>1.0249999999999999</v>
      </c>
      <c r="P537" s="9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5">
        <f t="shared" si="60"/>
        <v>42711.378530092596</v>
      </c>
      <c r="T537" s="5">
        <f t="shared" si="61"/>
        <v>42741.378530092596</v>
      </c>
      <c r="U537">
        <f t="shared" si="62"/>
        <v>2016</v>
      </c>
    </row>
    <row r="538" spans="1:21" ht="30" x14ac:dyDescent="0.25">
      <c r="A538">
        <v>536</v>
      </c>
      <c r="B538" s="3" t="s">
        <v>537</v>
      </c>
      <c r="C538" s="3" t="s">
        <v>4646</v>
      </c>
      <c r="D538" s="9">
        <v>3300</v>
      </c>
      <c r="E538" s="9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56"/>
        <v>1.1825757575757576</v>
      </c>
      <c r="P538" s="9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5">
        <f t="shared" si="60"/>
        <v>42179.17832175926</v>
      </c>
      <c r="T538" s="5">
        <f t="shared" si="61"/>
        <v>42219.583333333336</v>
      </c>
      <c r="U538">
        <f t="shared" si="62"/>
        <v>2015</v>
      </c>
    </row>
    <row r="539" spans="1:21" ht="30" x14ac:dyDescent="0.25">
      <c r="A539">
        <v>537</v>
      </c>
      <c r="B539" s="3" t="s">
        <v>538</v>
      </c>
      <c r="C539" s="3" t="s">
        <v>4647</v>
      </c>
      <c r="D539" s="9">
        <v>2000</v>
      </c>
      <c r="E539" s="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56"/>
        <v>1.2050000000000001</v>
      </c>
      <c r="P539" s="9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5">
        <f t="shared" si="60"/>
        <v>42282.601747685192</v>
      </c>
      <c r="T539" s="5">
        <f t="shared" si="61"/>
        <v>42312.643414351849</v>
      </c>
      <c r="U539">
        <f t="shared" si="62"/>
        <v>2015</v>
      </c>
    </row>
    <row r="540" spans="1:21" ht="30" x14ac:dyDescent="0.25">
      <c r="A540">
        <v>538</v>
      </c>
      <c r="B540" s="3" t="s">
        <v>539</v>
      </c>
      <c r="C540" s="3" t="s">
        <v>4648</v>
      </c>
      <c r="D540" s="9">
        <v>5000</v>
      </c>
      <c r="E540" s="9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56"/>
        <v>3.0242</v>
      </c>
      <c r="P540" s="9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5">
        <f t="shared" si="60"/>
        <v>42473.62804398148</v>
      </c>
      <c r="T540" s="5">
        <f t="shared" si="61"/>
        <v>42503.62804398148</v>
      </c>
      <c r="U540">
        <f t="shared" si="62"/>
        <v>2016</v>
      </c>
    </row>
    <row r="541" spans="1:21" x14ac:dyDescent="0.25">
      <c r="A541">
        <v>539</v>
      </c>
      <c r="B541" s="3" t="s">
        <v>540</v>
      </c>
      <c r="C541" s="3" t="s">
        <v>4649</v>
      </c>
      <c r="D541" s="9">
        <v>500</v>
      </c>
      <c r="E541" s="9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56"/>
        <v>1.00644</v>
      </c>
      <c r="P541" s="9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5">
        <f t="shared" si="60"/>
        <v>42534.883182870377</v>
      </c>
      <c r="T541" s="5">
        <f t="shared" si="61"/>
        <v>42555.883182870377</v>
      </c>
      <c r="U541">
        <f t="shared" si="62"/>
        <v>2016</v>
      </c>
    </row>
    <row r="542" spans="1:21" ht="30" x14ac:dyDescent="0.25">
      <c r="A542">
        <v>540</v>
      </c>
      <c r="B542" s="3" t="s">
        <v>541</v>
      </c>
      <c r="C542" s="3" t="s">
        <v>4650</v>
      </c>
      <c r="D542" s="9">
        <v>15000</v>
      </c>
      <c r="E542" s="9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56"/>
        <v>6.666666666666667E-5</v>
      </c>
      <c r="P542" s="9">
        <f t="shared" si="57"/>
        <v>1</v>
      </c>
      <c r="Q542" t="str">
        <f t="shared" si="58"/>
        <v>technology</v>
      </c>
      <c r="R542" t="str">
        <f t="shared" si="59"/>
        <v>web</v>
      </c>
      <c r="S542" s="5">
        <f t="shared" si="60"/>
        <v>42009.65053240741</v>
      </c>
      <c r="T542" s="5">
        <f t="shared" si="61"/>
        <v>42039.65053240741</v>
      </c>
      <c r="U542">
        <f t="shared" si="62"/>
        <v>2015</v>
      </c>
    </row>
    <row r="543" spans="1:21" x14ac:dyDescent="0.25">
      <c r="A543">
        <v>541</v>
      </c>
      <c r="B543" s="3" t="s">
        <v>542</v>
      </c>
      <c r="C543" s="3" t="s">
        <v>4651</v>
      </c>
      <c r="D543" s="9">
        <v>4500</v>
      </c>
      <c r="E543" s="9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56"/>
        <v>5.5555555555555558E-3</v>
      </c>
      <c r="P543" s="9">
        <f t="shared" si="57"/>
        <v>25</v>
      </c>
      <c r="Q543" t="str">
        <f t="shared" si="58"/>
        <v>technology</v>
      </c>
      <c r="R543" t="str">
        <f t="shared" si="59"/>
        <v>web</v>
      </c>
      <c r="S543" s="5">
        <f t="shared" si="60"/>
        <v>42275.880023148151</v>
      </c>
      <c r="T543" s="5">
        <f t="shared" si="61"/>
        <v>42305.880023148151</v>
      </c>
      <c r="U543">
        <f t="shared" si="62"/>
        <v>2015</v>
      </c>
    </row>
    <row r="544" spans="1:21" ht="30" x14ac:dyDescent="0.25">
      <c r="A544">
        <v>542</v>
      </c>
      <c r="B544" s="3" t="s">
        <v>543</v>
      </c>
      <c r="C544" s="3" t="s">
        <v>4652</v>
      </c>
      <c r="D544" s="9">
        <v>250000</v>
      </c>
      <c r="E544" s="9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56"/>
        <v>3.9999999999999998E-6</v>
      </c>
      <c r="P544" s="9">
        <f t="shared" si="57"/>
        <v>1</v>
      </c>
      <c r="Q544" t="str">
        <f t="shared" si="58"/>
        <v>technology</v>
      </c>
      <c r="R544" t="str">
        <f t="shared" si="59"/>
        <v>web</v>
      </c>
      <c r="S544" s="5">
        <f t="shared" si="60"/>
        <v>42433.570787037039</v>
      </c>
      <c r="T544" s="5">
        <f t="shared" si="61"/>
        <v>42493.529120370375</v>
      </c>
      <c r="U544">
        <f t="shared" si="62"/>
        <v>2016</v>
      </c>
    </row>
    <row r="545" spans="1:21" ht="30" x14ac:dyDescent="0.25">
      <c r="A545">
        <v>543</v>
      </c>
      <c r="B545" s="3" t="s">
        <v>544</v>
      </c>
      <c r="C545" s="3" t="s">
        <v>4653</v>
      </c>
      <c r="D545" s="9">
        <v>22000</v>
      </c>
      <c r="E545" s="9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56"/>
        <v>3.1818181818181819E-3</v>
      </c>
      <c r="P545" s="9">
        <f t="shared" si="57"/>
        <v>35</v>
      </c>
      <c r="Q545" t="str">
        <f t="shared" si="58"/>
        <v>technology</v>
      </c>
      <c r="R545" t="str">
        <f t="shared" si="59"/>
        <v>web</v>
      </c>
      <c r="S545" s="5">
        <f t="shared" si="60"/>
        <v>41913.925486111111</v>
      </c>
      <c r="T545" s="5">
        <f t="shared" si="61"/>
        <v>41943.925486111111</v>
      </c>
      <c r="U545">
        <f t="shared" si="62"/>
        <v>2014</v>
      </c>
    </row>
    <row r="546" spans="1:21" ht="30" x14ac:dyDescent="0.25">
      <c r="A546">
        <v>544</v>
      </c>
      <c r="B546" s="3" t="s">
        <v>545</v>
      </c>
      <c r="C546" s="3" t="s">
        <v>4654</v>
      </c>
      <c r="D546" s="9">
        <v>500</v>
      </c>
      <c r="E546" s="9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56"/>
        <v>1.2E-2</v>
      </c>
      <c r="P546" s="9">
        <f t="shared" si="57"/>
        <v>3</v>
      </c>
      <c r="Q546" t="str">
        <f t="shared" si="58"/>
        <v>technology</v>
      </c>
      <c r="R546" t="str">
        <f t="shared" si="59"/>
        <v>web</v>
      </c>
      <c r="S546" s="5">
        <f t="shared" si="60"/>
        <v>42525.490277777782</v>
      </c>
      <c r="T546" s="5">
        <f t="shared" si="61"/>
        <v>42555.490277777782</v>
      </c>
      <c r="U546">
        <f t="shared" si="62"/>
        <v>2016</v>
      </c>
    </row>
    <row r="547" spans="1:21" ht="30" x14ac:dyDescent="0.25">
      <c r="A547">
        <v>545</v>
      </c>
      <c r="B547" s="3" t="s">
        <v>546</v>
      </c>
      <c r="C547" s="3" t="s">
        <v>4655</v>
      </c>
      <c r="D547" s="9">
        <v>50000</v>
      </c>
      <c r="E547" s="9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56"/>
        <v>0.27383999999999997</v>
      </c>
      <c r="P547" s="9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5">
        <f t="shared" si="60"/>
        <v>42283.425798611112</v>
      </c>
      <c r="T547" s="5">
        <f t="shared" si="61"/>
        <v>42323.467465277783</v>
      </c>
      <c r="U547">
        <f t="shared" si="62"/>
        <v>2015</v>
      </c>
    </row>
    <row r="548" spans="1:21" ht="30" x14ac:dyDescent="0.25">
      <c r="A548">
        <v>546</v>
      </c>
      <c r="B548" s="3" t="s">
        <v>547</v>
      </c>
      <c r="C548" s="3" t="s">
        <v>4656</v>
      </c>
      <c r="D548" s="9">
        <v>60000</v>
      </c>
      <c r="E548" s="9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56"/>
        <v>8.6666666666666663E-4</v>
      </c>
      <c r="P548" s="9">
        <f t="shared" si="57"/>
        <v>26</v>
      </c>
      <c r="Q548" t="str">
        <f t="shared" si="58"/>
        <v>technology</v>
      </c>
      <c r="R548" t="str">
        <f t="shared" si="59"/>
        <v>web</v>
      </c>
      <c r="S548" s="5">
        <f t="shared" si="60"/>
        <v>42249.501331018524</v>
      </c>
      <c r="T548" s="5">
        <f t="shared" si="61"/>
        <v>42294.501331018524</v>
      </c>
      <c r="U548">
        <f t="shared" si="62"/>
        <v>2015</v>
      </c>
    </row>
    <row r="549" spans="1:21" ht="30" x14ac:dyDescent="0.25">
      <c r="A549">
        <v>547</v>
      </c>
      <c r="B549" s="3" t="s">
        <v>548</v>
      </c>
      <c r="C549" s="3" t="s">
        <v>4657</v>
      </c>
      <c r="D549" s="9">
        <v>7500</v>
      </c>
      <c r="E549" s="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56"/>
        <v>0</v>
      </c>
      <c r="P549" s="9">
        <f t="shared" si="57"/>
        <v>0</v>
      </c>
      <c r="Q549" t="str">
        <f t="shared" si="58"/>
        <v>technology</v>
      </c>
      <c r="R549" t="str">
        <f t="shared" si="59"/>
        <v>web</v>
      </c>
      <c r="S549" s="5">
        <f t="shared" si="60"/>
        <v>42380.529675925929</v>
      </c>
      <c r="T549" s="5">
        <f t="shared" si="61"/>
        <v>42410.529675925929</v>
      </c>
      <c r="U549">
        <f t="shared" si="62"/>
        <v>2016</v>
      </c>
    </row>
    <row r="550" spans="1:21" ht="30" x14ac:dyDescent="0.25">
      <c r="A550">
        <v>548</v>
      </c>
      <c r="B550" s="3" t="s">
        <v>549</v>
      </c>
      <c r="C550" s="3" t="s">
        <v>4658</v>
      </c>
      <c r="D550" s="9">
        <v>10000</v>
      </c>
      <c r="E550" s="9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56"/>
        <v>8.9999999999999998E-4</v>
      </c>
      <c r="P550" s="9">
        <f t="shared" si="57"/>
        <v>9</v>
      </c>
      <c r="Q550" t="str">
        <f t="shared" si="58"/>
        <v>technology</v>
      </c>
      <c r="R550" t="str">
        <f t="shared" si="59"/>
        <v>web</v>
      </c>
      <c r="S550" s="5">
        <f t="shared" si="60"/>
        <v>42276.736666666671</v>
      </c>
      <c r="T550" s="5">
        <f t="shared" si="61"/>
        <v>42306.736666666671</v>
      </c>
      <c r="U550">
        <f t="shared" si="62"/>
        <v>2015</v>
      </c>
    </row>
    <row r="551" spans="1:21" ht="30" x14ac:dyDescent="0.25">
      <c r="A551">
        <v>549</v>
      </c>
      <c r="B551" s="3" t="s">
        <v>550</v>
      </c>
      <c r="C551" s="3" t="s">
        <v>4659</v>
      </c>
      <c r="D551" s="9">
        <v>2500</v>
      </c>
      <c r="E551" s="9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56"/>
        <v>2.7199999999999998E-2</v>
      </c>
      <c r="P551" s="9">
        <f t="shared" si="57"/>
        <v>8.5</v>
      </c>
      <c r="Q551" t="str">
        <f t="shared" si="58"/>
        <v>technology</v>
      </c>
      <c r="R551" t="str">
        <f t="shared" si="59"/>
        <v>web</v>
      </c>
      <c r="S551" s="5">
        <f t="shared" si="60"/>
        <v>42163.47016203704</v>
      </c>
      <c r="T551" s="5">
        <f t="shared" si="61"/>
        <v>42193.47016203704</v>
      </c>
      <c r="U551">
        <f t="shared" si="62"/>
        <v>2015</v>
      </c>
    </row>
    <row r="552" spans="1:21" ht="30" x14ac:dyDescent="0.25">
      <c r="A552">
        <v>550</v>
      </c>
      <c r="B552" s="3" t="s">
        <v>551</v>
      </c>
      <c r="C552" s="3" t="s">
        <v>4660</v>
      </c>
      <c r="D552" s="9">
        <v>5000</v>
      </c>
      <c r="E552" s="9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56"/>
        <v>7.0000000000000001E-3</v>
      </c>
      <c r="P552" s="9">
        <f t="shared" si="57"/>
        <v>8.75</v>
      </c>
      <c r="Q552" t="str">
        <f t="shared" si="58"/>
        <v>technology</v>
      </c>
      <c r="R552" t="str">
        <f t="shared" si="59"/>
        <v>web</v>
      </c>
      <c r="S552" s="5">
        <f t="shared" si="60"/>
        <v>42753.512094907412</v>
      </c>
      <c r="T552" s="5">
        <f t="shared" si="61"/>
        <v>42766.041666666664</v>
      </c>
      <c r="U552">
        <f t="shared" si="62"/>
        <v>2017</v>
      </c>
    </row>
    <row r="553" spans="1:21" ht="30" x14ac:dyDescent="0.25">
      <c r="A553">
        <v>551</v>
      </c>
      <c r="B553" s="3" t="s">
        <v>552</v>
      </c>
      <c r="C553" s="3" t="s">
        <v>4661</v>
      </c>
      <c r="D553" s="9">
        <v>75000</v>
      </c>
      <c r="E553" s="9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56"/>
        <v>5.0413333333333331E-2</v>
      </c>
      <c r="P553" s="9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5">
        <f t="shared" si="60"/>
        <v>42173.109074074076</v>
      </c>
      <c r="T553" s="5">
        <f t="shared" si="61"/>
        <v>42217.578472222223</v>
      </c>
      <c r="U553">
        <f t="shared" si="62"/>
        <v>2015</v>
      </c>
    </row>
    <row r="554" spans="1:21" x14ac:dyDescent="0.25">
      <c r="A554">
        <v>552</v>
      </c>
      <c r="B554" s="3" t="s">
        <v>553</v>
      </c>
      <c r="C554" s="3" t="s">
        <v>4662</v>
      </c>
      <c r="D554" s="9">
        <v>45000</v>
      </c>
      <c r="E554" s="9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56"/>
        <v>0</v>
      </c>
      <c r="P554" s="9">
        <f t="shared" si="57"/>
        <v>0</v>
      </c>
      <c r="Q554" t="str">
        <f t="shared" si="58"/>
        <v>technology</v>
      </c>
      <c r="R554" t="str">
        <f t="shared" si="59"/>
        <v>web</v>
      </c>
      <c r="S554" s="5">
        <f t="shared" si="60"/>
        <v>42318.450185185189</v>
      </c>
      <c r="T554" s="5">
        <f t="shared" si="61"/>
        <v>42378.450185185189</v>
      </c>
      <c r="U554">
        <f t="shared" si="62"/>
        <v>2015</v>
      </c>
    </row>
    <row r="555" spans="1:21" x14ac:dyDescent="0.25">
      <c r="A555">
        <v>553</v>
      </c>
      <c r="B555" s="3" t="s">
        <v>554</v>
      </c>
      <c r="C555" s="3" t="s">
        <v>4663</v>
      </c>
      <c r="D555" s="9">
        <v>25000</v>
      </c>
      <c r="E555" s="9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56"/>
        <v>4.9199999999999999E-3</v>
      </c>
      <c r="P555" s="9">
        <f t="shared" si="57"/>
        <v>20.5</v>
      </c>
      <c r="Q555" t="str">
        <f t="shared" si="58"/>
        <v>technology</v>
      </c>
      <c r="R555" t="str">
        <f t="shared" si="59"/>
        <v>web</v>
      </c>
      <c r="S555" s="5">
        <f t="shared" si="60"/>
        <v>41927.553136574075</v>
      </c>
      <c r="T555" s="5">
        <f t="shared" si="61"/>
        <v>41957.59480324074</v>
      </c>
      <c r="U555">
        <f t="shared" si="62"/>
        <v>2014</v>
      </c>
    </row>
    <row r="556" spans="1:21" ht="30" x14ac:dyDescent="0.25">
      <c r="A556">
        <v>554</v>
      </c>
      <c r="B556" s="3" t="s">
        <v>555</v>
      </c>
      <c r="C556" s="3" t="s">
        <v>4664</v>
      </c>
      <c r="D556" s="9">
        <v>3870</v>
      </c>
      <c r="E556" s="9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56"/>
        <v>0.36589147286821705</v>
      </c>
      <c r="P556" s="9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5">
        <f t="shared" si="60"/>
        <v>41901.518194444448</v>
      </c>
      <c r="T556" s="5">
        <f t="shared" si="61"/>
        <v>41931.518194444448</v>
      </c>
      <c r="U556">
        <f t="shared" si="62"/>
        <v>2014</v>
      </c>
    </row>
    <row r="557" spans="1:21" ht="30" x14ac:dyDescent="0.25">
      <c r="A557">
        <v>555</v>
      </c>
      <c r="B557" s="3" t="s">
        <v>556</v>
      </c>
      <c r="C557" s="3" t="s">
        <v>4665</v>
      </c>
      <c r="D557" s="9">
        <v>7500</v>
      </c>
      <c r="E557" s="9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56"/>
        <v>0</v>
      </c>
      <c r="P557" s="9">
        <f t="shared" si="57"/>
        <v>0</v>
      </c>
      <c r="Q557" t="str">
        <f t="shared" si="58"/>
        <v>technology</v>
      </c>
      <c r="R557" t="str">
        <f t="shared" si="59"/>
        <v>web</v>
      </c>
      <c r="S557" s="5">
        <f t="shared" si="60"/>
        <v>42503.186840277784</v>
      </c>
      <c r="T557" s="5">
        <f t="shared" si="61"/>
        <v>42533.186840277784</v>
      </c>
      <c r="U557">
        <f t="shared" si="62"/>
        <v>2016</v>
      </c>
    </row>
    <row r="558" spans="1:21" x14ac:dyDescent="0.25">
      <c r="A558">
        <v>556</v>
      </c>
      <c r="B558" s="3" t="s">
        <v>557</v>
      </c>
      <c r="C558" s="3" t="s">
        <v>4666</v>
      </c>
      <c r="D558" s="9">
        <v>8000</v>
      </c>
      <c r="E558" s="9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56"/>
        <v>2.5000000000000001E-2</v>
      </c>
      <c r="P558" s="9">
        <f t="shared" si="57"/>
        <v>200</v>
      </c>
      <c r="Q558" t="str">
        <f t="shared" si="58"/>
        <v>technology</v>
      </c>
      <c r="R558" t="str">
        <f t="shared" si="59"/>
        <v>web</v>
      </c>
      <c r="S558" s="5">
        <f t="shared" si="60"/>
        <v>42345.693483796298</v>
      </c>
      <c r="T558" s="5">
        <f t="shared" si="61"/>
        <v>42375.693483796298</v>
      </c>
      <c r="U558">
        <f t="shared" si="62"/>
        <v>2015</v>
      </c>
    </row>
    <row r="559" spans="1:21" ht="30" x14ac:dyDescent="0.25">
      <c r="A559">
        <v>557</v>
      </c>
      <c r="B559" s="3" t="s">
        <v>558</v>
      </c>
      <c r="C559" s="3" t="s">
        <v>4667</v>
      </c>
      <c r="D559" s="9">
        <v>150000</v>
      </c>
      <c r="E559" s="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56"/>
        <v>9.1066666666666674E-3</v>
      </c>
      <c r="P559" s="9">
        <f t="shared" si="57"/>
        <v>68.3</v>
      </c>
      <c r="Q559" t="str">
        <f t="shared" si="58"/>
        <v>technology</v>
      </c>
      <c r="R559" t="str">
        <f t="shared" si="59"/>
        <v>web</v>
      </c>
      <c r="S559" s="5">
        <f t="shared" si="60"/>
        <v>42676.775497685187</v>
      </c>
      <c r="T559" s="5">
        <f t="shared" si="61"/>
        <v>42706.817164351851</v>
      </c>
      <c r="U559">
        <f t="shared" si="62"/>
        <v>2016</v>
      </c>
    </row>
    <row r="560" spans="1:21" ht="30" x14ac:dyDescent="0.25">
      <c r="A560">
        <v>558</v>
      </c>
      <c r="B560" s="3" t="s">
        <v>559</v>
      </c>
      <c r="C560" s="3" t="s">
        <v>4668</v>
      </c>
      <c r="D560" s="9">
        <v>750</v>
      </c>
      <c r="E560" s="9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56"/>
        <v>0</v>
      </c>
      <c r="P560" s="9">
        <f t="shared" si="57"/>
        <v>0</v>
      </c>
      <c r="Q560" t="str">
        <f t="shared" si="58"/>
        <v>technology</v>
      </c>
      <c r="R560" t="str">
        <f t="shared" si="59"/>
        <v>web</v>
      </c>
      <c r="S560" s="5">
        <f t="shared" si="60"/>
        <v>42057.716493055559</v>
      </c>
      <c r="T560" s="5">
        <f t="shared" si="61"/>
        <v>42087.674826388895</v>
      </c>
      <c r="U560">
        <f t="shared" si="62"/>
        <v>2015</v>
      </c>
    </row>
    <row r="561" spans="1:21" ht="30" x14ac:dyDescent="0.25">
      <c r="A561">
        <v>559</v>
      </c>
      <c r="B561" s="3" t="s">
        <v>560</v>
      </c>
      <c r="C561" s="3" t="s">
        <v>4669</v>
      </c>
      <c r="D561" s="9">
        <v>240000</v>
      </c>
      <c r="E561" s="9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56"/>
        <v>2.0833333333333335E-4</v>
      </c>
      <c r="P561" s="9">
        <f t="shared" si="57"/>
        <v>50</v>
      </c>
      <c r="Q561" t="str">
        <f t="shared" si="58"/>
        <v>technology</v>
      </c>
      <c r="R561" t="str">
        <f t="shared" si="59"/>
        <v>web</v>
      </c>
      <c r="S561" s="5">
        <f t="shared" si="60"/>
        <v>42321.116435185184</v>
      </c>
      <c r="T561" s="5">
        <f t="shared" si="61"/>
        <v>42351.116435185184</v>
      </c>
      <c r="U561">
        <f t="shared" si="62"/>
        <v>2015</v>
      </c>
    </row>
    <row r="562" spans="1:21" ht="30" x14ac:dyDescent="0.25">
      <c r="A562">
        <v>560</v>
      </c>
      <c r="B562" s="3" t="s">
        <v>561</v>
      </c>
      <c r="C562" s="3" t="s">
        <v>4670</v>
      </c>
      <c r="D562" s="9">
        <v>100000</v>
      </c>
      <c r="E562" s="9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56"/>
        <v>1.2E-4</v>
      </c>
      <c r="P562" s="9">
        <f t="shared" si="57"/>
        <v>4</v>
      </c>
      <c r="Q562" t="str">
        <f t="shared" si="58"/>
        <v>technology</v>
      </c>
      <c r="R562" t="str">
        <f t="shared" si="59"/>
        <v>web</v>
      </c>
      <c r="S562" s="5">
        <f t="shared" si="60"/>
        <v>41960.604687500003</v>
      </c>
      <c r="T562" s="5">
        <f t="shared" si="61"/>
        <v>41990.604687500003</v>
      </c>
      <c r="U562">
        <f t="shared" si="62"/>
        <v>2014</v>
      </c>
    </row>
    <row r="563" spans="1:21" ht="30" x14ac:dyDescent="0.25">
      <c r="A563">
        <v>561</v>
      </c>
      <c r="B563" s="3" t="s">
        <v>562</v>
      </c>
      <c r="C563" s="3" t="s">
        <v>4671</v>
      </c>
      <c r="D563" s="9">
        <v>15000</v>
      </c>
      <c r="E563" s="9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56"/>
        <v>3.6666666666666666E-3</v>
      </c>
      <c r="P563" s="9">
        <f t="shared" si="57"/>
        <v>27.5</v>
      </c>
      <c r="Q563" t="str">
        <f t="shared" si="58"/>
        <v>technology</v>
      </c>
      <c r="R563" t="str">
        <f t="shared" si="59"/>
        <v>web</v>
      </c>
      <c r="S563" s="5">
        <f t="shared" si="60"/>
        <v>42268.492048611115</v>
      </c>
      <c r="T563" s="5">
        <f t="shared" si="61"/>
        <v>42303.492048611115</v>
      </c>
      <c r="U563">
        <f t="shared" si="62"/>
        <v>2015</v>
      </c>
    </row>
    <row r="564" spans="1:21" ht="30" x14ac:dyDescent="0.25">
      <c r="A564">
        <v>562</v>
      </c>
      <c r="B564" s="3" t="s">
        <v>563</v>
      </c>
      <c r="C564" s="3" t="s">
        <v>4672</v>
      </c>
      <c r="D564" s="9">
        <v>50000</v>
      </c>
      <c r="E564" s="9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56"/>
        <v>0</v>
      </c>
      <c r="P564" s="9">
        <f t="shared" si="57"/>
        <v>0</v>
      </c>
      <c r="Q564" t="str">
        <f t="shared" si="58"/>
        <v>technology</v>
      </c>
      <c r="R564" t="str">
        <f t="shared" si="59"/>
        <v>web</v>
      </c>
      <c r="S564" s="5">
        <f t="shared" si="60"/>
        <v>42692.222395833334</v>
      </c>
      <c r="T564" s="5">
        <f t="shared" si="61"/>
        <v>42722.222395833334</v>
      </c>
      <c r="U564">
        <f t="shared" si="62"/>
        <v>2016</v>
      </c>
    </row>
    <row r="565" spans="1:21" ht="30" x14ac:dyDescent="0.25">
      <c r="A565">
        <v>563</v>
      </c>
      <c r="B565" s="3" t="s">
        <v>564</v>
      </c>
      <c r="C565" s="3" t="s">
        <v>4673</v>
      </c>
      <c r="D565" s="9">
        <v>75000</v>
      </c>
      <c r="E565" s="9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56"/>
        <v>9.0666666666666662E-4</v>
      </c>
      <c r="P565" s="9">
        <f t="shared" si="57"/>
        <v>34</v>
      </c>
      <c r="Q565" t="str">
        <f t="shared" si="58"/>
        <v>technology</v>
      </c>
      <c r="R565" t="str">
        <f t="shared" si="59"/>
        <v>web</v>
      </c>
      <c r="S565" s="5">
        <f t="shared" si="60"/>
        <v>42021.903321759259</v>
      </c>
      <c r="T565" s="5">
        <f t="shared" si="61"/>
        <v>42051.903321759259</v>
      </c>
      <c r="U565">
        <f t="shared" si="62"/>
        <v>2015</v>
      </c>
    </row>
    <row r="566" spans="1:21" ht="30" x14ac:dyDescent="0.25">
      <c r="A566">
        <v>564</v>
      </c>
      <c r="B566" s="3" t="s">
        <v>565</v>
      </c>
      <c r="C566" s="3" t="s">
        <v>4674</v>
      </c>
      <c r="D566" s="9">
        <v>18000</v>
      </c>
      <c r="E566" s="9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56"/>
        <v>5.5555555555555558E-5</v>
      </c>
      <c r="P566" s="9">
        <f t="shared" si="57"/>
        <v>1</v>
      </c>
      <c r="Q566" t="str">
        <f t="shared" si="58"/>
        <v>technology</v>
      </c>
      <c r="R566" t="str">
        <f t="shared" si="59"/>
        <v>web</v>
      </c>
      <c r="S566" s="5">
        <f t="shared" si="60"/>
        <v>42411.776331018518</v>
      </c>
      <c r="T566" s="5">
        <f t="shared" si="61"/>
        <v>42441.776331018518</v>
      </c>
      <c r="U566">
        <f t="shared" si="62"/>
        <v>2016</v>
      </c>
    </row>
    <row r="567" spans="1:21" ht="30" x14ac:dyDescent="0.25">
      <c r="A567">
        <v>565</v>
      </c>
      <c r="B567" s="3" t="s">
        <v>566</v>
      </c>
      <c r="C567" s="3" t="s">
        <v>4675</v>
      </c>
      <c r="D567" s="9">
        <v>25000</v>
      </c>
      <c r="E567" s="9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56"/>
        <v>0</v>
      </c>
      <c r="P567" s="9">
        <f t="shared" si="57"/>
        <v>0</v>
      </c>
      <c r="Q567" t="str">
        <f t="shared" si="58"/>
        <v>technology</v>
      </c>
      <c r="R567" t="str">
        <f t="shared" si="59"/>
        <v>web</v>
      </c>
      <c r="S567" s="5">
        <f t="shared" si="60"/>
        <v>42165.618622685186</v>
      </c>
      <c r="T567" s="5">
        <f t="shared" si="61"/>
        <v>42195.618622685186</v>
      </c>
      <c r="U567">
        <f t="shared" si="62"/>
        <v>2015</v>
      </c>
    </row>
    <row r="568" spans="1:21" ht="30" x14ac:dyDescent="0.25">
      <c r="A568">
        <v>566</v>
      </c>
      <c r="B568" s="3" t="s">
        <v>567</v>
      </c>
      <c r="C568" s="3" t="s">
        <v>4676</v>
      </c>
      <c r="D568" s="9">
        <v>5000</v>
      </c>
      <c r="E568" s="9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56"/>
        <v>2.0000000000000001E-4</v>
      </c>
      <c r="P568" s="9">
        <f t="shared" si="57"/>
        <v>1</v>
      </c>
      <c r="Q568" t="str">
        <f t="shared" si="58"/>
        <v>technology</v>
      </c>
      <c r="R568" t="str">
        <f t="shared" si="59"/>
        <v>web</v>
      </c>
      <c r="S568" s="5">
        <f t="shared" si="60"/>
        <v>42535.517743055556</v>
      </c>
      <c r="T568" s="5">
        <f t="shared" si="61"/>
        <v>42565.517743055556</v>
      </c>
      <c r="U568">
        <f t="shared" si="62"/>
        <v>2016</v>
      </c>
    </row>
    <row r="569" spans="1:21" ht="30" x14ac:dyDescent="0.25">
      <c r="A569">
        <v>567</v>
      </c>
      <c r="B569" s="3" t="s">
        <v>568</v>
      </c>
      <c r="C569" s="3" t="s">
        <v>4677</v>
      </c>
      <c r="D569" s="9">
        <v>10000</v>
      </c>
      <c r="E569" s="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56"/>
        <v>0</v>
      </c>
      <c r="P569" s="9">
        <f t="shared" si="57"/>
        <v>0</v>
      </c>
      <c r="Q569" t="str">
        <f t="shared" si="58"/>
        <v>technology</v>
      </c>
      <c r="R569" t="str">
        <f t="shared" si="59"/>
        <v>web</v>
      </c>
      <c r="S569" s="5">
        <f t="shared" si="60"/>
        <v>41975.675856481488</v>
      </c>
      <c r="T569" s="5">
        <f t="shared" si="61"/>
        <v>42005.675856481488</v>
      </c>
      <c r="U569">
        <f t="shared" si="62"/>
        <v>2014</v>
      </c>
    </row>
    <row r="570" spans="1:21" ht="45" x14ac:dyDescent="0.25">
      <c r="A570">
        <v>568</v>
      </c>
      <c r="B570" s="3" t="s">
        <v>569</v>
      </c>
      <c r="C570" s="3" t="s">
        <v>4678</v>
      </c>
      <c r="D570" s="9">
        <v>24500</v>
      </c>
      <c r="E570" s="9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56"/>
        <v>0.01</v>
      </c>
      <c r="P570" s="9">
        <f t="shared" si="57"/>
        <v>49</v>
      </c>
      <c r="Q570" t="str">
        <f t="shared" si="58"/>
        <v>technology</v>
      </c>
      <c r="R570" t="str">
        <f t="shared" si="59"/>
        <v>web</v>
      </c>
      <c r="S570" s="5">
        <f t="shared" si="60"/>
        <v>42348.754895833335</v>
      </c>
      <c r="T570" s="5">
        <f t="shared" si="61"/>
        <v>42385.291666666664</v>
      </c>
      <c r="U570">
        <f t="shared" si="62"/>
        <v>2015</v>
      </c>
    </row>
    <row r="571" spans="1:21" x14ac:dyDescent="0.25">
      <c r="A571">
        <v>569</v>
      </c>
      <c r="B571" s="3" t="s">
        <v>570</v>
      </c>
      <c r="C571" s="3" t="s">
        <v>4679</v>
      </c>
      <c r="D571" s="9">
        <v>2500</v>
      </c>
      <c r="E571" s="9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56"/>
        <v>8.0000000000000002E-3</v>
      </c>
      <c r="P571" s="9">
        <f t="shared" si="57"/>
        <v>20</v>
      </c>
      <c r="Q571" t="str">
        <f t="shared" si="58"/>
        <v>technology</v>
      </c>
      <c r="R571" t="str">
        <f t="shared" si="59"/>
        <v>web</v>
      </c>
      <c r="S571" s="5">
        <f t="shared" si="60"/>
        <v>42340.680694444447</v>
      </c>
      <c r="T571" s="5">
        <f t="shared" si="61"/>
        <v>42370.680694444447</v>
      </c>
      <c r="U571">
        <f t="shared" si="62"/>
        <v>2015</v>
      </c>
    </row>
    <row r="572" spans="1:21" x14ac:dyDescent="0.25">
      <c r="A572">
        <v>570</v>
      </c>
      <c r="B572" s="3" t="s">
        <v>571</v>
      </c>
      <c r="C572" s="3" t="s">
        <v>4680</v>
      </c>
      <c r="D572" s="9">
        <v>85000</v>
      </c>
      <c r="E572" s="9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56"/>
        <v>1.6705882352941177E-3</v>
      </c>
      <c r="P572" s="9">
        <f t="shared" si="57"/>
        <v>142</v>
      </c>
      <c r="Q572" t="str">
        <f t="shared" si="58"/>
        <v>technology</v>
      </c>
      <c r="R572" t="str">
        <f t="shared" si="59"/>
        <v>web</v>
      </c>
      <c r="S572" s="5">
        <f t="shared" si="60"/>
        <v>42388.631585648145</v>
      </c>
      <c r="T572" s="5">
        <f t="shared" si="61"/>
        <v>42418.631585648145</v>
      </c>
      <c r="U572">
        <f t="shared" si="62"/>
        <v>2016</v>
      </c>
    </row>
    <row r="573" spans="1:21" ht="30" x14ac:dyDescent="0.25">
      <c r="A573">
        <v>571</v>
      </c>
      <c r="B573" s="3" t="s">
        <v>572</v>
      </c>
      <c r="C573" s="3" t="s">
        <v>4681</v>
      </c>
      <c r="D573" s="9">
        <v>25000</v>
      </c>
      <c r="E573" s="9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56"/>
        <v>4.2399999999999998E-3</v>
      </c>
      <c r="P573" s="9">
        <f t="shared" si="57"/>
        <v>53</v>
      </c>
      <c r="Q573" t="str">
        <f t="shared" si="58"/>
        <v>technology</v>
      </c>
      <c r="R573" t="str">
        <f t="shared" si="59"/>
        <v>web</v>
      </c>
      <c r="S573" s="5">
        <f t="shared" si="60"/>
        <v>42192.649571759262</v>
      </c>
      <c r="T573" s="5">
        <f t="shared" si="61"/>
        <v>42211.999305555561</v>
      </c>
      <c r="U573">
        <f t="shared" si="62"/>
        <v>2015</v>
      </c>
    </row>
    <row r="574" spans="1:21" ht="30" x14ac:dyDescent="0.25">
      <c r="A574">
        <v>572</v>
      </c>
      <c r="B574" s="3" t="s">
        <v>573</v>
      </c>
      <c r="C574" s="3" t="s">
        <v>4682</v>
      </c>
      <c r="D574" s="9">
        <v>2500</v>
      </c>
      <c r="E574" s="9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56"/>
        <v>0</v>
      </c>
      <c r="P574" s="9">
        <f t="shared" si="57"/>
        <v>0</v>
      </c>
      <c r="Q574" t="str">
        <f t="shared" si="58"/>
        <v>technology</v>
      </c>
      <c r="R574" t="str">
        <f t="shared" si="59"/>
        <v>web</v>
      </c>
      <c r="S574" s="5">
        <f t="shared" si="60"/>
        <v>42282.549629629633</v>
      </c>
      <c r="T574" s="5">
        <f t="shared" si="61"/>
        <v>42312.591296296298</v>
      </c>
      <c r="U574">
        <f t="shared" si="62"/>
        <v>2015</v>
      </c>
    </row>
    <row r="575" spans="1:21" ht="30" x14ac:dyDescent="0.25">
      <c r="A575">
        <v>573</v>
      </c>
      <c r="B575" s="3" t="s">
        <v>574</v>
      </c>
      <c r="C575" s="3" t="s">
        <v>4683</v>
      </c>
      <c r="D575" s="9">
        <v>88888</v>
      </c>
      <c r="E575" s="9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56"/>
        <v>3.892538925389254E-3</v>
      </c>
      <c r="P575" s="9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5">
        <f t="shared" si="60"/>
        <v>41962.883460648147</v>
      </c>
      <c r="T575" s="5">
        <f t="shared" si="61"/>
        <v>42021.883333333339</v>
      </c>
      <c r="U575">
        <f t="shared" si="62"/>
        <v>2014</v>
      </c>
    </row>
    <row r="576" spans="1:21" ht="30" x14ac:dyDescent="0.25">
      <c r="A576">
        <v>574</v>
      </c>
      <c r="B576" s="3" t="s">
        <v>575</v>
      </c>
      <c r="C576" s="3" t="s">
        <v>4684</v>
      </c>
      <c r="D576" s="9">
        <v>11180</v>
      </c>
      <c r="E576" s="9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56"/>
        <v>7.1556350626118068E-3</v>
      </c>
      <c r="P576" s="9">
        <f t="shared" si="57"/>
        <v>20</v>
      </c>
      <c r="Q576" t="str">
        <f t="shared" si="58"/>
        <v>technology</v>
      </c>
      <c r="R576" t="str">
        <f t="shared" si="59"/>
        <v>web</v>
      </c>
      <c r="S576" s="5">
        <f t="shared" si="60"/>
        <v>42632.276701388888</v>
      </c>
      <c r="T576" s="5">
        <f t="shared" si="61"/>
        <v>42662.276701388888</v>
      </c>
      <c r="U576">
        <f t="shared" si="62"/>
        <v>2016</v>
      </c>
    </row>
    <row r="577" spans="1:21" ht="30" x14ac:dyDescent="0.25">
      <c r="A577">
        <v>575</v>
      </c>
      <c r="B577" s="3" t="s">
        <v>576</v>
      </c>
      <c r="C577" s="3" t="s">
        <v>4685</v>
      </c>
      <c r="D577" s="9">
        <v>60000</v>
      </c>
      <c r="E577" s="9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56"/>
        <v>4.3166666666666666E-3</v>
      </c>
      <c r="P577" s="9">
        <f t="shared" si="57"/>
        <v>64.75</v>
      </c>
      <c r="Q577" t="str">
        <f t="shared" si="58"/>
        <v>technology</v>
      </c>
      <c r="R577" t="str">
        <f t="shared" si="59"/>
        <v>web</v>
      </c>
      <c r="S577" s="5">
        <f t="shared" si="60"/>
        <v>42138.525960648149</v>
      </c>
      <c r="T577" s="5">
        <f t="shared" si="61"/>
        <v>42168.525960648149</v>
      </c>
      <c r="U577">
        <f t="shared" si="62"/>
        <v>2015</v>
      </c>
    </row>
    <row r="578" spans="1:21" ht="30" x14ac:dyDescent="0.25">
      <c r="A578">
        <v>576</v>
      </c>
      <c r="B578" s="3" t="s">
        <v>577</v>
      </c>
      <c r="C578" s="3" t="s">
        <v>4686</v>
      </c>
      <c r="D578" s="9">
        <v>80000</v>
      </c>
      <c r="E578" s="9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63">E578/D578</f>
        <v>1.2500000000000001E-5</v>
      </c>
      <c r="P578" s="9">
        <f t="shared" ref="P578:P641" si="64">IFERROR(E578/L578,0)</f>
        <v>1</v>
      </c>
      <c r="Q578" t="str">
        <f t="shared" ref="Q578:Q641" si="65">MID(N578,1,FIND("/",N578)-1)</f>
        <v>technology</v>
      </c>
      <c r="R578" t="str">
        <f t="shared" ref="R578:R641" si="66">MID(N578,FIND("/",N578)+1,9999)</f>
        <v>web</v>
      </c>
      <c r="S578" s="5">
        <f t="shared" ref="S578:S641" si="67">((J578/86400)+25569+(-4/24))</f>
        <v>42031.305</v>
      </c>
      <c r="T578" s="5">
        <f t="shared" ref="T578:T641" si="68">((I578/86400)+25569+(-4/24))</f>
        <v>42091.263333333336</v>
      </c>
      <c r="U578">
        <f t="shared" ref="U578:U641" si="69">YEAR(S578)</f>
        <v>2015</v>
      </c>
    </row>
    <row r="579" spans="1:21" ht="30" x14ac:dyDescent="0.25">
      <c r="A579">
        <v>577</v>
      </c>
      <c r="B579" s="3" t="s">
        <v>578</v>
      </c>
      <c r="C579" s="3" t="s">
        <v>4687</v>
      </c>
      <c r="D579" s="9">
        <v>5000</v>
      </c>
      <c r="E579" s="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63"/>
        <v>2E-3</v>
      </c>
      <c r="P579" s="9">
        <f t="shared" si="64"/>
        <v>10</v>
      </c>
      <c r="Q579" t="str">
        <f t="shared" si="65"/>
        <v>technology</v>
      </c>
      <c r="R579" t="str">
        <f t="shared" si="66"/>
        <v>web</v>
      </c>
      <c r="S579" s="5">
        <f t="shared" si="67"/>
        <v>42450.422476851854</v>
      </c>
      <c r="T579" s="5">
        <f t="shared" si="68"/>
        <v>42510.422476851854</v>
      </c>
      <c r="U579">
        <f t="shared" si="69"/>
        <v>2016</v>
      </c>
    </row>
    <row r="580" spans="1:21" x14ac:dyDescent="0.25">
      <c r="A580">
        <v>578</v>
      </c>
      <c r="B580" s="3" t="s">
        <v>579</v>
      </c>
      <c r="C580" s="3" t="s">
        <v>4688</v>
      </c>
      <c r="D580" s="9">
        <v>125000</v>
      </c>
      <c r="E580" s="9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63"/>
        <v>1.12E-4</v>
      </c>
      <c r="P580" s="9">
        <f t="shared" si="64"/>
        <v>2</v>
      </c>
      <c r="Q580" t="str">
        <f t="shared" si="65"/>
        <v>technology</v>
      </c>
      <c r="R580" t="str">
        <f t="shared" si="66"/>
        <v>web</v>
      </c>
      <c r="S580" s="5">
        <f t="shared" si="67"/>
        <v>42230.411956018521</v>
      </c>
      <c r="T580" s="5">
        <f t="shared" si="68"/>
        <v>42254.411956018521</v>
      </c>
      <c r="U580">
        <f t="shared" si="69"/>
        <v>2015</v>
      </c>
    </row>
    <row r="581" spans="1:21" x14ac:dyDescent="0.25">
      <c r="A581">
        <v>579</v>
      </c>
      <c r="B581" s="3" t="s">
        <v>580</v>
      </c>
      <c r="C581" s="3" t="s">
        <v>4689</v>
      </c>
      <c r="D581" s="9">
        <v>12000</v>
      </c>
      <c r="E581" s="9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63"/>
        <v>1.4583333333333334E-2</v>
      </c>
      <c r="P581" s="9">
        <f t="shared" si="64"/>
        <v>35</v>
      </c>
      <c r="Q581" t="str">
        <f t="shared" si="65"/>
        <v>technology</v>
      </c>
      <c r="R581" t="str">
        <f t="shared" si="66"/>
        <v>web</v>
      </c>
      <c r="S581" s="5">
        <f t="shared" si="67"/>
        <v>41968.68545138889</v>
      </c>
      <c r="T581" s="5">
        <f t="shared" si="68"/>
        <v>41998.68545138889</v>
      </c>
      <c r="U581">
        <f t="shared" si="69"/>
        <v>2014</v>
      </c>
    </row>
    <row r="582" spans="1:21" ht="30" x14ac:dyDescent="0.25">
      <c r="A582">
        <v>580</v>
      </c>
      <c r="B582" s="3" t="s">
        <v>581</v>
      </c>
      <c r="C582" s="3" t="s">
        <v>4690</v>
      </c>
      <c r="D582" s="9">
        <v>3000</v>
      </c>
      <c r="E582" s="9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63"/>
        <v>3.3333333333333332E-4</v>
      </c>
      <c r="P582" s="9">
        <f t="shared" si="64"/>
        <v>1</v>
      </c>
      <c r="Q582" t="str">
        <f t="shared" si="65"/>
        <v>technology</v>
      </c>
      <c r="R582" t="str">
        <f t="shared" si="66"/>
        <v>web</v>
      </c>
      <c r="S582" s="5">
        <f t="shared" si="67"/>
        <v>42605.741516203707</v>
      </c>
      <c r="T582" s="5">
        <f t="shared" si="68"/>
        <v>42635.741516203707</v>
      </c>
      <c r="U582">
        <f t="shared" si="69"/>
        <v>2016</v>
      </c>
    </row>
    <row r="583" spans="1:21" ht="30" x14ac:dyDescent="0.25">
      <c r="A583">
        <v>581</v>
      </c>
      <c r="B583" s="3" t="s">
        <v>582</v>
      </c>
      <c r="C583" s="3" t="s">
        <v>4691</v>
      </c>
      <c r="D583" s="9">
        <v>400</v>
      </c>
      <c r="E583" s="9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63"/>
        <v>0</v>
      </c>
      <c r="P583" s="9">
        <f t="shared" si="64"/>
        <v>0</v>
      </c>
      <c r="Q583" t="str">
        <f t="shared" si="65"/>
        <v>technology</v>
      </c>
      <c r="R583" t="str">
        <f t="shared" si="66"/>
        <v>web</v>
      </c>
      <c r="S583" s="5">
        <f t="shared" si="67"/>
        <v>42187.846111111117</v>
      </c>
      <c r="T583" s="5">
        <f t="shared" si="68"/>
        <v>42217.846111111117</v>
      </c>
      <c r="U583">
        <f t="shared" si="69"/>
        <v>2015</v>
      </c>
    </row>
    <row r="584" spans="1:21" ht="30" x14ac:dyDescent="0.25">
      <c r="A584">
        <v>582</v>
      </c>
      <c r="B584" s="3" t="s">
        <v>583</v>
      </c>
      <c r="C584" s="3" t="s">
        <v>4692</v>
      </c>
      <c r="D584" s="9">
        <v>100000</v>
      </c>
      <c r="E584" s="9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63"/>
        <v>0</v>
      </c>
      <c r="P584" s="9">
        <f t="shared" si="64"/>
        <v>0</v>
      </c>
      <c r="Q584" t="str">
        <f t="shared" si="65"/>
        <v>technology</v>
      </c>
      <c r="R584" t="str">
        <f t="shared" si="66"/>
        <v>web</v>
      </c>
      <c r="S584" s="5">
        <f t="shared" si="67"/>
        <v>42055.573136574072</v>
      </c>
      <c r="T584" s="5">
        <f t="shared" si="68"/>
        <v>42078.583333333336</v>
      </c>
      <c r="U584">
        <f t="shared" si="69"/>
        <v>2015</v>
      </c>
    </row>
    <row r="585" spans="1:21" x14ac:dyDescent="0.25">
      <c r="A585">
        <v>583</v>
      </c>
      <c r="B585" s="3" t="s">
        <v>584</v>
      </c>
      <c r="C585" s="3" t="s">
        <v>4693</v>
      </c>
      <c r="D585" s="9">
        <v>9000</v>
      </c>
      <c r="E585" s="9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63"/>
        <v>1.1111111111111112E-4</v>
      </c>
      <c r="P585" s="9">
        <f t="shared" si="64"/>
        <v>1</v>
      </c>
      <c r="Q585" t="str">
        <f t="shared" si="65"/>
        <v>technology</v>
      </c>
      <c r="R585" t="str">
        <f t="shared" si="66"/>
        <v>web</v>
      </c>
      <c r="S585" s="5">
        <f t="shared" si="67"/>
        <v>42052.771840277775</v>
      </c>
      <c r="T585" s="5">
        <f t="shared" si="68"/>
        <v>42082.730173611119</v>
      </c>
      <c r="U585">
        <f t="shared" si="69"/>
        <v>2015</v>
      </c>
    </row>
    <row r="586" spans="1:21" x14ac:dyDescent="0.25">
      <c r="A586">
        <v>584</v>
      </c>
      <c r="B586" s="3" t="s">
        <v>585</v>
      </c>
      <c r="C586" s="3" t="s">
        <v>4694</v>
      </c>
      <c r="D586" s="9">
        <v>1000</v>
      </c>
      <c r="E586" s="9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63"/>
        <v>0.01</v>
      </c>
      <c r="P586" s="9">
        <f t="shared" si="64"/>
        <v>5</v>
      </c>
      <c r="Q586" t="str">
        <f t="shared" si="65"/>
        <v>technology</v>
      </c>
      <c r="R586" t="str">
        <f t="shared" si="66"/>
        <v>web</v>
      </c>
      <c r="S586" s="5">
        <f t="shared" si="67"/>
        <v>42049.549953703703</v>
      </c>
      <c r="T586" s="5">
        <f t="shared" si="68"/>
        <v>42079.508287037039</v>
      </c>
      <c r="U586">
        <f t="shared" si="6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9">
        <v>9000</v>
      </c>
      <c r="E587" s="9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63"/>
        <v>0</v>
      </c>
      <c r="P587" s="9">
        <f t="shared" si="64"/>
        <v>0</v>
      </c>
      <c r="Q587" t="str">
        <f t="shared" si="65"/>
        <v>technology</v>
      </c>
      <c r="R587" t="str">
        <f t="shared" si="66"/>
        <v>web</v>
      </c>
      <c r="S587" s="5">
        <f t="shared" si="67"/>
        <v>42283.224270833336</v>
      </c>
      <c r="T587" s="5">
        <f t="shared" si="68"/>
        <v>42338.833333333336</v>
      </c>
      <c r="U587">
        <f t="shared" si="69"/>
        <v>2015</v>
      </c>
    </row>
    <row r="588" spans="1:21" x14ac:dyDescent="0.25">
      <c r="A588">
        <v>586</v>
      </c>
      <c r="B588" s="3" t="s">
        <v>587</v>
      </c>
      <c r="C588" s="3" t="s">
        <v>4696</v>
      </c>
      <c r="D588" s="9">
        <v>10000</v>
      </c>
      <c r="E588" s="9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63"/>
        <v>5.5999999999999999E-3</v>
      </c>
      <c r="P588" s="9">
        <f t="shared" si="64"/>
        <v>14</v>
      </c>
      <c r="Q588" t="str">
        <f t="shared" si="65"/>
        <v>technology</v>
      </c>
      <c r="R588" t="str">
        <f t="shared" si="66"/>
        <v>web</v>
      </c>
      <c r="S588" s="5">
        <f t="shared" si="67"/>
        <v>42020.687581018523</v>
      </c>
      <c r="T588" s="5">
        <f t="shared" si="68"/>
        <v>42050.687581018523</v>
      </c>
      <c r="U588">
        <f t="shared" si="69"/>
        <v>2015</v>
      </c>
    </row>
    <row r="589" spans="1:21" ht="45" x14ac:dyDescent="0.25">
      <c r="A589">
        <v>587</v>
      </c>
      <c r="B589" s="3" t="s">
        <v>588</v>
      </c>
      <c r="C589" s="3" t="s">
        <v>4697</v>
      </c>
      <c r="D589" s="9">
        <v>30000</v>
      </c>
      <c r="E589" s="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63"/>
        <v>9.0833333333333335E-2</v>
      </c>
      <c r="P589" s="9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5">
        <f t="shared" si="67"/>
        <v>42080.590659722227</v>
      </c>
      <c r="T589" s="5">
        <f t="shared" si="68"/>
        <v>42110.590659722227</v>
      </c>
      <c r="U589">
        <f t="shared" si="69"/>
        <v>2015</v>
      </c>
    </row>
    <row r="590" spans="1:21" ht="30" x14ac:dyDescent="0.25">
      <c r="A590">
        <v>588</v>
      </c>
      <c r="B590" s="3" t="s">
        <v>589</v>
      </c>
      <c r="C590" s="3" t="s">
        <v>4698</v>
      </c>
      <c r="D590" s="9">
        <v>9000</v>
      </c>
      <c r="E590" s="9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63"/>
        <v>3.3444444444444443E-2</v>
      </c>
      <c r="P590" s="9">
        <f t="shared" si="64"/>
        <v>150.5</v>
      </c>
      <c r="Q590" t="str">
        <f t="shared" si="65"/>
        <v>technology</v>
      </c>
      <c r="R590" t="str">
        <f t="shared" si="66"/>
        <v>web</v>
      </c>
      <c r="S590" s="5">
        <f t="shared" si="67"/>
        <v>42631.602847222224</v>
      </c>
      <c r="T590" s="5">
        <f t="shared" si="68"/>
        <v>42691.644513888888</v>
      </c>
      <c r="U590">
        <f t="shared" si="6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9">
        <v>7500</v>
      </c>
      <c r="E591" s="9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63"/>
        <v>1.3333333333333334E-4</v>
      </c>
      <c r="P591" s="9">
        <f t="shared" si="64"/>
        <v>1</v>
      </c>
      <c r="Q591" t="str">
        <f t="shared" si="65"/>
        <v>technology</v>
      </c>
      <c r="R591" t="str">
        <f t="shared" si="66"/>
        <v>web</v>
      </c>
      <c r="S591" s="5">
        <f t="shared" si="67"/>
        <v>42178.447905092595</v>
      </c>
      <c r="T591" s="5">
        <f t="shared" si="68"/>
        <v>42193.447905092595</v>
      </c>
      <c r="U591">
        <f t="shared" si="69"/>
        <v>2015</v>
      </c>
    </row>
    <row r="592" spans="1:21" ht="30" x14ac:dyDescent="0.25">
      <c r="A592">
        <v>590</v>
      </c>
      <c r="B592" s="3" t="s">
        <v>591</v>
      </c>
      <c r="C592" s="3" t="s">
        <v>4700</v>
      </c>
      <c r="D592" s="9">
        <v>5000</v>
      </c>
      <c r="E592" s="9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63"/>
        <v>4.4600000000000001E-2</v>
      </c>
      <c r="P592" s="9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5">
        <f t="shared" si="67"/>
        <v>42377.388090277782</v>
      </c>
      <c r="T592" s="5">
        <f t="shared" si="68"/>
        <v>42408.375694444447</v>
      </c>
      <c r="U592">
        <f t="shared" si="69"/>
        <v>2016</v>
      </c>
    </row>
    <row r="593" spans="1:21" ht="30" x14ac:dyDescent="0.25">
      <c r="A593">
        <v>591</v>
      </c>
      <c r="B593" s="3" t="s">
        <v>592</v>
      </c>
      <c r="C593" s="3" t="s">
        <v>4701</v>
      </c>
      <c r="D593" s="9">
        <v>100000</v>
      </c>
      <c r="E593" s="9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63"/>
        <v>6.0999999999999997E-4</v>
      </c>
      <c r="P593" s="9">
        <f t="shared" si="64"/>
        <v>30.5</v>
      </c>
      <c r="Q593" t="str">
        <f t="shared" si="65"/>
        <v>technology</v>
      </c>
      <c r="R593" t="str">
        <f t="shared" si="66"/>
        <v>web</v>
      </c>
      <c r="S593" s="5">
        <f t="shared" si="67"/>
        <v>42177.376504629632</v>
      </c>
      <c r="T593" s="5">
        <f t="shared" si="68"/>
        <v>42207.376504629632</v>
      </c>
      <c r="U593">
        <f t="shared" si="69"/>
        <v>2015</v>
      </c>
    </row>
    <row r="594" spans="1:21" ht="30" x14ac:dyDescent="0.25">
      <c r="A594">
        <v>592</v>
      </c>
      <c r="B594" s="3" t="s">
        <v>593</v>
      </c>
      <c r="C594" s="3" t="s">
        <v>4702</v>
      </c>
      <c r="D594" s="9">
        <v>7500</v>
      </c>
      <c r="E594" s="9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63"/>
        <v>3.3333333333333333E-2</v>
      </c>
      <c r="P594" s="9">
        <f t="shared" si="64"/>
        <v>250</v>
      </c>
      <c r="Q594" t="str">
        <f t="shared" si="65"/>
        <v>technology</v>
      </c>
      <c r="R594" t="str">
        <f t="shared" si="66"/>
        <v>web</v>
      </c>
      <c r="S594" s="5">
        <f t="shared" si="67"/>
        <v>41946.065509259264</v>
      </c>
      <c r="T594" s="5">
        <f t="shared" si="68"/>
        <v>41976.065509259257</v>
      </c>
      <c r="U594">
        <f t="shared" si="69"/>
        <v>2014</v>
      </c>
    </row>
    <row r="595" spans="1:21" ht="30" x14ac:dyDescent="0.25">
      <c r="A595">
        <v>593</v>
      </c>
      <c r="B595" s="3" t="s">
        <v>594</v>
      </c>
      <c r="C595" s="3" t="s">
        <v>4703</v>
      </c>
      <c r="D595" s="9">
        <v>500</v>
      </c>
      <c r="E595" s="9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63"/>
        <v>0.23</v>
      </c>
      <c r="P595" s="9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5">
        <f t="shared" si="67"/>
        <v>42070.510937500003</v>
      </c>
      <c r="T595" s="5">
        <f t="shared" si="68"/>
        <v>42100.469270833339</v>
      </c>
      <c r="U595">
        <f t="shared" si="69"/>
        <v>2015</v>
      </c>
    </row>
    <row r="596" spans="1:21" x14ac:dyDescent="0.25">
      <c r="A596">
        <v>594</v>
      </c>
      <c r="B596" s="3" t="s">
        <v>595</v>
      </c>
      <c r="C596" s="3" t="s">
        <v>4704</v>
      </c>
      <c r="D596" s="9">
        <v>25000</v>
      </c>
      <c r="E596" s="9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63"/>
        <v>1.0399999999999999E-3</v>
      </c>
      <c r="P596" s="9">
        <f t="shared" si="64"/>
        <v>13</v>
      </c>
      <c r="Q596" t="str">
        <f t="shared" si="65"/>
        <v>technology</v>
      </c>
      <c r="R596" t="str">
        <f t="shared" si="66"/>
        <v>web</v>
      </c>
      <c r="S596" s="5">
        <f t="shared" si="67"/>
        <v>42446.613495370373</v>
      </c>
      <c r="T596" s="5">
        <f t="shared" si="68"/>
        <v>42476.613495370373</v>
      </c>
      <c r="U596">
        <f t="shared" si="69"/>
        <v>2016</v>
      </c>
    </row>
    <row r="597" spans="1:21" ht="30" x14ac:dyDescent="0.25">
      <c r="A597">
        <v>595</v>
      </c>
      <c r="B597" s="3" t="s">
        <v>596</v>
      </c>
      <c r="C597" s="3" t="s">
        <v>4705</v>
      </c>
      <c r="D597" s="9">
        <v>100000</v>
      </c>
      <c r="E597" s="9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63"/>
        <v>4.2599999999999999E-3</v>
      </c>
      <c r="P597" s="9">
        <f t="shared" si="64"/>
        <v>53.25</v>
      </c>
      <c r="Q597" t="str">
        <f t="shared" si="65"/>
        <v>technology</v>
      </c>
      <c r="R597" t="str">
        <f t="shared" si="66"/>
        <v>web</v>
      </c>
      <c r="S597" s="5">
        <f t="shared" si="67"/>
        <v>42082.903217592597</v>
      </c>
      <c r="T597" s="5">
        <f t="shared" si="68"/>
        <v>42127.903217592597</v>
      </c>
      <c r="U597">
        <f t="shared" si="69"/>
        <v>2015</v>
      </c>
    </row>
    <row r="598" spans="1:21" x14ac:dyDescent="0.25">
      <c r="A598">
        <v>596</v>
      </c>
      <c r="B598" s="3" t="s">
        <v>597</v>
      </c>
      <c r="C598" s="3" t="s">
        <v>4706</v>
      </c>
      <c r="D598" s="9">
        <v>20000</v>
      </c>
      <c r="E598" s="9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63"/>
        <v>2.9999999999999997E-4</v>
      </c>
      <c r="P598" s="9">
        <f t="shared" si="64"/>
        <v>3</v>
      </c>
      <c r="Q598" t="str">
        <f t="shared" si="65"/>
        <v>technology</v>
      </c>
      <c r="R598" t="str">
        <f t="shared" si="66"/>
        <v>web</v>
      </c>
      <c r="S598" s="5">
        <f t="shared" si="67"/>
        <v>42646.730231481481</v>
      </c>
      <c r="T598" s="5">
        <f t="shared" si="68"/>
        <v>42676.730231481481</v>
      </c>
      <c r="U598">
        <f t="shared" si="69"/>
        <v>2016</v>
      </c>
    </row>
    <row r="599" spans="1:21" x14ac:dyDescent="0.25">
      <c r="A599">
        <v>597</v>
      </c>
      <c r="B599" s="3" t="s">
        <v>598</v>
      </c>
      <c r="C599" s="3" t="s">
        <v>4707</v>
      </c>
      <c r="D599" s="9">
        <v>7500</v>
      </c>
      <c r="E599" s="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63"/>
        <v>2.6666666666666666E-3</v>
      </c>
      <c r="P599" s="9">
        <f t="shared" si="64"/>
        <v>10</v>
      </c>
      <c r="Q599" t="str">
        <f t="shared" si="65"/>
        <v>technology</v>
      </c>
      <c r="R599" t="str">
        <f t="shared" si="66"/>
        <v>web</v>
      </c>
      <c r="S599" s="5">
        <f t="shared" si="67"/>
        <v>42545.538599537038</v>
      </c>
      <c r="T599" s="5">
        <f t="shared" si="68"/>
        <v>42582.500000000007</v>
      </c>
      <c r="U599">
        <f t="shared" si="69"/>
        <v>2016</v>
      </c>
    </row>
    <row r="600" spans="1:21" x14ac:dyDescent="0.25">
      <c r="A600">
        <v>598</v>
      </c>
      <c r="B600" s="3" t="s">
        <v>599</v>
      </c>
      <c r="C600" s="3" t="s">
        <v>4708</v>
      </c>
      <c r="D600" s="9">
        <v>2500</v>
      </c>
      <c r="E600" s="9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63"/>
        <v>0.34</v>
      </c>
      <c r="P600" s="9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5">
        <f t="shared" si="67"/>
        <v>41947.835428240745</v>
      </c>
      <c r="T600" s="5">
        <f t="shared" si="68"/>
        <v>41977.835428240745</v>
      </c>
      <c r="U600">
        <f t="shared" si="69"/>
        <v>2014</v>
      </c>
    </row>
    <row r="601" spans="1:21" ht="30" x14ac:dyDescent="0.25">
      <c r="A601">
        <v>599</v>
      </c>
      <c r="B601" s="3" t="s">
        <v>600</v>
      </c>
      <c r="C601" s="3" t="s">
        <v>4709</v>
      </c>
      <c r="D601" s="9">
        <v>50000</v>
      </c>
      <c r="E601" s="9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63"/>
        <v>6.2E-4</v>
      </c>
      <c r="P601" s="9">
        <f t="shared" si="64"/>
        <v>15.5</v>
      </c>
      <c r="Q601" t="str">
        <f t="shared" si="65"/>
        <v>technology</v>
      </c>
      <c r="R601" t="str">
        <f t="shared" si="66"/>
        <v>web</v>
      </c>
      <c r="S601" s="5">
        <f t="shared" si="67"/>
        <v>42047.645856481489</v>
      </c>
      <c r="T601" s="5">
        <f t="shared" si="68"/>
        <v>42071.469444444447</v>
      </c>
      <c r="U601">
        <f t="shared" si="69"/>
        <v>2015</v>
      </c>
    </row>
    <row r="602" spans="1:21" x14ac:dyDescent="0.25">
      <c r="A602">
        <v>600</v>
      </c>
      <c r="B602" s="3" t="s">
        <v>601</v>
      </c>
      <c r="C602" s="3" t="s">
        <v>4710</v>
      </c>
      <c r="D602" s="9">
        <v>5000</v>
      </c>
      <c r="E602" s="9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63"/>
        <v>0.02</v>
      </c>
      <c r="P602" s="9">
        <f t="shared" si="64"/>
        <v>100</v>
      </c>
      <c r="Q602" t="str">
        <f t="shared" si="65"/>
        <v>technology</v>
      </c>
      <c r="R602" t="str">
        <f t="shared" si="66"/>
        <v>web</v>
      </c>
      <c r="S602" s="5">
        <f t="shared" si="67"/>
        <v>42073.631504629629</v>
      </c>
      <c r="T602" s="5">
        <f t="shared" si="68"/>
        <v>42133.631504629629</v>
      </c>
      <c r="U602">
        <f t="shared" si="69"/>
        <v>2015</v>
      </c>
    </row>
    <row r="603" spans="1:21" ht="30" x14ac:dyDescent="0.25">
      <c r="A603">
        <v>601</v>
      </c>
      <c r="B603" s="3" t="s">
        <v>602</v>
      </c>
      <c r="C603" s="3" t="s">
        <v>4711</v>
      </c>
      <c r="D603" s="9">
        <v>10000</v>
      </c>
      <c r="E603" s="9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63"/>
        <v>1.4E-2</v>
      </c>
      <c r="P603" s="9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5">
        <f t="shared" si="67"/>
        <v>41969.691423611112</v>
      </c>
      <c r="T603" s="5">
        <f t="shared" si="68"/>
        <v>41999.691423611112</v>
      </c>
      <c r="U603">
        <f t="shared" si="69"/>
        <v>2014</v>
      </c>
    </row>
    <row r="604" spans="1:21" ht="30" x14ac:dyDescent="0.25">
      <c r="A604">
        <v>602</v>
      </c>
      <c r="B604" s="3" t="s">
        <v>603</v>
      </c>
      <c r="C604" s="3" t="s">
        <v>4712</v>
      </c>
      <c r="D604" s="9">
        <v>70000</v>
      </c>
      <c r="E604" s="9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63"/>
        <v>0</v>
      </c>
      <c r="P604" s="9">
        <f t="shared" si="64"/>
        <v>0</v>
      </c>
      <c r="Q604" t="str">
        <f t="shared" si="65"/>
        <v>technology</v>
      </c>
      <c r="R604" t="str">
        <f t="shared" si="66"/>
        <v>web</v>
      </c>
      <c r="S604" s="5">
        <f t="shared" si="67"/>
        <v>42143.627488425926</v>
      </c>
      <c r="T604" s="5">
        <f t="shared" si="68"/>
        <v>42173.627488425926</v>
      </c>
      <c r="U604">
        <f t="shared" si="69"/>
        <v>2015</v>
      </c>
    </row>
    <row r="605" spans="1:21" x14ac:dyDescent="0.25">
      <c r="A605">
        <v>603</v>
      </c>
      <c r="B605" s="3" t="s">
        <v>604</v>
      </c>
      <c r="C605" s="3" t="s">
        <v>4713</v>
      </c>
      <c r="D605" s="9">
        <v>15000</v>
      </c>
      <c r="E605" s="9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63"/>
        <v>3.9334666666666664E-2</v>
      </c>
      <c r="P605" s="9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5">
        <f t="shared" si="67"/>
        <v>41835.472488425927</v>
      </c>
      <c r="T605" s="5">
        <f t="shared" si="68"/>
        <v>41865.472488425927</v>
      </c>
      <c r="U605">
        <f t="shared" si="69"/>
        <v>2014</v>
      </c>
    </row>
    <row r="606" spans="1:21" ht="30" x14ac:dyDescent="0.25">
      <c r="A606">
        <v>604</v>
      </c>
      <c r="B606" s="3" t="s">
        <v>605</v>
      </c>
      <c r="C606" s="3" t="s">
        <v>4714</v>
      </c>
      <c r="D606" s="9">
        <v>1500</v>
      </c>
      <c r="E606" s="9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63"/>
        <v>0</v>
      </c>
      <c r="P606" s="9">
        <f t="shared" si="64"/>
        <v>0</v>
      </c>
      <c r="Q606" t="str">
        <f t="shared" si="65"/>
        <v>technology</v>
      </c>
      <c r="R606" t="str">
        <f t="shared" si="66"/>
        <v>web</v>
      </c>
      <c r="S606" s="5">
        <f t="shared" si="67"/>
        <v>41848.868703703709</v>
      </c>
      <c r="T606" s="5">
        <f t="shared" si="68"/>
        <v>41878.868703703709</v>
      </c>
      <c r="U606">
        <f t="shared" si="69"/>
        <v>2014</v>
      </c>
    </row>
    <row r="607" spans="1:21" x14ac:dyDescent="0.25">
      <c r="A607">
        <v>605</v>
      </c>
      <c r="B607" s="3" t="s">
        <v>606</v>
      </c>
      <c r="C607" s="3" t="s">
        <v>4715</v>
      </c>
      <c r="D607" s="9">
        <v>5000</v>
      </c>
      <c r="E607" s="9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63"/>
        <v>2.6200000000000001E-2</v>
      </c>
      <c r="P607" s="9">
        <f t="shared" si="64"/>
        <v>16.375</v>
      </c>
      <c r="Q607" t="str">
        <f t="shared" si="65"/>
        <v>technology</v>
      </c>
      <c r="R607" t="str">
        <f t="shared" si="66"/>
        <v>web</v>
      </c>
      <c r="S607" s="5">
        <f t="shared" si="67"/>
        <v>42194.191064814819</v>
      </c>
      <c r="T607" s="5">
        <f t="shared" si="68"/>
        <v>42239.191064814819</v>
      </c>
      <c r="U607">
        <f t="shared" si="69"/>
        <v>2015</v>
      </c>
    </row>
    <row r="608" spans="1:21" ht="30" x14ac:dyDescent="0.25">
      <c r="A608">
        <v>606</v>
      </c>
      <c r="B608" s="3" t="s">
        <v>607</v>
      </c>
      <c r="C608" s="3" t="s">
        <v>4716</v>
      </c>
      <c r="D608" s="9">
        <v>5000</v>
      </c>
      <c r="E608" s="9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63"/>
        <v>2E-3</v>
      </c>
      <c r="P608" s="9">
        <f t="shared" si="64"/>
        <v>10</v>
      </c>
      <c r="Q608" t="str">
        <f t="shared" si="65"/>
        <v>technology</v>
      </c>
      <c r="R608" t="str">
        <f t="shared" si="66"/>
        <v>web</v>
      </c>
      <c r="S608" s="5">
        <f t="shared" si="67"/>
        <v>42102.483900462968</v>
      </c>
      <c r="T608" s="5">
        <f t="shared" si="68"/>
        <v>42148.458333333336</v>
      </c>
      <c r="U608">
        <f t="shared" si="69"/>
        <v>2015</v>
      </c>
    </row>
    <row r="609" spans="1:21" ht="30" x14ac:dyDescent="0.25">
      <c r="A609">
        <v>607</v>
      </c>
      <c r="B609" s="3" t="s">
        <v>608</v>
      </c>
      <c r="C609" s="3" t="s">
        <v>4717</v>
      </c>
      <c r="D609" s="9">
        <v>250</v>
      </c>
      <c r="E609" s="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63"/>
        <v>0</v>
      </c>
      <c r="P609" s="9">
        <f t="shared" si="64"/>
        <v>0</v>
      </c>
      <c r="Q609" t="str">
        <f t="shared" si="65"/>
        <v>technology</v>
      </c>
      <c r="R609" t="str">
        <f t="shared" si="66"/>
        <v>web</v>
      </c>
      <c r="S609" s="5">
        <f t="shared" si="67"/>
        <v>42300.658981481487</v>
      </c>
      <c r="T609" s="5">
        <f t="shared" si="68"/>
        <v>42330.700648148151</v>
      </c>
      <c r="U609">
        <f t="shared" si="69"/>
        <v>2015</v>
      </c>
    </row>
    <row r="610" spans="1:21" ht="30" x14ac:dyDescent="0.25">
      <c r="A610">
        <v>608</v>
      </c>
      <c r="B610" s="3" t="s">
        <v>609</v>
      </c>
      <c r="C610" s="3" t="s">
        <v>4718</v>
      </c>
      <c r="D610" s="9">
        <v>150000</v>
      </c>
      <c r="E610" s="9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63"/>
        <v>9.7400000000000004E-3</v>
      </c>
      <c r="P610" s="9">
        <f t="shared" si="64"/>
        <v>292.2</v>
      </c>
      <c r="Q610" t="str">
        <f t="shared" si="65"/>
        <v>technology</v>
      </c>
      <c r="R610" t="str">
        <f t="shared" si="66"/>
        <v>web</v>
      </c>
      <c r="S610" s="5">
        <f t="shared" si="67"/>
        <v>42140.75439814815</v>
      </c>
      <c r="T610" s="5">
        <f t="shared" si="68"/>
        <v>42170.75439814815</v>
      </c>
      <c r="U610">
        <f t="shared" si="69"/>
        <v>2015</v>
      </c>
    </row>
    <row r="611" spans="1:21" ht="30" x14ac:dyDescent="0.25">
      <c r="A611">
        <v>609</v>
      </c>
      <c r="B611" s="3" t="s">
        <v>610</v>
      </c>
      <c r="C611" s="3" t="s">
        <v>4719</v>
      </c>
      <c r="D611" s="9">
        <v>780</v>
      </c>
      <c r="E611" s="9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63"/>
        <v>6.41025641025641E-3</v>
      </c>
      <c r="P611" s="9">
        <f t="shared" si="64"/>
        <v>5</v>
      </c>
      <c r="Q611" t="str">
        <f t="shared" si="65"/>
        <v>technology</v>
      </c>
      <c r="R611" t="str">
        <f t="shared" si="66"/>
        <v>web</v>
      </c>
      <c r="S611" s="5">
        <f t="shared" si="67"/>
        <v>42306.867407407415</v>
      </c>
      <c r="T611" s="5">
        <f t="shared" si="68"/>
        <v>42336.909074074072</v>
      </c>
      <c r="U611">
        <f t="shared" si="69"/>
        <v>2015</v>
      </c>
    </row>
    <row r="612" spans="1:21" x14ac:dyDescent="0.25">
      <c r="A612">
        <v>610</v>
      </c>
      <c r="B612" s="3" t="s">
        <v>611</v>
      </c>
      <c r="C612" s="3" t="s">
        <v>4720</v>
      </c>
      <c r="D612" s="9">
        <v>13803</v>
      </c>
      <c r="E612" s="9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63"/>
        <v>0</v>
      </c>
      <c r="P612" s="9">
        <f t="shared" si="64"/>
        <v>0</v>
      </c>
      <c r="Q612" t="str">
        <f t="shared" si="65"/>
        <v>technology</v>
      </c>
      <c r="R612" t="str">
        <f t="shared" si="66"/>
        <v>web</v>
      </c>
      <c r="S612" s="5">
        <f t="shared" si="67"/>
        <v>42086.664189814815</v>
      </c>
      <c r="T612" s="5">
        <f t="shared" si="68"/>
        <v>42116.664189814815</v>
      </c>
      <c r="U612">
        <f t="shared" si="69"/>
        <v>2015</v>
      </c>
    </row>
    <row r="613" spans="1:21" ht="30" x14ac:dyDescent="0.25">
      <c r="A613">
        <v>611</v>
      </c>
      <c r="B613" s="3" t="s">
        <v>612</v>
      </c>
      <c r="C613" s="3" t="s">
        <v>4721</v>
      </c>
      <c r="D613" s="9">
        <v>80000</v>
      </c>
      <c r="E613" s="9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63"/>
        <v>0</v>
      </c>
      <c r="P613" s="9">
        <f t="shared" si="64"/>
        <v>0</v>
      </c>
      <c r="Q613" t="str">
        <f t="shared" si="65"/>
        <v>technology</v>
      </c>
      <c r="R613" t="str">
        <f t="shared" si="66"/>
        <v>web</v>
      </c>
      <c r="S613" s="5">
        <f t="shared" si="67"/>
        <v>42328.393946759265</v>
      </c>
      <c r="T613" s="5">
        <f t="shared" si="68"/>
        <v>42388.393946759265</v>
      </c>
      <c r="U613">
        <f t="shared" si="69"/>
        <v>2015</v>
      </c>
    </row>
    <row r="614" spans="1:21" x14ac:dyDescent="0.25">
      <c r="A614">
        <v>612</v>
      </c>
      <c r="B614" s="3" t="s">
        <v>613</v>
      </c>
      <c r="C614" s="3" t="s">
        <v>4722</v>
      </c>
      <c r="D614" s="9">
        <v>10000</v>
      </c>
      <c r="E614" s="9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63"/>
        <v>0</v>
      </c>
      <c r="P614" s="9">
        <f t="shared" si="64"/>
        <v>0</v>
      </c>
      <c r="Q614" t="str">
        <f t="shared" si="65"/>
        <v>technology</v>
      </c>
      <c r="R614" t="str">
        <f t="shared" si="66"/>
        <v>web</v>
      </c>
      <c r="S614" s="5">
        <f t="shared" si="67"/>
        <v>42584.865115740744</v>
      </c>
      <c r="T614" s="5">
        <f t="shared" si="68"/>
        <v>42614.865115740744</v>
      </c>
      <c r="U614">
        <f t="shared" si="69"/>
        <v>2016</v>
      </c>
    </row>
    <row r="615" spans="1:21" ht="30" x14ac:dyDescent="0.25">
      <c r="A615">
        <v>613</v>
      </c>
      <c r="B615" s="3" t="s">
        <v>614</v>
      </c>
      <c r="C615" s="3" t="s">
        <v>4723</v>
      </c>
      <c r="D615" s="9">
        <v>60000</v>
      </c>
      <c r="E615" s="9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63"/>
        <v>0.21363333333333334</v>
      </c>
      <c r="P615" s="9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5">
        <f t="shared" si="67"/>
        <v>42247.330092592594</v>
      </c>
      <c r="T615" s="5">
        <f t="shared" si="68"/>
        <v>42278.040972222225</v>
      </c>
      <c r="U615">
        <f t="shared" si="69"/>
        <v>2015</v>
      </c>
    </row>
    <row r="616" spans="1:21" x14ac:dyDescent="0.25">
      <c r="A616">
        <v>614</v>
      </c>
      <c r="B616" s="3" t="s">
        <v>615</v>
      </c>
      <c r="C616" s="3" t="s">
        <v>4724</v>
      </c>
      <c r="D616" s="9">
        <v>10000</v>
      </c>
      <c r="E616" s="9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63"/>
        <v>0</v>
      </c>
      <c r="P616" s="9">
        <f t="shared" si="64"/>
        <v>0</v>
      </c>
      <c r="Q616" t="str">
        <f t="shared" si="65"/>
        <v>technology</v>
      </c>
      <c r="R616" t="str">
        <f t="shared" si="66"/>
        <v>web</v>
      </c>
      <c r="S616" s="5">
        <f t="shared" si="67"/>
        <v>42514.895138888889</v>
      </c>
      <c r="T616" s="5">
        <f t="shared" si="68"/>
        <v>42544.895138888889</v>
      </c>
      <c r="U616">
        <f t="shared" si="69"/>
        <v>2016</v>
      </c>
    </row>
    <row r="617" spans="1:21" x14ac:dyDescent="0.25">
      <c r="A617">
        <v>615</v>
      </c>
      <c r="B617" s="3" t="s">
        <v>616</v>
      </c>
      <c r="C617" s="3" t="s">
        <v>4725</v>
      </c>
      <c r="D617" s="9">
        <v>515</v>
      </c>
      <c r="E617" s="9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63"/>
        <v>0</v>
      </c>
      <c r="P617" s="9">
        <f t="shared" si="64"/>
        <v>0</v>
      </c>
      <c r="Q617" t="str">
        <f t="shared" si="65"/>
        <v>technology</v>
      </c>
      <c r="R617" t="str">
        <f t="shared" si="66"/>
        <v>web</v>
      </c>
      <c r="S617" s="5">
        <f t="shared" si="67"/>
        <v>42241.955543981479</v>
      </c>
      <c r="T617" s="5">
        <f t="shared" si="68"/>
        <v>42271.955543981479</v>
      </c>
      <c r="U617">
        <f t="shared" si="69"/>
        <v>2015</v>
      </c>
    </row>
    <row r="618" spans="1:21" ht="30" x14ac:dyDescent="0.25">
      <c r="A618">
        <v>616</v>
      </c>
      <c r="B618" s="3" t="s">
        <v>617</v>
      </c>
      <c r="C618" s="3" t="s">
        <v>4726</v>
      </c>
      <c r="D618" s="9">
        <v>5000</v>
      </c>
      <c r="E618" s="9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63"/>
        <v>0</v>
      </c>
      <c r="P618" s="9">
        <f t="shared" si="64"/>
        <v>0</v>
      </c>
      <c r="Q618" t="str">
        <f t="shared" si="65"/>
        <v>technology</v>
      </c>
      <c r="R618" t="str">
        <f t="shared" si="66"/>
        <v>web</v>
      </c>
      <c r="S618" s="5">
        <f t="shared" si="67"/>
        <v>42761.20957175926</v>
      </c>
      <c r="T618" s="5">
        <f t="shared" si="68"/>
        <v>42791.20957175926</v>
      </c>
      <c r="U618">
        <f t="shared" si="69"/>
        <v>2017</v>
      </c>
    </row>
    <row r="619" spans="1:21" ht="30" x14ac:dyDescent="0.25">
      <c r="A619">
        <v>617</v>
      </c>
      <c r="B619" s="3" t="s">
        <v>618</v>
      </c>
      <c r="C619" s="3" t="s">
        <v>4727</v>
      </c>
      <c r="D619" s="9">
        <v>2000</v>
      </c>
      <c r="E619" s="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63"/>
        <v>0.03</v>
      </c>
      <c r="P619" s="9">
        <f t="shared" si="64"/>
        <v>20</v>
      </c>
      <c r="Q619" t="str">
        <f t="shared" si="65"/>
        <v>technology</v>
      </c>
      <c r="R619" t="str">
        <f t="shared" si="66"/>
        <v>web</v>
      </c>
      <c r="S619" s="5">
        <f t="shared" si="67"/>
        <v>42087.176423611112</v>
      </c>
      <c r="T619" s="5">
        <f t="shared" si="68"/>
        <v>42132.176423611112</v>
      </c>
      <c r="U619">
        <f t="shared" si="69"/>
        <v>2015</v>
      </c>
    </row>
    <row r="620" spans="1:21" ht="30" x14ac:dyDescent="0.25">
      <c r="A620">
        <v>618</v>
      </c>
      <c r="B620" s="3" t="s">
        <v>619</v>
      </c>
      <c r="C620" s="3" t="s">
        <v>4728</v>
      </c>
      <c r="D620" s="9">
        <v>400</v>
      </c>
      <c r="E620" s="9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63"/>
        <v>0</v>
      </c>
      <c r="P620" s="9">
        <f t="shared" si="64"/>
        <v>0</v>
      </c>
      <c r="Q620" t="str">
        <f t="shared" si="65"/>
        <v>technology</v>
      </c>
      <c r="R620" t="str">
        <f t="shared" si="66"/>
        <v>web</v>
      </c>
      <c r="S620" s="5">
        <f t="shared" si="67"/>
        <v>42317.643553240741</v>
      </c>
      <c r="T620" s="5">
        <f t="shared" si="68"/>
        <v>42347.643553240741</v>
      </c>
      <c r="U620">
        <f t="shared" si="69"/>
        <v>2015</v>
      </c>
    </row>
    <row r="621" spans="1:21" x14ac:dyDescent="0.25">
      <c r="A621">
        <v>619</v>
      </c>
      <c r="B621" s="3" t="s">
        <v>620</v>
      </c>
      <c r="C621" s="3" t="s">
        <v>4729</v>
      </c>
      <c r="D621" s="9">
        <v>2500000</v>
      </c>
      <c r="E621" s="9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63"/>
        <v>3.9999999999999998E-7</v>
      </c>
      <c r="P621" s="9">
        <f t="shared" si="64"/>
        <v>1</v>
      </c>
      <c r="Q621" t="str">
        <f t="shared" si="65"/>
        <v>technology</v>
      </c>
      <c r="R621" t="str">
        <f t="shared" si="66"/>
        <v>web</v>
      </c>
      <c r="S621" s="5">
        <f t="shared" si="67"/>
        <v>41908.483680555561</v>
      </c>
      <c r="T621" s="5">
        <f t="shared" si="68"/>
        <v>41968.525347222225</v>
      </c>
      <c r="U621">
        <f t="shared" si="69"/>
        <v>2014</v>
      </c>
    </row>
    <row r="622" spans="1:21" x14ac:dyDescent="0.25">
      <c r="A622">
        <v>620</v>
      </c>
      <c r="B622" s="3" t="s">
        <v>621</v>
      </c>
      <c r="C622" s="3" t="s">
        <v>4730</v>
      </c>
      <c r="D622" s="9">
        <v>30000</v>
      </c>
      <c r="E622" s="9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63"/>
        <v>0.01</v>
      </c>
      <c r="P622" s="9">
        <f t="shared" si="64"/>
        <v>300</v>
      </c>
      <c r="Q622" t="str">
        <f t="shared" si="65"/>
        <v>technology</v>
      </c>
      <c r="R622" t="str">
        <f t="shared" si="66"/>
        <v>web</v>
      </c>
      <c r="S622" s="5">
        <f t="shared" si="67"/>
        <v>41831.550208333334</v>
      </c>
      <c r="T622" s="5">
        <f t="shared" si="68"/>
        <v>41876.550208333334</v>
      </c>
      <c r="U622">
        <f t="shared" si="69"/>
        <v>2014</v>
      </c>
    </row>
    <row r="623" spans="1:21" ht="30" x14ac:dyDescent="0.25">
      <c r="A623">
        <v>621</v>
      </c>
      <c r="B623" s="3" t="s">
        <v>622</v>
      </c>
      <c r="C623" s="3" t="s">
        <v>4731</v>
      </c>
      <c r="D623" s="9">
        <v>25000</v>
      </c>
      <c r="E623" s="9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63"/>
        <v>1.044E-2</v>
      </c>
      <c r="P623" s="9">
        <f t="shared" si="64"/>
        <v>87</v>
      </c>
      <c r="Q623" t="str">
        <f t="shared" si="65"/>
        <v>technology</v>
      </c>
      <c r="R623" t="str">
        <f t="shared" si="66"/>
        <v>web</v>
      </c>
      <c r="S623" s="5">
        <f t="shared" si="67"/>
        <v>42528.821030092593</v>
      </c>
      <c r="T623" s="5">
        <f t="shared" si="68"/>
        <v>42558.821030092593</v>
      </c>
      <c r="U623">
        <f t="shared" si="69"/>
        <v>2016</v>
      </c>
    </row>
    <row r="624" spans="1:21" ht="30" x14ac:dyDescent="0.25">
      <c r="A624">
        <v>622</v>
      </c>
      <c r="B624" s="3" t="s">
        <v>623</v>
      </c>
      <c r="C624" s="3" t="s">
        <v>4732</v>
      </c>
      <c r="D624" s="9">
        <v>6000</v>
      </c>
      <c r="E624" s="9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63"/>
        <v>5.6833333333333333E-2</v>
      </c>
      <c r="P624" s="9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5">
        <f t="shared" si="67"/>
        <v>42532.608078703706</v>
      </c>
      <c r="T624" s="5">
        <f t="shared" si="68"/>
        <v>42552.608078703706</v>
      </c>
      <c r="U624">
        <f t="shared" si="69"/>
        <v>2016</v>
      </c>
    </row>
    <row r="625" spans="1:21" ht="30" x14ac:dyDescent="0.25">
      <c r="A625">
        <v>623</v>
      </c>
      <c r="B625" s="3" t="s">
        <v>624</v>
      </c>
      <c r="C625" s="3" t="s">
        <v>4733</v>
      </c>
      <c r="D625" s="9">
        <v>75000</v>
      </c>
      <c r="E625" s="9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63"/>
        <v>0</v>
      </c>
      <c r="P625" s="9">
        <f t="shared" si="64"/>
        <v>0</v>
      </c>
      <c r="Q625" t="str">
        <f t="shared" si="65"/>
        <v>technology</v>
      </c>
      <c r="R625" t="str">
        <f t="shared" si="66"/>
        <v>web</v>
      </c>
      <c r="S625" s="5">
        <f t="shared" si="67"/>
        <v>42121.842557870368</v>
      </c>
      <c r="T625" s="5">
        <f t="shared" si="68"/>
        <v>42151.842557870368</v>
      </c>
      <c r="U625">
        <f t="shared" si="69"/>
        <v>2015</v>
      </c>
    </row>
    <row r="626" spans="1:21" x14ac:dyDescent="0.25">
      <c r="A626">
        <v>624</v>
      </c>
      <c r="B626" s="3" t="s">
        <v>625</v>
      </c>
      <c r="C626" s="3" t="s">
        <v>4734</v>
      </c>
      <c r="D626" s="9">
        <v>5000</v>
      </c>
      <c r="E626" s="9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63"/>
        <v>0</v>
      </c>
      <c r="P626" s="9">
        <f t="shared" si="64"/>
        <v>0</v>
      </c>
      <c r="Q626" t="str">
        <f t="shared" si="65"/>
        <v>technology</v>
      </c>
      <c r="R626" t="str">
        <f t="shared" si="66"/>
        <v>web</v>
      </c>
      <c r="S626" s="5">
        <f t="shared" si="67"/>
        <v>42108.822233796302</v>
      </c>
      <c r="T626" s="5">
        <f t="shared" si="68"/>
        <v>42138.822233796302</v>
      </c>
      <c r="U626">
        <f t="shared" si="69"/>
        <v>2015</v>
      </c>
    </row>
    <row r="627" spans="1:21" ht="30" x14ac:dyDescent="0.25">
      <c r="A627">
        <v>625</v>
      </c>
      <c r="B627" s="3" t="s">
        <v>626</v>
      </c>
      <c r="C627" s="3" t="s">
        <v>4735</v>
      </c>
      <c r="D627" s="9">
        <v>25000</v>
      </c>
      <c r="E627" s="9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63"/>
        <v>0</v>
      </c>
      <c r="P627" s="9">
        <f t="shared" si="64"/>
        <v>0</v>
      </c>
      <c r="Q627" t="str">
        <f t="shared" si="65"/>
        <v>technology</v>
      </c>
      <c r="R627" t="str">
        <f t="shared" si="66"/>
        <v>web</v>
      </c>
      <c r="S627" s="5">
        <f t="shared" si="67"/>
        <v>42790.728900462964</v>
      </c>
      <c r="T627" s="5">
        <f t="shared" si="68"/>
        <v>42820.6872337963</v>
      </c>
      <c r="U627">
        <f t="shared" si="69"/>
        <v>2017</v>
      </c>
    </row>
    <row r="628" spans="1:21" ht="30" x14ac:dyDescent="0.25">
      <c r="A628">
        <v>626</v>
      </c>
      <c r="B628" s="3" t="s">
        <v>627</v>
      </c>
      <c r="C628" s="3" t="s">
        <v>4736</v>
      </c>
      <c r="D628" s="9">
        <v>25000</v>
      </c>
      <c r="E628" s="9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63"/>
        <v>0.17380000000000001</v>
      </c>
      <c r="P628" s="9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5">
        <f t="shared" si="67"/>
        <v>42198.392812500002</v>
      </c>
      <c r="T628" s="5">
        <f t="shared" si="68"/>
        <v>42231.390277777777</v>
      </c>
      <c r="U628">
        <f t="shared" si="69"/>
        <v>2015</v>
      </c>
    </row>
    <row r="629" spans="1:21" ht="30" x14ac:dyDescent="0.25">
      <c r="A629">
        <v>627</v>
      </c>
      <c r="B629" s="3" t="s">
        <v>628</v>
      </c>
      <c r="C629" s="3" t="s">
        <v>4737</v>
      </c>
      <c r="D629" s="9">
        <v>450000</v>
      </c>
      <c r="E629" s="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63"/>
        <v>2.0000000000000001E-4</v>
      </c>
      <c r="P629" s="9">
        <f t="shared" si="64"/>
        <v>90</v>
      </c>
      <c r="Q629" t="str">
        <f t="shared" si="65"/>
        <v>technology</v>
      </c>
      <c r="R629" t="str">
        <f t="shared" si="66"/>
        <v>web</v>
      </c>
      <c r="S629" s="5">
        <f t="shared" si="67"/>
        <v>42384.140173611115</v>
      </c>
      <c r="T629" s="5">
        <f t="shared" si="68"/>
        <v>42443.791666666664</v>
      </c>
      <c r="U629">
        <f t="shared" si="69"/>
        <v>2016</v>
      </c>
    </row>
    <row r="630" spans="1:21" x14ac:dyDescent="0.25">
      <c r="A630">
        <v>628</v>
      </c>
      <c r="B630" s="3" t="s">
        <v>629</v>
      </c>
      <c r="C630" s="3" t="s">
        <v>4738</v>
      </c>
      <c r="D630" s="9">
        <v>5000</v>
      </c>
      <c r="E630" s="9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63"/>
        <v>0</v>
      </c>
      <c r="P630" s="9">
        <f t="shared" si="64"/>
        <v>0</v>
      </c>
      <c r="Q630" t="str">
        <f t="shared" si="65"/>
        <v>technology</v>
      </c>
      <c r="R630" t="str">
        <f t="shared" si="66"/>
        <v>web</v>
      </c>
      <c r="S630" s="5">
        <f t="shared" si="67"/>
        <v>41803.526122685187</v>
      </c>
      <c r="T630" s="5">
        <f t="shared" si="68"/>
        <v>41833.526122685187</v>
      </c>
      <c r="U630">
        <f t="shared" si="69"/>
        <v>2014</v>
      </c>
    </row>
    <row r="631" spans="1:21" ht="30" x14ac:dyDescent="0.25">
      <c r="A631">
        <v>629</v>
      </c>
      <c r="B631" s="3" t="s">
        <v>630</v>
      </c>
      <c r="C631" s="3" t="s">
        <v>4739</v>
      </c>
      <c r="D631" s="9">
        <v>200000</v>
      </c>
      <c r="E631" s="9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63"/>
        <v>1.75E-3</v>
      </c>
      <c r="P631" s="9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5">
        <f t="shared" si="67"/>
        <v>42474.47115740741</v>
      </c>
      <c r="T631" s="5">
        <f t="shared" si="68"/>
        <v>42504.47115740741</v>
      </c>
      <c r="U631">
        <f t="shared" si="69"/>
        <v>2016</v>
      </c>
    </row>
    <row r="632" spans="1:21" ht="30" x14ac:dyDescent="0.25">
      <c r="A632">
        <v>630</v>
      </c>
      <c r="B632" s="3" t="s">
        <v>631</v>
      </c>
      <c r="C632" s="3" t="s">
        <v>4740</v>
      </c>
      <c r="D632" s="9">
        <v>11999</v>
      </c>
      <c r="E632" s="9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63"/>
        <v>8.3340278356529708E-4</v>
      </c>
      <c r="P632" s="9">
        <f t="shared" si="64"/>
        <v>10</v>
      </c>
      <c r="Q632" t="str">
        <f t="shared" si="65"/>
        <v>technology</v>
      </c>
      <c r="R632" t="str">
        <f t="shared" si="66"/>
        <v>web</v>
      </c>
      <c r="S632" s="5">
        <f t="shared" si="67"/>
        <v>42223.452789351853</v>
      </c>
      <c r="T632" s="5">
        <f t="shared" si="68"/>
        <v>42253.048611111117</v>
      </c>
      <c r="U632">
        <f t="shared" si="69"/>
        <v>2015</v>
      </c>
    </row>
    <row r="633" spans="1:21" x14ac:dyDescent="0.25">
      <c r="A633">
        <v>631</v>
      </c>
      <c r="B633" s="3" t="s">
        <v>632</v>
      </c>
      <c r="C633" s="3" t="s">
        <v>4741</v>
      </c>
      <c r="D633" s="9">
        <v>50000</v>
      </c>
      <c r="E633" s="9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63"/>
        <v>1.38E-2</v>
      </c>
      <c r="P633" s="9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5">
        <f t="shared" si="67"/>
        <v>42489.605659722227</v>
      </c>
      <c r="T633" s="5">
        <f t="shared" si="68"/>
        <v>42518.605659722227</v>
      </c>
      <c r="U633">
        <f t="shared" si="69"/>
        <v>2016</v>
      </c>
    </row>
    <row r="634" spans="1:21" x14ac:dyDescent="0.25">
      <c r="A634">
        <v>632</v>
      </c>
      <c r="B634" s="3" t="s">
        <v>633</v>
      </c>
      <c r="C634" s="3" t="s">
        <v>4742</v>
      </c>
      <c r="D634" s="9">
        <v>20000</v>
      </c>
      <c r="E634" s="9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63"/>
        <v>0</v>
      </c>
      <c r="P634" s="9">
        <f t="shared" si="64"/>
        <v>0</v>
      </c>
      <c r="Q634" t="str">
        <f t="shared" si="65"/>
        <v>technology</v>
      </c>
      <c r="R634" t="str">
        <f t="shared" si="66"/>
        <v>web</v>
      </c>
      <c r="S634" s="5">
        <f t="shared" si="67"/>
        <v>42303.492650462962</v>
      </c>
      <c r="T634" s="5">
        <f t="shared" si="68"/>
        <v>42333.534317129634</v>
      </c>
      <c r="U634">
        <f t="shared" si="69"/>
        <v>2015</v>
      </c>
    </row>
    <row r="635" spans="1:21" ht="30" x14ac:dyDescent="0.25">
      <c r="A635">
        <v>633</v>
      </c>
      <c r="B635" s="3" t="s">
        <v>634</v>
      </c>
      <c r="C635" s="3" t="s">
        <v>4743</v>
      </c>
      <c r="D635" s="9">
        <v>10000</v>
      </c>
      <c r="E635" s="9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63"/>
        <v>0.1245</v>
      </c>
      <c r="P635" s="9">
        <f t="shared" si="64"/>
        <v>49.8</v>
      </c>
      <c r="Q635" t="str">
        <f t="shared" si="65"/>
        <v>technology</v>
      </c>
      <c r="R635" t="str">
        <f t="shared" si="66"/>
        <v>web</v>
      </c>
      <c r="S635" s="5">
        <f t="shared" si="67"/>
        <v>42507.132662037038</v>
      </c>
      <c r="T635" s="5">
        <f t="shared" si="68"/>
        <v>42538.791666666664</v>
      </c>
      <c r="U635">
        <f t="shared" si="69"/>
        <v>2016</v>
      </c>
    </row>
    <row r="636" spans="1:21" x14ac:dyDescent="0.25">
      <c r="A636">
        <v>634</v>
      </c>
      <c r="B636" s="3" t="s">
        <v>635</v>
      </c>
      <c r="C636" s="3" t="s">
        <v>4744</v>
      </c>
      <c r="D636" s="9">
        <v>5000</v>
      </c>
      <c r="E636" s="9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63"/>
        <v>2.0000000000000001E-4</v>
      </c>
      <c r="P636" s="9">
        <f t="shared" si="64"/>
        <v>1</v>
      </c>
      <c r="Q636" t="str">
        <f t="shared" si="65"/>
        <v>technology</v>
      </c>
      <c r="R636" t="str">
        <f t="shared" si="66"/>
        <v>web</v>
      </c>
      <c r="S636" s="5">
        <f t="shared" si="67"/>
        <v>42031.761909722227</v>
      </c>
      <c r="T636" s="5">
        <f t="shared" si="68"/>
        <v>42061.761909722227</v>
      </c>
      <c r="U636">
        <f t="shared" si="69"/>
        <v>2015</v>
      </c>
    </row>
    <row r="637" spans="1:21" x14ac:dyDescent="0.25">
      <c r="A637">
        <v>635</v>
      </c>
      <c r="B637" s="3" t="s">
        <v>636</v>
      </c>
      <c r="C637" s="3" t="s">
        <v>4745</v>
      </c>
      <c r="D637" s="9">
        <v>25000</v>
      </c>
      <c r="E637" s="9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63"/>
        <v>8.0000000000000007E-5</v>
      </c>
      <c r="P637" s="9">
        <f t="shared" si="64"/>
        <v>2</v>
      </c>
      <c r="Q637" t="str">
        <f t="shared" si="65"/>
        <v>technology</v>
      </c>
      <c r="R637" t="str">
        <f t="shared" si="66"/>
        <v>web</v>
      </c>
      <c r="S637" s="5">
        <f t="shared" si="67"/>
        <v>42075.925486111119</v>
      </c>
      <c r="T637" s="5">
        <f t="shared" si="68"/>
        <v>42105.925486111119</v>
      </c>
      <c r="U637">
        <f t="shared" si="69"/>
        <v>2015</v>
      </c>
    </row>
    <row r="638" spans="1:21" x14ac:dyDescent="0.25">
      <c r="A638">
        <v>636</v>
      </c>
      <c r="B638" s="3" t="s">
        <v>637</v>
      </c>
      <c r="C638" s="3" t="s">
        <v>4746</v>
      </c>
      <c r="D638" s="9">
        <v>2000</v>
      </c>
      <c r="E638" s="9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63"/>
        <v>2E-3</v>
      </c>
      <c r="P638" s="9">
        <f t="shared" si="64"/>
        <v>4</v>
      </c>
      <c r="Q638" t="str">
        <f t="shared" si="65"/>
        <v>technology</v>
      </c>
      <c r="R638" t="str">
        <f t="shared" si="66"/>
        <v>web</v>
      </c>
      <c r="S638" s="5">
        <f t="shared" si="67"/>
        <v>42131.288773148153</v>
      </c>
      <c r="T638" s="5">
        <f t="shared" si="68"/>
        <v>42161.282638888886</v>
      </c>
      <c r="U638">
        <f t="shared" si="69"/>
        <v>2015</v>
      </c>
    </row>
    <row r="639" spans="1:21" ht="30" x14ac:dyDescent="0.25">
      <c r="A639">
        <v>637</v>
      </c>
      <c r="B639" s="3" t="s">
        <v>638</v>
      </c>
      <c r="C639" s="3" t="s">
        <v>4747</v>
      </c>
      <c r="D639" s="9">
        <v>100000</v>
      </c>
      <c r="E639" s="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63"/>
        <v>0</v>
      </c>
      <c r="P639" s="9">
        <f t="shared" si="64"/>
        <v>0</v>
      </c>
      <c r="Q639" t="str">
        <f t="shared" si="65"/>
        <v>technology</v>
      </c>
      <c r="R639" t="str">
        <f t="shared" si="66"/>
        <v>web</v>
      </c>
      <c r="S639" s="5">
        <f t="shared" si="67"/>
        <v>42762.795347222222</v>
      </c>
      <c r="T639" s="5">
        <f t="shared" si="68"/>
        <v>42791.794444444451</v>
      </c>
      <c r="U639">
        <f t="shared" si="6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9">
        <v>200000</v>
      </c>
      <c r="E640" s="9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63"/>
        <v>9.0000000000000006E-5</v>
      </c>
      <c r="P640" s="9">
        <f t="shared" si="64"/>
        <v>3</v>
      </c>
      <c r="Q640" t="str">
        <f t="shared" si="65"/>
        <v>technology</v>
      </c>
      <c r="R640" t="str">
        <f t="shared" si="66"/>
        <v>web</v>
      </c>
      <c r="S640" s="5">
        <f t="shared" si="67"/>
        <v>42759.42664351852</v>
      </c>
      <c r="T640" s="5">
        <f t="shared" si="68"/>
        <v>42819.384976851856</v>
      </c>
      <c r="U640">
        <f t="shared" si="69"/>
        <v>2017</v>
      </c>
    </row>
    <row r="641" spans="1:21" x14ac:dyDescent="0.25">
      <c r="A641">
        <v>639</v>
      </c>
      <c r="B641" s="3" t="s">
        <v>640</v>
      </c>
      <c r="C641" s="3" t="s">
        <v>4749</v>
      </c>
      <c r="D641" s="9">
        <v>1000000</v>
      </c>
      <c r="E641" s="9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63"/>
        <v>9.9999999999999995E-7</v>
      </c>
      <c r="P641" s="9">
        <f t="shared" si="64"/>
        <v>1</v>
      </c>
      <c r="Q641" t="str">
        <f t="shared" si="65"/>
        <v>technology</v>
      </c>
      <c r="R641" t="str">
        <f t="shared" si="66"/>
        <v>web</v>
      </c>
      <c r="S641" s="5">
        <f t="shared" si="67"/>
        <v>41865.416608796302</v>
      </c>
      <c r="T641" s="5">
        <f t="shared" si="68"/>
        <v>41925.416608796302</v>
      </c>
      <c r="U641">
        <f t="shared" si="69"/>
        <v>2014</v>
      </c>
    </row>
    <row r="642" spans="1:21" ht="30" x14ac:dyDescent="0.25">
      <c r="A642">
        <v>640</v>
      </c>
      <c r="B642" s="3" t="s">
        <v>641</v>
      </c>
      <c r="C642" s="3" t="s">
        <v>4750</v>
      </c>
      <c r="D642" s="9">
        <v>70</v>
      </c>
      <c r="E642" s="9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70">E642/D642</f>
        <v>1.4428571428571428</v>
      </c>
      <c r="P642" s="9">
        <f t="shared" ref="P642:P705" si="71">IFERROR(E642/L642,0)</f>
        <v>50.5</v>
      </c>
      <c r="Q642" t="str">
        <f t="shared" ref="Q642:Q705" si="72">MID(N642,1,FIND("/",N642)-1)</f>
        <v>technology</v>
      </c>
      <c r="R642" t="str">
        <f t="shared" ref="R642:R705" si="73">MID(N642,FIND("/",N642)+1,9999)</f>
        <v>wearables</v>
      </c>
      <c r="S642" s="5">
        <f t="shared" ref="S642:S705" si="74">((J642/86400)+25569+(-4/24))</f>
        <v>42683.253645833334</v>
      </c>
      <c r="T642" s="5">
        <f t="shared" ref="T642:T705" si="75">((I642/86400)+25569+(-4/24))</f>
        <v>42698.791666666664</v>
      </c>
      <c r="U642">
        <f t="shared" ref="U642:U705" si="76">YEAR(S642)</f>
        <v>2016</v>
      </c>
    </row>
    <row r="643" spans="1:21" ht="30" x14ac:dyDescent="0.25">
      <c r="A643">
        <v>641</v>
      </c>
      <c r="B643" s="3" t="s">
        <v>642</v>
      </c>
      <c r="C643" s="3" t="s">
        <v>4751</v>
      </c>
      <c r="D643" s="9">
        <v>40000</v>
      </c>
      <c r="E643" s="9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70"/>
        <v>1.1916249999999999</v>
      </c>
      <c r="P643" s="9">
        <f t="shared" si="71"/>
        <v>151.31746031746033</v>
      </c>
      <c r="Q643" t="str">
        <f t="shared" si="72"/>
        <v>technology</v>
      </c>
      <c r="R643" t="str">
        <f t="shared" si="73"/>
        <v>wearables</v>
      </c>
      <c r="S643" s="5">
        <f t="shared" si="74"/>
        <v>42199.403333333335</v>
      </c>
      <c r="T643" s="5">
        <f t="shared" si="75"/>
        <v>42229.403333333335</v>
      </c>
      <c r="U643">
        <f t="shared" si="76"/>
        <v>2015</v>
      </c>
    </row>
    <row r="644" spans="1:21" ht="30" x14ac:dyDescent="0.25">
      <c r="A644">
        <v>642</v>
      </c>
      <c r="B644" s="3" t="s">
        <v>643</v>
      </c>
      <c r="C644" s="3" t="s">
        <v>4752</v>
      </c>
      <c r="D644" s="9">
        <v>20000</v>
      </c>
      <c r="E644" s="9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70"/>
        <v>14.604850000000001</v>
      </c>
      <c r="P644" s="9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5">
        <f t="shared" si="74"/>
        <v>42199.484652777777</v>
      </c>
      <c r="T644" s="5">
        <f t="shared" si="75"/>
        <v>42235.484652777777</v>
      </c>
      <c r="U644">
        <f t="shared" si="76"/>
        <v>2015</v>
      </c>
    </row>
    <row r="645" spans="1:21" x14ac:dyDescent="0.25">
      <c r="A645">
        <v>643</v>
      </c>
      <c r="B645" s="3" t="s">
        <v>644</v>
      </c>
      <c r="C645" s="3" t="s">
        <v>4753</v>
      </c>
      <c r="D645" s="9">
        <v>25000</v>
      </c>
      <c r="E645" s="9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70"/>
        <v>1.0580799999999999</v>
      </c>
      <c r="P645" s="9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5">
        <f t="shared" si="74"/>
        <v>42100.475405092591</v>
      </c>
      <c r="T645" s="5">
        <f t="shared" si="75"/>
        <v>42155.475405092591</v>
      </c>
      <c r="U645">
        <f t="shared" si="76"/>
        <v>2015</v>
      </c>
    </row>
    <row r="646" spans="1:21" ht="30" x14ac:dyDescent="0.25">
      <c r="A646">
        <v>644</v>
      </c>
      <c r="B646" s="3" t="s">
        <v>645</v>
      </c>
      <c r="C646" s="3" t="s">
        <v>4754</v>
      </c>
      <c r="D646" s="9">
        <v>25000</v>
      </c>
      <c r="E646" s="9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70"/>
        <v>3.0011791999999997</v>
      </c>
      <c r="P646" s="9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5">
        <f t="shared" si="74"/>
        <v>41898.499293981484</v>
      </c>
      <c r="T646" s="5">
        <f t="shared" si="75"/>
        <v>41940.875</v>
      </c>
      <c r="U646">
        <f t="shared" si="76"/>
        <v>2014</v>
      </c>
    </row>
    <row r="647" spans="1:21" x14ac:dyDescent="0.25">
      <c r="A647">
        <v>645</v>
      </c>
      <c r="B647" s="3" t="s">
        <v>646</v>
      </c>
      <c r="C647" s="3" t="s">
        <v>4755</v>
      </c>
      <c r="D647" s="9">
        <v>2000</v>
      </c>
      <c r="E647" s="9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70"/>
        <v>2.7869999999999999</v>
      </c>
      <c r="P647" s="9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5">
        <f t="shared" si="74"/>
        <v>42563.859652777777</v>
      </c>
      <c r="T647" s="5">
        <f t="shared" si="75"/>
        <v>42593.859652777777</v>
      </c>
      <c r="U647">
        <f t="shared" si="76"/>
        <v>2016</v>
      </c>
    </row>
    <row r="648" spans="1:21" ht="30" x14ac:dyDescent="0.25">
      <c r="A648">
        <v>646</v>
      </c>
      <c r="B648" s="3" t="s">
        <v>647</v>
      </c>
      <c r="C648" s="3" t="s">
        <v>4756</v>
      </c>
      <c r="D648" s="9">
        <v>800</v>
      </c>
      <c r="E648" s="9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70"/>
        <v>1.3187625000000001</v>
      </c>
      <c r="P648" s="9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5">
        <f t="shared" si="74"/>
        <v>41832.685960648152</v>
      </c>
      <c r="T648" s="5">
        <f t="shared" si="75"/>
        <v>41862.685960648152</v>
      </c>
      <c r="U648">
        <f t="shared" si="76"/>
        <v>2014</v>
      </c>
    </row>
    <row r="649" spans="1:21" ht="30" x14ac:dyDescent="0.25">
      <c r="A649">
        <v>647</v>
      </c>
      <c r="B649" s="3" t="s">
        <v>648</v>
      </c>
      <c r="C649" s="3" t="s">
        <v>4757</v>
      </c>
      <c r="D649" s="9">
        <v>2000</v>
      </c>
      <c r="E649" s="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70"/>
        <v>1.0705</v>
      </c>
      <c r="P649" s="9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5">
        <f t="shared" si="74"/>
        <v>42416.601261574076</v>
      </c>
      <c r="T649" s="5">
        <f t="shared" si="75"/>
        <v>42446.559594907412</v>
      </c>
      <c r="U649">
        <f t="shared" si="76"/>
        <v>2016</v>
      </c>
    </row>
    <row r="650" spans="1:21" x14ac:dyDescent="0.25">
      <c r="A650">
        <v>648</v>
      </c>
      <c r="B650" s="3" t="s">
        <v>649</v>
      </c>
      <c r="C650" s="3" t="s">
        <v>4758</v>
      </c>
      <c r="D650" s="9">
        <v>35000</v>
      </c>
      <c r="E650" s="9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70"/>
        <v>1.2682285714285715</v>
      </c>
      <c r="P650" s="9">
        <f t="shared" si="71"/>
        <v>1644</v>
      </c>
      <c r="Q650" t="str">
        <f t="shared" si="72"/>
        <v>technology</v>
      </c>
      <c r="R650" t="str">
        <f t="shared" si="73"/>
        <v>wearables</v>
      </c>
      <c r="S650" s="5">
        <f t="shared" si="74"/>
        <v>41891.526712962965</v>
      </c>
      <c r="T650" s="5">
        <f t="shared" si="75"/>
        <v>41926.526712962965</v>
      </c>
      <c r="U650">
        <f t="shared" si="76"/>
        <v>2014</v>
      </c>
    </row>
    <row r="651" spans="1:21" ht="30" x14ac:dyDescent="0.25">
      <c r="A651">
        <v>649</v>
      </c>
      <c r="B651" s="3" t="s">
        <v>650</v>
      </c>
      <c r="C651" s="3" t="s">
        <v>4759</v>
      </c>
      <c r="D651" s="9">
        <v>2500</v>
      </c>
      <c r="E651" s="9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70"/>
        <v>1.3996</v>
      </c>
      <c r="P651" s="9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5">
        <f t="shared" si="74"/>
        <v>41877.745520833334</v>
      </c>
      <c r="T651" s="5">
        <f t="shared" si="75"/>
        <v>41898.745520833334</v>
      </c>
      <c r="U651">
        <f t="shared" si="76"/>
        <v>2014</v>
      </c>
    </row>
    <row r="652" spans="1:21" ht="30" x14ac:dyDescent="0.25">
      <c r="A652">
        <v>650</v>
      </c>
      <c r="B652" s="3" t="s">
        <v>651</v>
      </c>
      <c r="C652" s="3" t="s">
        <v>4760</v>
      </c>
      <c r="D652" s="9">
        <v>1500</v>
      </c>
      <c r="E652" s="9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70"/>
        <v>1.1240000000000001</v>
      </c>
      <c r="P652" s="9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5">
        <f t="shared" si="74"/>
        <v>41931.870185185187</v>
      </c>
      <c r="T652" s="5">
        <f t="shared" si="75"/>
        <v>41991.911851851859</v>
      </c>
      <c r="U652">
        <f t="shared" si="76"/>
        <v>2014</v>
      </c>
    </row>
    <row r="653" spans="1:21" ht="30" x14ac:dyDescent="0.25">
      <c r="A653">
        <v>651</v>
      </c>
      <c r="B653" s="3" t="s">
        <v>652</v>
      </c>
      <c r="C653" s="3" t="s">
        <v>4761</v>
      </c>
      <c r="D653" s="9">
        <v>25000</v>
      </c>
      <c r="E653" s="9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70"/>
        <v>1.00528</v>
      </c>
      <c r="P653" s="9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5">
        <f t="shared" si="74"/>
        <v>41955.850821759261</v>
      </c>
      <c r="T653" s="5">
        <f t="shared" si="75"/>
        <v>41985.850821759261</v>
      </c>
      <c r="U653">
        <f t="shared" si="76"/>
        <v>2014</v>
      </c>
    </row>
    <row r="654" spans="1:21" ht="30" x14ac:dyDescent="0.25">
      <c r="A654">
        <v>652</v>
      </c>
      <c r="B654" s="3" t="s">
        <v>653</v>
      </c>
      <c r="C654" s="3" t="s">
        <v>4762</v>
      </c>
      <c r="D654" s="9">
        <v>3000</v>
      </c>
      <c r="E654" s="9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70"/>
        <v>1.0046666666666666</v>
      </c>
      <c r="P654" s="9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5">
        <f t="shared" si="74"/>
        <v>42675.523726851854</v>
      </c>
      <c r="T654" s="5">
        <f t="shared" si="75"/>
        <v>42705.565393518518</v>
      </c>
      <c r="U654">
        <f t="shared" si="76"/>
        <v>2016</v>
      </c>
    </row>
    <row r="655" spans="1:21" ht="30" x14ac:dyDescent="0.25">
      <c r="A655">
        <v>653</v>
      </c>
      <c r="B655" s="3" t="s">
        <v>654</v>
      </c>
      <c r="C655" s="3" t="s">
        <v>4763</v>
      </c>
      <c r="D655" s="9">
        <v>75000</v>
      </c>
      <c r="E655" s="9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70"/>
        <v>1.4144600000000001</v>
      </c>
      <c r="P655" s="9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5">
        <f t="shared" si="74"/>
        <v>42199.451851851853</v>
      </c>
      <c r="T655" s="5">
        <f t="shared" si="75"/>
        <v>42236.451851851853</v>
      </c>
      <c r="U655">
        <f t="shared" si="76"/>
        <v>2015</v>
      </c>
    </row>
    <row r="656" spans="1:21" ht="30" x14ac:dyDescent="0.25">
      <c r="A656">
        <v>654</v>
      </c>
      <c r="B656" s="3" t="s">
        <v>655</v>
      </c>
      <c r="C656" s="3" t="s">
        <v>4764</v>
      </c>
      <c r="D656" s="9">
        <v>12000</v>
      </c>
      <c r="E656" s="9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70"/>
        <v>2.6729166666666666</v>
      </c>
      <c r="P656" s="9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5">
        <f t="shared" si="74"/>
        <v>42163.790659722225</v>
      </c>
      <c r="T656" s="5">
        <f t="shared" si="75"/>
        <v>42193.790659722225</v>
      </c>
      <c r="U656">
        <f t="shared" si="76"/>
        <v>2015</v>
      </c>
    </row>
    <row r="657" spans="1:21" x14ac:dyDescent="0.25">
      <c r="A657">
        <v>655</v>
      </c>
      <c r="B657" s="3" t="s">
        <v>656</v>
      </c>
      <c r="C657" s="3" t="s">
        <v>4765</v>
      </c>
      <c r="D657" s="9">
        <v>8000</v>
      </c>
      <c r="E657" s="9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70"/>
        <v>1.4688749999999999</v>
      </c>
      <c r="P657" s="9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5">
        <f t="shared" si="74"/>
        <v>42045.790648148155</v>
      </c>
      <c r="T657" s="5">
        <f t="shared" si="75"/>
        <v>42075.748981481483</v>
      </c>
      <c r="U657">
        <f t="shared" si="76"/>
        <v>2015</v>
      </c>
    </row>
    <row r="658" spans="1:21" ht="30" x14ac:dyDescent="0.25">
      <c r="A658">
        <v>656</v>
      </c>
      <c r="B658" s="3" t="s">
        <v>657</v>
      </c>
      <c r="C658" s="3" t="s">
        <v>4766</v>
      </c>
      <c r="D658" s="9">
        <v>5000</v>
      </c>
      <c r="E658" s="9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70"/>
        <v>2.1356000000000002</v>
      </c>
      <c r="P658" s="9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5">
        <f t="shared" si="74"/>
        <v>42417.63795138889</v>
      </c>
      <c r="T658" s="5">
        <f t="shared" si="75"/>
        <v>42477.596284722225</v>
      </c>
      <c r="U658">
        <f t="shared" si="76"/>
        <v>2016</v>
      </c>
    </row>
    <row r="659" spans="1:21" ht="30" x14ac:dyDescent="0.25">
      <c r="A659">
        <v>657</v>
      </c>
      <c r="B659" s="3" t="s">
        <v>658</v>
      </c>
      <c r="C659" s="3" t="s">
        <v>4767</v>
      </c>
      <c r="D659" s="9">
        <v>15000</v>
      </c>
      <c r="E659" s="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70"/>
        <v>1.2569999999999999</v>
      </c>
      <c r="P659" s="9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5">
        <f t="shared" si="74"/>
        <v>42331.679074074076</v>
      </c>
      <c r="T659" s="5">
        <f t="shared" si="75"/>
        <v>42361.679074074076</v>
      </c>
      <c r="U659">
        <f t="shared" si="76"/>
        <v>2015</v>
      </c>
    </row>
    <row r="660" spans="1:21" ht="30" x14ac:dyDescent="0.25">
      <c r="A660">
        <v>658</v>
      </c>
      <c r="B660" s="3" t="s">
        <v>659</v>
      </c>
      <c r="C660" s="3" t="s">
        <v>4768</v>
      </c>
      <c r="D660" s="9">
        <v>28888</v>
      </c>
      <c r="E660" s="9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70"/>
        <v>1.0446206037108834</v>
      </c>
      <c r="P660" s="9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5">
        <f t="shared" si="74"/>
        <v>42178.994085648148</v>
      </c>
      <c r="T660" s="5">
        <f t="shared" si="75"/>
        <v>42211.583333333336</v>
      </c>
      <c r="U660">
        <f t="shared" si="76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9">
        <v>3000</v>
      </c>
      <c r="E661" s="9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70"/>
        <v>1.0056666666666667</v>
      </c>
      <c r="P661" s="9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5">
        <f t="shared" si="74"/>
        <v>42209.427025462966</v>
      </c>
      <c r="T661" s="5">
        <f t="shared" si="75"/>
        <v>42239.427025462966</v>
      </c>
      <c r="U661">
        <f t="shared" si="76"/>
        <v>2015</v>
      </c>
    </row>
    <row r="662" spans="1:21" ht="30" x14ac:dyDescent="0.25">
      <c r="A662">
        <v>660</v>
      </c>
      <c r="B662" s="3" t="s">
        <v>661</v>
      </c>
      <c r="C662" s="3" t="s">
        <v>4770</v>
      </c>
      <c r="D662" s="9">
        <v>50000</v>
      </c>
      <c r="E662" s="9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70"/>
        <v>3.058E-2</v>
      </c>
      <c r="P662" s="9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5">
        <f t="shared" si="74"/>
        <v>41922.574988425928</v>
      </c>
      <c r="T662" s="5">
        <f t="shared" si="75"/>
        <v>41952.616655092592</v>
      </c>
      <c r="U662">
        <f t="shared" si="76"/>
        <v>2014</v>
      </c>
    </row>
    <row r="663" spans="1:21" x14ac:dyDescent="0.25">
      <c r="A663">
        <v>661</v>
      </c>
      <c r="B663" s="3" t="s">
        <v>662</v>
      </c>
      <c r="C663" s="3" t="s">
        <v>4771</v>
      </c>
      <c r="D663" s="9">
        <v>10000</v>
      </c>
      <c r="E663" s="9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70"/>
        <v>9.4999999999999998E-3</v>
      </c>
      <c r="P663" s="9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5">
        <f t="shared" si="74"/>
        <v>42636.478692129633</v>
      </c>
      <c r="T663" s="5">
        <f t="shared" si="75"/>
        <v>42666.478692129633</v>
      </c>
      <c r="U663">
        <f t="shared" si="76"/>
        <v>2016</v>
      </c>
    </row>
    <row r="664" spans="1:21" x14ac:dyDescent="0.25">
      <c r="A664">
        <v>662</v>
      </c>
      <c r="B664" s="3" t="s">
        <v>663</v>
      </c>
      <c r="C664" s="3" t="s">
        <v>4772</v>
      </c>
      <c r="D664" s="9">
        <v>39000</v>
      </c>
      <c r="E664" s="9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70"/>
        <v>4.0000000000000001E-3</v>
      </c>
      <c r="P664" s="9">
        <f t="shared" si="71"/>
        <v>39</v>
      </c>
      <c r="Q664" t="str">
        <f t="shared" si="72"/>
        <v>technology</v>
      </c>
      <c r="R664" t="str">
        <f t="shared" si="73"/>
        <v>wearables</v>
      </c>
      <c r="S664" s="5">
        <f t="shared" si="74"/>
        <v>41990.271377314821</v>
      </c>
      <c r="T664" s="5">
        <f t="shared" si="75"/>
        <v>42020.271377314821</v>
      </c>
      <c r="U664">
        <f t="shared" si="76"/>
        <v>2014</v>
      </c>
    </row>
    <row r="665" spans="1:21" ht="30" x14ac:dyDescent="0.25">
      <c r="A665">
        <v>663</v>
      </c>
      <c r="B665" s="3" t="s">
        <v>664</v>
      </c>
      <c r="C665" s="3" t="s">
        <v>4773</v>
      </c>
      <c r="D665" s="9">
        <v>200000</v>
      </c>
      <c r="E665" s="9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70"/>
        <v>3.5000000000000001E-3</v>
      </c>
      <c r="P665" s="9">
        <f t="shared" si="71"/>
        <v>100</v>
      </c>
      <c r="Q665" t="str">
        <f t="shared" si="72"/>
        <v>technology</v>
      </c>
      <c r="R665" t="str">
        <f t="shared" si="73"/>
        <v>wearables</v>
      </c>
      <c r="S665" s="5">
        <f t="shared" si="74"/>
        <v>42173.676574074074</v>
      </c>
      <c r="T665" s="5">
        <f t="shared" si="75"/>
        <v>42203.676574074074</v>
      </c>
      <c r="U665">
        <f t="shared" si="76"/>
        <v>2015</v>
      </c>
    </row>
    <row r="666" spans="1:21" ht="30" x14ac:dyDescent="0.25">
      <c r="A666">
        <v>664</v>
      </c>
      <c r="B666" s="3" t="s">
        <v>665</v>
      </c>
      <c r="C666" s="3" t="s">
        <v>4774</v>
      </c>
      <c r="D666" s="9">
        <v>12000</v>
      </c>
      <c r="E666" s="9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70"/>
        <v>7.5333333333333335E-2</v>
      </c>
      <c r="P666" s="9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5">
        <f t="shared" si="74"/>
        <v>42077.499710648153</v>
      </c>
      <c r="T666" s="5">
        <f t="shared" si="75"/>
        <v>42107.499710648153</v>
      </c>
      <c r="U666">
        <f t="shared" si="76"/>
        <v>2015</v>
      </c>
    </row>
    <row r="667" spans="1:21" ht="30" x14ac:dyDescent="0.25">
      <c r="A667">
        <v>665</v>
      </c>
      <c r="B667" s="3" t="s">
        <v>666</v>
      </c>
      <c r="C667" s="3" t="s">
        <v>4775</v>
      </c>
      <c r="D667" s="9">
        <v>10000</v>
      </c>
      <c r="E667" s="9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70"/>
        <v>0.18640000000000001</v>
      </c>
      <c r="P667" s="9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5">
        <f t="shared" si="74"/>
        <v>42688.544687499998</v>
      </c>
      <c r="T667" s="5">
        <f t="shared" si="75"/>
        <v>42748.544687499998</v>
      </c>
      <c r="U667">
        <f t="shared" si="76"/>
        <v>2016</v>
      </c>
    </row>
    <row r="668" spans="1:21" ht="30" x14ac:dyDescent="0.25">
      <c r="A668">
        <v>666</v>
      </c>
      <c r="B668" s="3" t="s">
        <v>667</v>
      </c>
      <c r="C668" s="3" t="s">
        <v>4776</v>
      </c>
      <c r="D668" s="9">
        <v>200000</v>
      </c>
      <c r="E668" s="9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70"/>
        <v>4.0000000000000003E-5</v>
      </c>
      <c r="P668" s="9">
        <f t="shared" si="71"/>
        <v>2</v>
      </c>
      <c r="Q668" t="str">
        <f t="shared" si="72"/>
        <v>technology</v>
      </c>
      <c r="R668" t="str">
        <f t="shared" si="73"/>
        <v>wearables</v>
      </c>
      <c r="S668" s="5">
        <f t="shared" si="74"/>
        <v>41838.665486111109</v>
      </c>
      <c r="T668" s="5">
        <f t="shared" si="75"/>
        <v>41868.665486111109</v>
      </c>
      <c r="U668">
        <f t="shared" si="76"/>
        <v>2014</v>
      </c>
    </row>
    <row r="669" spans="1:21" ht="30" x14ac:dyDescent="0.25">
      <c r="A669">
        <v>667</v>
      </c>
      <c r="B669" s="3" t="s">
        <v>668</v>
      </c>
      <c r="C669" s="3" t="s">
        <v>4777</v>
      </c>
      <c r="D669" s="9">
        <v>50000</v>
      </c>
      <c r="E669" s="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70"/>
        <v>0.1002</v>
      </c>
      <c r="P669" s="9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5">
        <f t="shared" si="74"/>
        <v>42632.206747685188</v>
      </c>
      <c r="T669" s="5">
        <f t="shared" si="75"/>
        <v>42672.206747685188</v>
      </c>
      <c r="U669">
        <f t="shared" si="76"/>
        <v>2016</v>
      </c>
    </row>
    <row r="670" spans="1:21" x14ac:dyDescent="0.25">
      <c r="A670">
        <v>668</v>
      </c>
      <c r="B670" s="3" t="s">
        <v>669</v>
      </c>
      <c r="C670" s="3" t="s">
        <v>4778</v>
      </c>
      <c r="D670" s="9">
        <v>15000</v>
      </c>
      <c r="E670" s="9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70"/>
        <v>4.5600000000000002E-2</v>
      </c>
      <c r="P670" s="9">
        <f t="shared" si="71"/>
        <v>27.36</v>
      </c>
      <c r="Q670" t="str">
        <f t="shared" si="72"/>
        <v>technology</v>
      </c>
      <c r="R670" t="str">
        <f t="shared" si="73"/>
        <v>wearables</v>
      </c>
      <c r="S670" s="5">
        <f t="shared" si="74"/>
        <v>42090.664606481485</v>
      </c>
      <c r="T670" s="5">
        <f t="shared" si="75"/>
        <v>42135.664606481485</v>
      </c>
      <c r="U670">
        <f t="shared" si="76"/>
        <v>2015</v>
      </c>
    </row>
    <row r="671" spans="1:21" ht="30" x14ac:dyDescent="0.25">
      <c r="A671">
        <v>669</v>
      </c>
      <c r="B671" s="3" t="s">
        <v>670</v>
      </c>
      <c r="C671" s="3" t="s">
        <v>4779</v>
      </c>
      <c r="D671" s="9">
        <v>200000</v>
      </c>
      <c r="E671" s="9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70"/>
        <v>0.21507499999999999</v>
      </c>
      <c r="P671" s="9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5">
        <f t="shared" si="74"/>
        <v>42527.459004629629</v>
      </c>
      <c r="T671" s="5">
        <f t="shared" si="75"/>
        <v>42557.459004629629</v>
      </c>
      <c r="U671">
        <f t="shared" si="76"/>
        <v>2016</v>
      </c>
    </row>
    <row r="672" spans="1:21" ht="30" x14ac:dyDescent="0.25">
      <c r="A672">
        <v>670</v>
      </c>
      <c r="B672" s="3" t="s">
        <v>671</v>
      </c>
      <c r="C672" s="3" t="s">
        <v>4780</v>
      </c>
      <c r="D672" s="9">
        <v>90000</v>
      </c>
      <c r="E672" s="9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70"/>
        <v>0.29276666666666668</v>
      </c>
      <c r="P672" s="9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5">
        <f t="shared" si="74"/>
        <v>42506.543055555558</v>
      </c>
      <c r="T672" s="5">
        <f t="shared" si="75"/>
        <v>42540.173611111117</v>
      </c>
      <c r="U672">
        <f t="shared" si="76"/>
        <v>2016</v>
      </c>
    </row>
    <row r="673" spans="1:21" ht="30" x14ac:dyDescent="0.25">
      <c r="A673">
        <v>671</v>
      </c>
      <c r="B673" s="3" t="s">
        <v>672</v>
      </c>
      <c r="C673" s="3" t="s">
        <v>4781</v>
      </c>
      <c r="D673" s="9">
        <v>30000</v>
      </c>
      <c r="E673" s="9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70"/>
        <v>0.39426666666666665</v>
      </c>
      <c r="P673" s="9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5">
        <f t="shared" si="74"/>
        <v>41984.526064814818</v>
      </c>
      <c r="T673" s="5">
        <f t="shared" si="75"/>
        <v>42018.000000000007</v>
      </c>
      <c r="U673">
        <f t="shared" si="76"/>
        <v>2014</v>
      </c>
    </row>
    <row r="674" spans="1:21" ht="30" x14ac:dyDescent="0.25">
      <c r="A674">
        <v>672</v>
      </c>
      <c r="B674" s="3" t="s">
        <v>673</v>
      </c>
      <c r="C674" s="3" t="s">
        <v>4782</v>
      </c>
      <c r="D674" s="9">
        <v>50000</v>
      </c>
      <c r="E674" s="9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70"/>
        <v>0.21628</v>
      </c>
      <c r="P674" s="9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5">
        <f t="shared" si="74"/>
        <v>41974.052824074075</v>
      </c>
      <c r="T674" s="5">
        <f t="shared" si="75"/>
        <v>42005.040972222225</v>
      </c>
      <c r="U674">
        <f t="shared" si="76"/>
        <v>2014</v>
      </c>
    </row>
    <row r="675" spans="1:21" ht="30" x14ac:dyDescent="0.25">
      <c r="A675">
        <v>673</v>
      </c>
      <c r="B675" s="3" t="s">
        <v>674</v>
      </c>
      <c r="C675" s="3" t="s">
        <v>4783</v>
      </c>
      <c r="D675" s="9">
        <v>100000</v>
      </c>
      <c r="E675" s="9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70"/>
        <v>2.0500000000000002E-3</v>
      </c>
      <c r="P675" s="9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5">
        <f t="shared" si="74"/>
        <v>41838.673807870371</v>
      </c>
      <c r="T675" s="5">
        <f t="shared" si="75"/>
        <v>41883.673807870371</v>
      </c>
      <c r="U675">
        <f t="shared" si="76"/>
        <v>2014</v>
      </c>
    </row>
    <row r="676" spans="1:21" x14ac:dyDescent="0.25">
      <c r="A676">
        <v>674</v>
      </c>
      <c r="B676" s="3" t="s">
        <v>675</v>
      </c>
      <c r="C676" s="3" t="s">
        <v>4784</v>
      </c>
      <c r="D676" s="9">
        <v>50000</v>
      </c>
      <c r="E676" s="9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70"/>
        <v>2.9999999999999997E-4</v>
      </c>
      <c r="P676" s="9">
        <f t="shared" si="71"/>
        <v>7.5</v>
      </c>
      <c r="Q676" t="str">
        <f t="shared" si="72"/>
        <v>technology</v>
      </c>
      <c r="R676" t="str">
        <f t="shared" si="73"/>
        <v>wearables</v>
      </c>
      <c r="S676" s="5">
        <f t="shared" si="74"/>
        <v>41802.949386574073</v>
      </c>
      <c r="T676" s="5">
        <f t="shared" si="75"/>
        <v>41862.949386574073</v>
      </c>
      <c r="U676">
        <f t="shared" si="76"/>
        <v>2014</v>
      </c>
    </row>
    <row r="677" spans="1:21" ht="30" x14ac:dyDescent="0.25">
      <c r="A677">
        <v>675</v>
      </c>
      <c r="B677" s="3" t="s">
        <v>676</v>
      </c>
      <c r="C677" s="3" t="s">
        <v>4785</v>
      </c>
      <c r="D677" s="9">
        <v>6000</v>
      </c>
      <c r="E677" s="9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70"/>
        <v>0.14849999999999999</v>
      </c>
      <c r="P677" s="9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5">
        <f t="shared" si="74"/>
        <v>41975.76393518519</v>
      </c>
      <c r="T677" s="5">
        <f t="shared" si="75"/>
        <v>42005.124305555561</v>
      </c>
      <c r="U677">
        <f t="shared" si="76"/>
        <v>2014</v>
      </c>
    </row>
    <row r="678" spans="1:21" ht="30" x14ac:dyDescent="0.25">
      <c r="A678">
        <v>676</v>
      </c>
      <c r="B678" s="3" t="s">
        <v>677</v>
      </c>
      <c r="C678" s="3" t="s">
        <v>4786</v>
      </c>
      <c r="D678" s="9">
        <v>100000</v>
      </c>
      <c r="E678" s="9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70"/>
        <v>1.4710000000000001E-2</v>
      </c>
      <c r="P678" s="9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5">
        <f t="shared" si="74"/>
        <v>42012.601631944446</v>
      </c>
      <c r="T678" s="5">
        <f t="shared" si="75"/>
        <v>42042.601631944446</v>
      </c>
      <c r="U678">
        <f t="shared" si="76"/>
        <v>2015</v>
      </c>
    </row>
    <row r="679" spans="1:21" ht="30" x14ac:dyDescent="0.25">
      <c r="A679">
        <v>677</v>
      </c>
      <c r="B679" s="3" t="s">
        <v>678</v>
      </c>
      <c r="C679" s="3" t="s">
        <v>4787</v>
      </c>
      <c r="D679" s="9">
        <v>50000</v>
      </c>
      <c r="E679" s="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70"/>
        <v>0.25584000000000001</v>
      </c>
      <c r="P679" s="9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5">
        <f t="shared" si="74"/>
        <v>42504.237210648149</v>
      </c>
      <c r="T679" s="5">
        <f t="shared" si="75"/>
        <v>42549.237210648149</v>
      </c>
      <c r="U679">
        <f t="shared" si="76"/>
        <v>2016</v>
      </c>
    </row>
    <row r="680" spans="1:21" ht="30" x14ac:dyDescent="0.25">
      <c r="A680">
        <v>678</v>
      </c>
      <c r="B680" s="3" t="s">
        <v>679</v>
      </c>
      <c r="C680" s="3" t="s">
        <v>4788</v>
      </c>
      <c r="D680" s="9">
        <v>29000</v>
      </c>
      <c r="E680" s="9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70"/>
        <v>3.8206896551724136E-2</v>
      </c>
      <c r="P680" s="9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5">
        <f t="shared" si="74"/>
        <v>42481.209930555553</v>
      </c>
      <c r="T680" s="5">
        <f t="shared" si="75"/>
        <v>42511.209930555553</v>
      </c>
      <c r="U680">
        <f t="shared" si="76"/>
        <v>2016</v>
      </c>
    </row>
    <row r="681" spans="1:21" ht="30" x14ac:dyDescent="0.25">
      <c r="A681">
        <v>679</v>
      </c>
      <c r="B681" s="3" t="s">
        <v>680</v>
      </c>
      <c r="C681" s="3" t="s">
        <v>4789</v>
      </c>
      <c r="D681" s="9">
        <v>57000</v>
      </c>
      <c r="E681" s="9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70"/>
        <v>0.15485964912280703</v>
      </c>
      <c r="P681" s="9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5">
        <f t="shared" si="74"/>
        <v>42556.529039351859</v>
      </c>
      <c r="T681" s="5">
        <f t="shared" si="75"/>
        <v>42616.529039351859</v>
      </c>
      <c r="U681">
        <f t="shared" si="76"/>
        <v>2016</v>
      </c>
    </row>
    <row r="682" spans="1:21" ht="30" x14ac:dyDescent="0.25">
      <c r="A682">
        <v>680</v>
      </c>
      <c r="B682" s="3" t="s">
        <v>681</v>
      </c>
      <c r="C682" s="3" t="s">
        <v>4790</v>
      </c>
      <c r="D682" s="9">
        <v>75000</v>
      </c>
      <c r="E682" s="9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70"/>
        <v>0.25912000000000002</v>
      </c>
      <c r="P682" s="9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5">
        <f t="shared" si="74"/>
        <v>41864.334849537037</v>
      </c>
      <c r="T682" s="5">
        <f t="shared" si="75"/>
        <v>41899.334849537037</v>
      </c>
      <c r="U682">
        <f t="shared" si="76"/>
        <v>2014</v>
      </c>
    </row>
    <row r="683" spans="1:21" ht="30" x14ac:dyDescent="0.25">
      <c r="A683">
        <v>681</v>
      </c>
      <c r="B683" s="3" t="s">
        <v>682</v>
      </c>
      <c r="C683" s="3" t="s">
        <v>4791</v>
      </c>
      <c r="D683" s="9">
        <v>2500</v>
      </c>
      <c r="E683" s="9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70"/>
        <v>4.0000000000000002E-4</v>
      </c>
      <c r="P683" s="9">
        <f t="shared" si="71"/>
        <v>1</v>
      </c>
      <c r="Q683" t="str">
        <f t="shared" si="72"/>
        <v>technology</v>
      </c>
      <c r="R683" t="str">
        <f t="shared" si="73"/>
        <v>wearables</v>
      </c>
      <c r="S683" s="5">
        <f t="shared" si="74"/>
        <v>42639.63893518519</v>
      </c>
      <c r="T683" s="5">
        <f t="shared" si="75"/>
        <v>42669.63893518519</v>
      </c>
      <c r="U683">
        <f t="shared" si="76"/>
        <v>2016</v>
      </c>
    </row>
    <row r="684" spans="1:21" x14ac:dyDescent="0.25">
      <c r="A684">
        <v>682</v>
      </c>
      <c r="B684" s="3" t="s">
        <v>683</v>
      </c>
      <c r="C684" s="3" t="s">
        <v>4792</v>
      </c>
      <c r="D684" s="9">
        <v>50000</v>
      </c>
      <c r="E684" s="9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70"/>
        <v>1.06E-3</v>
      </c>
      <c r="P684" s="9">
        <f t="shared" si="71"/>
        <v>13.25</v>
      </c>
      <c r="Q684" t="str">
        <f t="shared" si="72"/>
        <v>technology</v>
      </c>
      <c r="R684" t="str">
        <f t="shared" si="73"/>
        <v>wearables</v>
      </c>
      <c r="S684" s="5">
        <f t="shared" si="74"/>
        <v>42778.598634259259</v>
      </c>
      <c r="T684" s="5">
        <f t="shared" si="75"/>
        <v>42808.556967592594</v>
      </c>
      <c r="U684">
        <f t="shared" si="76"/>
        <v>2017</v>
      </c>
    </row>
    <row r="685" spans="1:21" ht="30" x14ac:dyDescent="0.25">
      <c r="A685">
        <v>683</v>
      </c>
      <c r="B685" s="3" t="s">
        <v>684</v>
      </c>
      <c r="C685" s="3" t="s">
        <v>4793</v>
      </c>
      <c r="D685" s="9">
        <v>35000</v>
      </c>
      <c r="E685" s="9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70"/>
        <v>8.5142857142857138E-3</v>
      </c>
      <c r="P685" s="9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5">
        <f t="shared" si="74"/>
        <v>42634.733379629637</v>
      </c>
      <c r="T685" s="5">
        <f t="shared" si="75"/>
        <v>42674.733379629637</v>
      </c>
      <c r="U685">
        <f t="shared" si="76"/>
        <v>2016</v>
      </c>
    </row>
    <row r="686" spans="1:21" x14ac:dyDescent="0.25">
      <c r="A686">
        <v>684</v>
      </c>
      <c r="B686" s="3" t="s">
        <v>685</v>
      </c>
      <c r="C686" s="3" t="s">
        <v>4794</v>
      </c>
      <c r="D686" s="9">
        <v>320000</v>
      </c>
      <c r="E686" s="9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70"/>
        <v>7.4837500000000001E-2</v>
      </c>
      <c r="P686" s="9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5">
        <f t="shared" si="74"/>
        <v>41809.306608796302</v>
      </c>
      <c r="T686" s="5">
        <f t="shared" si="75"/>
        <v>41844.958333333336</v>
      </c>
      <c r="U686">
        <f t="shared" si="76"/>
        <v>2014</v>
      </c>
    </row>
    <row r="687" spans="1:21" ht="30" x14ac:dyDescent="0.25">
      <c r="A687">
        <v>685</v>
      </c>
      <c r="B687" s="3" t="s">
        <v>686</v>
      </c>
      <c r="C687" s="3" t="s">
        <v>4795</v>
      </c>
      <c r="D687" s="9">
        <v>2000</v>
      </c>
      <c r="E687" s="9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70"/>
        <v>0.27650000000000002</v>
      </c>
      <c r="P687" s="9">
        <f t="shared" si="71"/>
        <v>55.3</v>
      </c>
      <c r="Q687" t="str">
        <f t="shared" si="72"/>
        <v>technology</v>
      </c>
      <c r="R687" t="str">
        <f t="shared" si="73"/>
        <v>wearables</v>
      </c>
      <c r="S687" s="5">
        <f t="shared" si="74"/>
        <v>41971.699907407405</v>
      </c>
      <c r="T687" s="5">
        <f t="shared" si="75"/>
        <v>42016.699907407405</v>
      </c>
      <c r="U687">
        <f t="shared" si="76"/>
        <v>2014</v>
      </c>
    </row>
    <row r="688" spans="1:21" ht="30" x14ac:dyDescent="0.25">
      <c r="A688">
        <v>686</v>
      </c>
      <c r="B688" s="3" t="s">
        <v>687</v>
      </c>
      <c r="C688" s="3" t="s">
        <v>4796</v>
      </c>
      <c r="D688" s="9">
        <v>500000</v>
      </c>
      <c r="E688" s="9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70"/>
        <v>0</v>
      </c>
      <c r="P688" s="9">
        <f t="shared" si="71"/>
        <v>0</v>
      </c>
      <c r="Q688" t="str">
        <f t="shared" si="72"/>
        <v>technology</v>
      </c>
      <c r="R688" t="str">
        <f t="shared" si="73"/>
        <v>wearables</v>
      </c>
      <c r="S688" s="5">
        <f t="shared" si="74"/>
        <v>42189.506597222229</v>
      </c>
      <c r="T688" s="5">
        <f t="shared" si="75"/>
        <v>42219.506597222229</v>
      </c>
      <c r="U688">
        <f t="shared" si="76"/>
        <v>2015</v>
      </c>
    </row>
    <row r="689" spans="1:21" ht="30" x14ac:dyDescent="0.25">
      <c r="A689">
        <v>687</v>
      </c>
      <c r="B689" s="3" t="s">
        <v>688</v>
      </c>
      <c r="C689" s="3" t="s">
        <v>4797</v>
      </c>
      <c r="D689" s="9">
        <v>100000</v>
      </c>
      <c r="E689" s="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70"/>
        <v>3.5499999999999997E-2</v>
      </c>
      <c r="P689" s="9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5">
        <f t="shared" si="74"/>
        <v>42711.583946759267</v>
      </c>
      <c r="T689" s="5">
        <f t="shared" si="75"/>
        <v>42771.583946759267</v>
      </c>
      <c r="U689">
        <f t="shared" si="76"/>
        <v>2016</v>
      </c>
    </row>
    <row r="690" spans="1:21" ht="30" x14ac:dyDescent="0.25">
      <c r="A690">
        <v>688</v>
      </c>
      <c r="B690" s="3" t="s">
        <v>689</v>
      </c>
      <c r="C690" s="3" t="s">
        <v>4798</v>
      </c>
      <c r="D690" s="9">
        <v>20000</v>
      </c>
      <c r="E690" s="9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70"/>
        <v>0.72989999999999999</v>
      </c>
      <c r="P690" s="9">
        <f t="shared" si="71"/>
        <v>405.5</v>
      </c>
      <c r="Q690" t="str">
        <f t="shared" si="72"/>
        <v>technology</v>
      </c>
      <c r="R690" t="str">
        <f t="shared" si="73"/>
        <v>wearables</v>
      </c>
      <c r="S690" s="5">
        <f t="shared" si="74"/>
        <v>42261.938113425924</v>
      </c>
      <c r="T690" s="5">
        <f t="shared" si="75"/>
        <v>42291.938113425924</v>
      </c>
      <c r="U690">
        <f t="shared" si="76"/>
        <v>2015</v>
      </c>
    </row>
    <row r="691" spans="1:21" ht="30" x14ac:dyDescent="0.25">
      <c r="A691">
        <v>689</v>
      </c>
      <c r="B691" s="3" t="s">
        <v>690</v>
      </c>
      <c r="C691" s="3" t="s">
        <v>4799</v>
      </c>
      <c r="D691" s="9">
        <v>200000</v>
      </c>
      <c r="E691" s="9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70"/>
        <v>0.57648750000000004</v>
      </c>
      <c r="P691" s="9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5">
        <f t="shared" si="74"/>
        <v>42675.501122685186</v>
      </c>
      <c r="T691" s="5">
        <f t="shared" si="75"/>
        <v>42712.040972222225</v>
      </c>
      <c r="U691">
        <f t="shared" si="76"/>
        <v>2016</v>
      </c>
    </row>
    <row r="692" spans="1:21" x14ac:dyDescent="0.25">
      <c r="A692">
        <v>690</v>
      </c>
      <c r="B692" s="3" t="s">
        <v>691</v>
      </c>
      <c r="C692" s="3" t="s">
        <v>4800</v>
      </c>
      <c r="D692" s="9">
        <v>20000</v>
      </c>
      <c r="E692" s="9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70"/>
        <v>0.1234</v>
      </c>
      <c r="P692" s="9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5">
        <f t="shared" si="74"/>
        <v>42579.46806712963</v>
      </c>
      <c r="T692" s="5">
        <f t="shared" si="75"/>
        <v>42622.083333333336</v>
      </c>
      <c r="U692">
        <f t="shared" si="76"/>
        <v>2016</v>
      </c>
    </row>
    <row r="693" spans="1:21" ht="30" x14ac:dyDescent="0.25">
      <c r="A693">
        <v>691</v>
      </c>
      <c r="B693" s="3" t="s">
        <v>692</v>
      </c>
      <c r="C693" s="3" t="s">
        <v>4801</v>
      </c>
      <c r="D693" s="9">
        <v>50000</v>
      </c>
      <c r="E693" s="9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70"/>
        <v>5.1999999999999998E-3</v>
      </c>
      <c r="P693" s="9">
        <f t="shared" si="71"/>
        <v>26</v>
      </c>
      <c r="Q693" t="str">
        <f t="shared" si="72"/>
        <v>technology</v>
      </c>
      <c r="R693" t="str">
        <f t="shared" si="73"/>
        <v>wearables</v>
      </c>
      <c r="S693" s="5">
        <f t="shared" si="74"/>
        <v>42157.861643518518</v>
      </c>
      <c r="T693" s="5">
        <f t="shared" si="75"/>
        <v>42185.861643518518</v>
      </c>
      <c r="U693">
        <f t="shared" si="76"/>
        <v>2015</v>
      </c>
    </row>
    <row r="694" spans="1:21" ht="30" x14ac:dyDescent="0.25">
      <c r="A694">
        <v>692</v>
      </c>
      <c r="B694" s="3" t="s">
        <v>693</v>
      </c>
      <c r="C694" s="3" t="s">
        <v>4802</v>
      </c>
      <c r="D694" s="9">
        <v>20000</v>
      </c>
      <c r="E694" s="9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70"/>
        <v>6.5299999999999997E-2</v>
      </c>
      <c r="P694" s="9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5">
        <f t="shared" si="74"/>
        <v>42696.209062500006</v>
      </c>
      <c r="T694" s="5">
        <f t="shared" si="75"/>
        <v>42726.209062500006</v>
      </c>
      <c r="U694">
        <f t="shared" si="76"/>
        <v>2016</v>
      </c>
    </row>
    <row r="695" spans="1:21" x14ac:dyDescent="0.25">
      <c r="A695">
        <v>693</v>
      </c>
      <c r="B695" s="3" t="s">
        <v>694</v>
      </c>
      <c r="C695" s="3" t="s">
        <v>4803</v>
      </c>
      <c r="D695" s="9">
        <v>100000</v>
      </c>
      <c r="E695" s="9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70"/>
        <v>0.35338000000000003</v>
      </c>
      <c r="P695" s="9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5">
        <f t="shared" si="74"/>
        <v>42094.641516203708</v>
      </c>
      <c r="T695" s="5">
        <f t="shared" si="75"/>
        <v>42124.641516203708</v>
      </c>
      <c r="U695">
        <f t="shared" si="76"/>
        <v>2015</v>
      </c>
    </row>
    <row r="696" spans="1:21" ht="30" x14ac:dyDescent="0.25">
      <c r="A696">
        <v>694</v>
      </c>
      <c r="B696" s="3" t="s">
        <v>695</v>
      </c>
      <c r="C696" s="3" t="s">
        <v>4804</v>
      </c>
      <c r="D696" s="9">
        <v>150000</v>
      </c>
      <c r="E696" s="9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70"/>
        <v>3.933333333333333E-3</v>
      </c>
      <c r="P696" s="9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5">
        <f t="shared" si="74"/>
        <v>42737.497210648151</v>
      </c>
      <c r="T696" s="5">
        <f t="shared" si="75"/>
        <v>42767.497210648151</v>
      </c>
      <c r="U696">
        <f t="shared" si="76"/>
        <v>2017</v>
      </c>
    </row>
    <row r="697" spans="1:21" ht="30" x14ac:dyDescent="0.25">
      <c r="A697">
        <v>695</v>
      </c>
      <c r="B697" s="3" t="s">
        <v>696</v>
      </c>
      <c r="C697" s="3" t="s">
        <v>4805</v>
      </c>
      <c r="D697" s="9">
        <v>60000</v>
      </c>
      <c r="E697" s="9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70"/>
        <v>1.06E-2</v>
      </c>
      <c r="P697" s="9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5">
        <f t="shared" si="74"/>
        <v>41913.354398148149</v>
      </c>
      <c r="T697" s="5">
        <f t="shared" si="75"/>
        <v>41943.354398148149</v>
      </c>
      <c r="U697">
        <f t="shared" si="76"/>
        <v>2014</v>
      </c>
    </row>
    <row r="698" spans="1:21" x14ac:dyDescent="0.25">
      <c r="A698">
        <v>696</v>
      </c>
      <c r="B698" s="3" t="s">
        <v>697</v>
      </c>
      <c r="C698" s="3" t="s">
        <v>4806</v>
      </c>
      <c r="D698" s="9">
        <v>175000</v>
      </c>
      <c r="E698" s="9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70"/>
        <v>5.7142857142857145E-6</v>
      </c>
      <c r="P698" s="9">
        <f t="shared" si="71"/>
        <v>1</v>
      </c>
      <c r="Q698" t="str">
        <f t="shared" si="72"/>
        <v>technology</v>
      </c>
      <c r="R698" t="str">
        <f t="shared" si="73"/>
        <v>wearables</v>
      </c>
      <c r="S698" s="5">
        <f t="shared" si="74"/>
        <v>41815.760439814818</v>
      </c>
      <c r="T698" s="5">
        <f t="shared" si="75"/>
        <v>41845.760439814818</v>
      </c>
      <c r="U698">
        <f t="shared" si="76"/>
        <v>2014</v>
      </c>
    </row>
    <row r="699" spans="1:21" ht="30" x14ac:dyDescent="0.25">
      <c r="A699">
        <v>697</v>
      </c>
      <c r="B699" s="3" t="s">
        <v>698</v>
      </c>
      <c r="C699" s="3" t="s">
        <v>4807</v>
      </c>
      <c r="D699" s="9">
        <v>5000</v>
      </c>
      <c r="E699" s="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70"/>
        <v>0.46379999999999999</v>
      </c>
      <c r="P699" s="9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5">
        <f t="shared" si="74"/>
        <v>42388.356354166674</v>
      </c>
      <c r="T699" s="5">
        <f t="shared" si="75"/>
        <v>42403.356354166674</v>
      </c>
      <c r="U699">
        <f t="shared" si="76"/>
        <v>2016</v>
      </c>
    </row>
    <row r="700" spans="1:21" ht="30" x14ac:dyDescent="0.25">
      <c r="A700">
        <v>698</v>
      </c>
      <c r="B700" s="3" t="s">
        <v>699</v>
      </c>
      <c r="C700" s="3" t="s">
        <v>4808</v>
      </c>
      <c r="D700" s="9">
        <v>100000</v>
      </c>
      <c r="E700" s="9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70"/>
        <v>0.15390000000000001</v>
      </c>
      <c r="P700" s="9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5">
        <f t="shared" si="74"/>
        <v>41866.764409722229</v>
      </c>
      <c r="T700" s="5">
        <f t="shared" si="75"/>
        <v>41899.916666666672</v>
      </c>
      <c r="U700">
        <f t="shared" si="76"/>
        <v>2014</v>
      </c>
    </row>
    <row r="701" spans="1:21" ht="30" x14ac:dyDescent="0.25">
      <c r="A701">
        <v>699</v>
      </c>
      <c r="B701" s="3" t="s">
        <v>700</v>
      </c>
      <c r="C701" s="3" t="s">
        <v>4809</v>
      </c>
      <c r="D701" s="9">
        <v>130000</v>
      </c>
      <c r="E701" s="9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70"/>
        <v>0.824221076923077</v>
      </c>
      <c r="P701" s="9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5">
        <f t="shared" si="74"/>
        <v>41563.318842592598</v>
      </c>
      <c r="T701" s="5">
        <f t="shared" si="75"/>
        <v>41600.5</v>
      </c>
      <c r="U701">
        <f t="shared" si="76"/>
        <v>2013</v>
      </c>
    </row>
    <row r="702" spans="1:21" ht="30" x14ac:dyDescent="0.25">
      <c r="A702">
        <v>700</v>
      </c>
      <c r="B702" s="3" t="s">
        <v>701</v>
      </c>
      <c r="C702" s="3" t="s">
        <v>4810</v>
      </c>
      <c r="D702" s="9">
        <v>15000</v>
      </c>
      <c r="E702" s="9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70"/>
        <v>2.6866666666666667E-2</v>
      </c>
      <c r="P702" s="9">
        <f t="shared" si="71"/>
        <v>13</v>
      </c>
      <c r="Q702" t="str">
        <f t="shared" si="72"/>
        <v>technology</v>
      </c>
      <c r="R702" t="str">
        <f t="shared" si="73"/>
        <v>wearables</v>
      </c>
      <c r="S702" s="5">
        <f t="shared" si="74"/>
        <v>42715.521770833337</v>
      </c>
      <c r="T702" s="5">
        <f t="shared" si="75"/>
        <v>42745.521770833337</v>
      </c>
      <c r="U702">
        <f t="shared" si="76"/>
        <v>2016</v>
      </c>
    </row>
    <row r="703" spans="1:21" ht="30" x14ac:dyDescent="0.25">
      <c r="A703">
        <v>701</v>
      </c>
      <c r="B703" s="3" t="s">
        <v>702</v>
      </c>
      <c r="C703" s="3" t="s">
        <v>4811</v>
      </c>
      <c r="D703" s="9">
        <v>23000</v>
      </c>
      <c r="E703" s="9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70"/>
        <v>0.26600000000000001</v>
      </c>
      <c r="P703" s="9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5">
        <f t="shared" si="74"/>
        <v>41813.496296296296</v>
      </c>
      <c r="T703" s="5">
        <f t="shared" si="75"/>
        <v>41843.496296296296</v>
      </c>
      <c r="U703">
        <f t="shared" si="76"/>
        <v>2014</v>
      </c>
    </row>
    <row r="704" spans="1:21" ht="30" x14ac:dyDescent="0.25">
      <c r="A704">
        <v>702</v>
      </c>
      <c r="B704" s="3" t="s">
        <v>703</v>
      </c>
      <c r="C704" s="3" t="s">
        <v>4812</v>
      </c>
      <c r="D704" s="9">
        <v>15000</v>
      </c>
      <c r="E704" s="9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70"/>
        <v>0.30813400000000002</v>
      </c>
      <c r="P704" s="9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5">
        <f t="shared" si="74"/>
        <v>42668.560034722228</v>
      </c>
      <c r="T704" s="5">
        <f t="shared" si="75"/>
        <v>42698.601701388892</v>
      </c>
      <c r="U704">
        <f t="shared" si="76"/>
        <v>2016</v>
      </c>
    </row>
    <row r="705" spans="1:21" ht="30" x14ac:dyDescent="0.25">
      <c r="A705">
        <v>703</v>
      </c>
      <c r="B705" s="3" t="s">
        <v>704</v>
      </c>
      <c r="C705" s="3" t="s">
        <v>4813</v>
      </c>
      <c r="D705" s="9">
        <v>15000</v>
      </c>
      <c r="E705" s="9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70"/>
        <v>5.5800000000000002E-2</v>
      </c>
      <c r="P705" s="9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5">
        <f t="shared" si="74"/>
        <v>42711.784131944449</v>
      </c>
      <c r="T705" s="5">
        <f t="shared" si="75"/>
        <v>42766.813888888886</v>
      </c>
      <c r="U705">
        <f t="shared" si="76"/>
        <v>2016</v>
      </c>
    </row>
    <row r="706" spans="1:21" x14ac:dyDescent="0.25">
      <c r="A706">
        <v>704</v>
      </c>
      <c r="B706" s="3" t="s">
        <v>705</v>
      </c>
      <c r="C706" s="3" t="s">
        <v>4814</v>
      </c>
      <c r="D706" s="9">
        <v>55000</v>
      </c>
      <c r="E706" s="9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77">E706/D706</f>
        <v>8.7454545454545458E-3</v>
      </c>
      <c r="P706" s="9">
        <f t="shared" ref="P706:P769" si="78">IFERROR(E706/L706,0)</f>
        <v>120.25</v>
      </c>
      <c r="Q706" t="str">
        <f t="shared" ref="Q706:Q769" si="79">MID(N706,1,FIND("/",N706)-1)</f>
        <v>technology</v>
      </c>
      <c r="R706" t="str">
        <f t="shared" ref="R706:R769" si="80">MID(N706,FIND("/",N706)+1,9999)</f>
        <v>wearables</v>
      </c>
      <c r="S706" s="5">
        <f t="shared" ref="S706:S769" si="81">((J706/86400)+25569+(-4/24))</f>
        <v>42726.026250000003</v>
      </c>
      <c r="T706" s="5">
        <f t="shared" ref="T706:T769" si="82">((I706/86400)+25569+(-4/24))</f>
        <v>42786.026250000003</v>
      </c>
      <c r="U706">
        <f t="shared" ref="U706:U769" si="83">YEAR(S706)</f>
        <v>2016</v>
      </c>
    </row>
    <row r="707" spans="1:21" x14ac:dyDescent="0.25">
      <c r="A707">
        <v>705</v>
      </c>
      <c r="B707" s="3" t="s">
        <v>706</v>
      </c>
      <c r="C707" s="3" t="s">
        <v>4815</v>
      </c>
      <c r="D707" s="9">
        <v>100000</v>
      </c>
      <c r="E707" s="9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77"/>
        <v>9.7699999999999992E-3</v>
      </c>
      <c r="P707" s="9">
        <f t="shared" si="78"/>
        <v>195.4</v>
      </c>
      <c r="Q707" t="str">
        <f t="shared" si="79"/>
        <v>technology</v>
      </c>
      <c r="R707" t="str">
        <f t="shared" si="80"/>
        <v>wearables</v>
      </c>
      <c r="S707" s="5">
        <f t="shared" si="81"/>
        <v>42726.324976851851</v>
      </c>
      <c r="T707" s="5">
        <f t="shared" si="82"/>
        <v>42756.324976851851</v>
      </c>
      <c r="U707">
        <f t="shared" si="83"/>
        <v>2016</v>
      </c>
    </row>
    <row r="708" spans="1:21" ht="30" x14ac:dyDescent="0.25">
      <c r="A708">
        <v>706</v>
      </c>
      <c r="B708" s="3" t="s">
        <v>707</v>
      </c>
      <c r="C708" s="3" t="s">
        <v>4816</v>
      </c>
      <c r="D708" s="9">
        <v>100000</v>
      </c>
      <c r="E708" s="9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77"/>
        <v>0</v>
      </c>
      <c r="P708" s="9">
        <f t="shared" si="78"/>
        <v>0</v>
      </c>
      <c r="Q708" t="str">
        <f t="shared" si="79"/>
        <v>technology</v>
      </c>
      <c r="R708" t="str">
        <f t="shared" si="80"/>
        <v>wearables</v>
      </c>
      <c r="S708" s="5">
        <f t="shared" si="81"/>
        <v>42676.828506944446</v>
      </c>
      <c r="T708" s="5">
        <f t="shared" si="82"/>
        <v>42718.61041666667</v>
      </c>
      <c r="U708">
        <f t="shared" si="83"/>
        <v>2016</v>
      </c>
    </row>
    <row r="709" spans="1:21" ht="30" x14ac:dyDescent="0.25">
      <c r="A709">
        <v>707</v>
      </c>
      <c r="B709" s="3" t="s">
        <v>708</v>
      </c>
      <c r="C709" s="3" t="s">
        <v>4817</v>
      </c>
      <c r="D709" s="9">
        <v>68000</v>
      </c>
      <c r="E709" s="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77"/>
        <v>0.78927352941176465</v>
      </c>
      <c r="P709" s="9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5">
        <f t="shared" si="81"/>
        <v>42696.496840277781</v>
      </c>
      <c r="T709" s="5">
        <f t="shared" si="82"/>
        <v>42736.496840277781</v>
      </c>
      <c r="U709">
        <f t="shared" si="83"/>
        <v>2016</v>
      </c>
    </row>
    <row r="710" spans="1:21" ht="30" x14ac:dyDescent="0.25">
      <c r="A710">
        <v>708</v>
      </c>
      <c r="B710" s="3" t="s">
        <v>709</v>
      </c>
      <c r="C710" s="3" t="s">
        <v>4818</v>
      </c>
      <c r="D710" s="9">
        <v>40000</v>
      </c>
      <c r="E710" s="9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77"/>
        <v>0.22092500000000001</v>
      </c>
      <c r="P710" s="9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5">
        <f t="shared" si="81"/>
        <v>41835.414351851854</v>
      </c>
      <c r="T710" s="5">
        <f t="shared" si="82"/>
        <v>41895.414351851854</v>
      </c>
      <c r="U710">
        <f t="shared" si="83"/>
        <v>2014</v>
      </c>
    </row>
    <row r="711" spans="1:21" x14ac:dyDescent="0.25">
      <c r="A711">
        <v>709</v>
      </c>
      <c r="B711" s="3" t="s">
        <v>710</v>
      </c>
      <c r="C711" s="3" t="s">
        <v>4819</v>
      </c>
      <c r="D711" s="9">
        <v>15000</v>
      </c>
      <c r="E711" s="9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77"/>
        <v>4.0666666666666663E-3</v>
      </c>
      <c r="P711" s="9">
        <f t="shared" si="78"/>
        <v>30.5</v>
      </c>
      <c r="Q711" t="str">
        <f t="shared" si="79"/>
        <v>technology</v>
      </c>
      <c r="R711" t="str">
        <f t="shared" si="80"/>
        <v>wearables</v>
      </c>
      <c r="S711" s="5">
        <f t="shared" si="81"/>
        <v>41947.874525462968</v>
      </c>
      <c r="T711" s="5">
        <f t="shared" si="82"/>
        <v>41977.874525462968</v>
      </c>
      <c r="U711">
        <f t="shared" si="83"/>
        <v>2014</v>
      </c>
    </row>
    <row r="712" spans="1:21" x14ac:dyDescent="0.25">
      <c r="A712">
        <v>710</v>
      </c>
      <c r="B712" s="3" t="s">
        <v>711</v>
      </c>
      <c r="C712" s="3" t="s">
        <v>4820</v>
      </c>
      <c r="D712" s="9">
        <v>1200</v>
      </c>
      <c r="E712" s="9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77"/>
        <v>0</v>
      </c>
      <c r="P712" s="9">
        <f t="shared" si="78"/>
        <v>0</v>
      </c>
      <c r="Q712" t="str">
        <f t="shared" si="79"/>
        <v>technology</v>
      </c>
      <c r="R712" t="str">
        <f t="shared" si="80"/>
        <v>wearables</v>
      </c>
      <c r="S712" s="5">
        <f t="shared" si="81"/>
        <v>41837.81831018519</v>
      </c>
      <c r="T712" s="5">
        <f t="shared" si="82"/>
        <v>41870.863888888889</v>
      </c>
      <c r="U712">
        <f t="shared" si="83"/>
        <v>2014</v>
      </c>
    </row>
    <row r="713" spans="1:21" ht="30" x14ac:dyDescent="0.25">
      <c r="A713">
        <v>711</v>
      </c>
      <c r="B713" s="3" t="s">
        <v>712</v>
      </c>
      <c r="C713" s="3" t="s">
        <v>4821</v>
      </c>
      <c r="D713" s="9">
        <v>100000</v>
      </c>
      <c r="E713" s="9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77"/>
        <v>0.33790999999999999</v>
      </c>
      <c r="P713" s="9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5">
        <f t="shared" si="81"/>
        <v>42678.292453703711</v>
      </c>
      <c r="T713" s="5">
        <f t="shared" si="82"/>
        <v>42718.334120370368</v>
      </c>
      <c r="U713">
        <f t="shared" si="83"/>
        <v>2016</v>
      </c>
    </row>
    <row r="714" spans="1:21" ht="30" x14ac:dyDescent="0.25">
      <c r="A714">
        <v>712</v>
      </c>
      <c r="B714" s="3" t="s">
        <v>713</v>
      </c>
      <c r="C714" s="3" t="s">
        <v>4822</v>
      </c>
      <c r="D714" s="9">
        <v>48500</v>
      </c>
      <c r="E714" s="9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77"/>
        <v>2.1649484536082476E-3</v>
      </c>
      <c r="P714" s="9">
        <f t="shared" si="78"/>
        <v>26.25</v>
      </c>
      <c r="Q714" t="str">
        <f t="shared" si="79"/>
        <v>technology</v>
      </c>
      <c r="R714" t="str">
        <f t="shared" si="80"/>
        <v>wearables</v>
      </c>
      <c r="S714" s="5">
        <f t="shared" si="81"/>
        <v>42384.51425925926</v>
      </c>
      <c r="T714" s="5">
        <f t="shared" si="82"/>
        <v>42414.51425925926</v>
      </c>
      <c r="U714">
        <f t="shared" si="83"/>
        <v>2016</v>
      </c>
    </row>
    <row r="715" spans="1:21" ht="30" x14ac:dyDescent="0.25">
      <c r="A715">
        <v>713</v>
      </c>
      <c r="B715" s="3" t="s">
        <v>714</v>
      </c>
      <c r="C715" s="3" t="s">
        <v>4823</v>
      </c>
      <c r="D715" s="9">
        <v>25000</v>
      </c>
      <c r="E715" s="9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77"/>
        <v>7.9600000000000001E-3</v>
      </c>
      <c r="P715" s="9">
        <f t="shared" si="78"/>
        <v>199</v>
      </c>
      <c r="Q715" t="str">
        <f t="shared" si="79"/>
        <v>technology</v>
      </c>
      <c r="R715" t="str">
        <f t="shared" si="80"/>
        <v>wearables</v>
      </c>
      <c r="S715" s="5">
        <f t="shared" si="81"/>
        <v>42496.362638888888</v>
      </c>
      <c r="T715" s="5">
        <f t="shared" si="82"/>
        <v>42526.362638888888</v>
      </c>
      <c r="U715">
        <f t="shared" si="83"/>
        <v>2016</v>
      </c>
    </row>
    <row r="716" spans="1:21" x14ac:dyDescent="0.25">
      <c r="A716">
        <v>714</v>
      </c>
      <c r="B716" s="3" t="s">
        <v>715</v>
      </c>
      <c r="C716" s="3" t="s">
        <v>4824</v>
      </c>
      <c r="D716" s="9">
        <v>15000</v>
      </c>
      <c r="E716" s="9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77"/>
        <v>0.14993333333333334</v>
      </c>
      <c r="P716" s="9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5">
        <f t="shared" si="81"/>
        <v>42734.62131944445</v>
      </c>
      <c r="T716" s="5">
        <f t="shared" si="82"/>
        <v>42794.62131944445</v>
      </c>
      <c r="U716">
        <f t="shared" si="83"/>
        <v>2016</v>
      </c>
    </row>
    <row r="717" spans="1:21" ht="30" x14ac:dyDescent="0.25">
      <c r="A717">
        <v>715</v>
      </c>
      <c r="B717" s="3" t="s">
        <v>716</v>
      </c>
      <c r="C717" s="3" t="s">
        <v>4825</v>
      </c>
      <c r="D717" s="9">
        <v>27500</v>
      </c>
      <c r="E717" s="9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77"/>
        <v>5.0509090909090906E-2</v>
      </c>
      <c r="P717" s="9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5">
        <f t="shared" si="81"/>
        <v>42272.924074074072</v>
      </c>
      <c r="T717" s="5">
        <f t="shared" si="82"/>
        <v>42312.965740740743</v>
      </c>
      <c r="U717">
        <f t="shared" si="83"/>
        <v>2015</v>
      </c>
    </row>
    <row r="718" spans="1:21" x14ac:dyDescent="0.25">
      <c r="A718">
        <v>716</v>
      </c>
      <c r="B718" s="3" t="s">
        <v>717</v>
      </c>
      <c r="C718" s="3" t="s">
        <v>4826</v>
      </c>
      <c r="D718" s="9">
        <v>7000</v>
      </c>
      <c r="E718" s="9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77"/>
        <v>0.10214285714285715</v>
      </c>
      <c r="P718" s="9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5">
        <f t="shared" si="81"/>
        <v>41940.491979166669</v>
      </c>
      <c r="T718" s="5">
        <f t="shared" si="82"/>
        <v>41973.833333333336</v>
      </c>
      <c r="U718">
        <f t="shared" si="83"/>
        <v>2014</v>
      </c>
    </row>
    <row r="719" spans="1:21" x14ac:dyDescent="0.25">
      <c r="A719">
        <v>717</v>
      </c>
      <c r="B719" s="3" t="s">
        <v>718</v>
      </c>
      <c r="C719" s="3" t="s">
        <v>4827</v>
      </c>
      <c r="D719" s="9">
        <v>100000</v>
      </c>
      <c r="E719" s="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77"/>
        <v>3.0500000000000002E-3</v>
      </c>
      <c r="P719" s="9">
        <f t="shared" si="78"/>
        <v>76.25</v>
      </c>
      <c r="Q719" t="str">
        <f t="shared" si="79"/>
        <v>technology</v>
      </c>
      <c r="R719" t="str">
        <f t="shared" si="80"/>
        <v>wearables</v>
      </c>
      <c r="S719" s="5">
        <f t="shared" si="81"/>
        <v>41857.687523148146</v>
      </c>
      <c r="T719" s="5">
        <f t="shared" si="82"/>
        <v>41887.687523148146</v>
      </c>
      <c r="U719">
        <f t="shared" si="83"/>
        <v>2014</v>
      </c>
    </row>
    <row r="720" spans="1:21" ht="30" x14ac:dyDescent="0.25">
      <c r="A720">
        <v>718</v>
      </c>
      <c r="B720" s="3" t="s">
        <v>719</v>
      </c>
      <c r="C720" s="3" t="s">
        <v>4828</v>
      </c>
      <c r="D720" s="9">
        <v>12000</v>
      </c>
      <c r="E720" s="9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77"/>
        <v>7.4999999999999997E-3</v>
      </c>
      <c r="P720" s="9">
        <f t="shared" si="78"/>
        <v>22.5</v>
      </c>
      <c r="Q720" t="str">
        <f t="shared" si="79"/>
        <v>technology</v>
      </c>
      <c r="R720" t="str">
        <f t="shared" si="80"/>
        <v>wearables</v>
      </c>
      <c r="S720" s="5">
        <f t="shared" si="81"/>
        <v>42752.678784722222</v>
      </c>
      <c r="T720" s="5">
        <f t="shared" si="82"/>
        <v>42784.082638888889</v>
      </c>
      <c r="U720">
        <f t="shared" si="83"/>
        <v>2017</v>
      </c>
    </row>
    <row r="721" spans="1:21" ht="30" x14ac:dyDescent="0.25">
      <c r="A721">
        <v>719</v>
      </c>
      <c r="B721" s="3" t="s">
        <v>720</v>
      </c>
      <c r="C721" s="3" t="s">
        <v>4829</v>
      </c>
      <c r="D721" s="9">
        <v>15000</v>
      </c>
      <c r="E721" s="9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77"/>
        <v>1.2933333333333333E-2</v>
      </c>
      <c r="P721" s="9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5">
        <f t="shared" si="81"/>
        <v>42408.873564814821</v>
      </c>
      <c r="T721" s="5">
        <f t="shared" si="82"/>
        <v>42422.873564814821</v>
      </c>
      <c r="U721">
        <f t="shared" si="83"/>
        <v>2016</v>
      </c>
    </row>
    <row r="722" spans="1:21" x14ac:dyDescent="0.25">
      <c r="A722">
        <v>720</v>
      </c>
      <c r="B722" s="3" t="s">
        <v>721</v>
      </c>
      <c r="C722" s="3" t="s">
        <v>4830</v>
      </c>
      <c r="D722" s="9">
        <v>1900</v>
      </c>
      <c r="E722" s="9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77"/>
        <v>1.4394736842105262</v>
      </c>
      <c r="P722" s="9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5">
        <f t="shared" si="81"/>
        <v>40909.482534722229</v>
      </c>
      <c r="T722" s="5">
        <f t="shared" si="82"/>
        <v>40937.482534722229</v>
      </c>
      <c r="U722">
        <f t="shared" si="83"/>
        <v>2012</v>
      </c>
    </row>
    <row r="723" spans="1:21" ht="30" x14ac:dyDescent="0.25">
      <c r="A723">
        <v>721</v>
      </c>
      <c r="B723" s="3" t="s">
        <v>722</v>
      </c>
      <c r="C723" s="3" t="s">
        <v>4831</v>
      </c>
      <c r="D723" s="9">
        <v>8200</v>
      </c>
      <c r="E723" s="9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77"/>
        <v>1.2210975609756098</v>
      </c>
      <c r="P723" s="9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5">
        <f t="shared" si="81"/>
        <v>41807.405173611114</v>
      </c>
      <c r="T723" s="5">
        <f t="shared" si="82"/>
        <v>41852.405173611114</v>
      </c>
      <c r="U723">
        <f t="shared" si="83"/>
        <v>2014</v>
      </c>
    </row>
    <row r="724" spans="1:21" ht="30" x14ac:dyDescent="0.25">
      <c r="A724">
        <v>722</v>
      </c>
      <c r="B724" s="3" t="s">
        <v>723</v>
      </c>
      <c r="C724" s="3" t="s">
        <v>4832</v>
      </c>
      <c r="D724" s="9">
        <v>25000</v>
      </c>
      <c r="E724" s="9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77"/>
        <v>1.3202400000000001</v>
      </c>
      <c r="P724" s="9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5">
        <f t="shared" si="81"/>
        <v>40977.63863425926</v>
      </c>
      <c r="T724" s="5">
        <f t="shared" si="82"/>
        <v>41007.596967592595</v>
      </c>
      <c r="U724">
        <f t="shared" si="83"/>
        <v>2012</v>
      </c>
    </row>
    <row r="725" spans="1:21" x14ac:dyDescent="0.25">
      <c r="A725">
        <v>723</v>
      </c>
      <c r="B725" s="3" t="s">
        <v>724</v>
      </c>
      <c r="C725" s="3" t="s">
        <v>4833</v>
      </c>
      <c r="D725" s="9">
        <v>5000</v>
      </c>
      <c r="E725" s="9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77"/>
        <v>1.0938000000000001</v>
      </c>
      <c r="P725" s="9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5">
        <f t="shared" si="81"/>
        <v>42184.649872685186</v>
      </c>
      <c r="T725" s="5">
        <f t="shared" si="82"/>
        <v>42214.999305555561</v>
      </c>
      <c r="U725">
        <f t="shared" si="83"/>
        <v>2015</v>
      </c>
    </row>
    <row r="726" spans="1:21" ht="30" x14ac:dyDescent="0.25">
      <c r="A726">
        <v>724</v>
      </c>
      <c r="B726" s="3" t="s">
        <v>725</v>
      </c>
      <c r="C726" s="3" t="s">
        <v>4834</v>
      </c>
      <c r="D726" s="9">
        <v>7000</v>
      </c>
      <c r="E726" s="9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77"/>
        <v>1.0547157142857144</v>
      </c>
      <c r="P726" s="9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5">
        <f t="shared" si="81"/>
        <v>40694.47179398148</v>
      </c>
      <c r="T726" s="5">
        <f t="shared" si="82"/>
        <v>40724.47179398148</v>
      </c>
      <c r="U726">
        <f t="shared" si="83"/>
        <v>2011</v>
      </c>
    </row>
    <row r="727" spans="1:21" x14ac:dyDescent="0.25">
      <c r="A727">
        <v>725</v>
      </c>
      <c r="B727" s="3" t="s">
        <v>726</v>
      </c>
      <c r="C727" s="3" t="s">
        <v>4835</v>
      </c>
      <c r="D727" s="9">
        <v>20000</v>
      </c>
      <c r="E727" s="9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77"/>
        <v>1.0035000000000001</v>
      </c>
      <c r="P727" s="9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5">
        <f t="shared" si="81"/>
        <v>42321.459629629629</v>
      </c>
      <c r="T727" s="5">
        <f t="shared" si="82"/>
        <v>42351.459629629629</v>
      </c>
      <c r="U727">
        <f t="shared" si="83"/>
        <v>2015</v>
      </c>
    </row>
    <row r="728" spans="1:21" ht="30" x14ac:dyDescent="0.25">
      <c r="A728">
        <v>726</v>
      </c>
      <c r="B728" s="3" t="s">
        <v>727</v>
      </c>
      <c r="C728" s="3" t="s">
        <v>4836</v>
      </c>
      <c r="D728" s="9">
        <v>2500</v>
      </c>
      <c r="E728" s="9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77"/>
        <v>1.014</v>
      </c>
      <c r="P728" s="9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5">
        <f t="shared" si="81"/>
        <v>41345.876006944447</v>
      </c>
      <c r="T728" s="5">
        <f t="shared" si="82"/>
        <v>41375.876006944447</v>
      </c>
      <c r="U728">
        <f t="shared" si="83"/>
        <v>2013</v>
      </c>
    </row>
    <row r="729" spans="1:21" ht="30" x14ac:dyDescent="0.25">
      <c r="A729">
        <v>727</v>
      </c>
      <c r="B729" s="3" t="s">
        <v>728</v>
      </c>
      <c r="C729" s="3" t="s">
        <v>4837</v>
      </c>
      <c r="D729" s="9">
        <v>3500</v>
      </c>
      <c r="E729" s="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77"/>
        <v>1.5551428571428572</v>
      </c>
      <c r="P729" s="9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5">
        <f t="shared" si="81"/>
        <v>41246.853576388894</v>
      </c>
      <c r="T729" s="5">
        <f t="shared" si="82"/>
        <v>41288.722222222226</v>
      </c>
      <c r="U729">
        <f t="shared" si="83"/>
        <v>2012</v>
      </c>
    </row>
    <row r="730" spans="1:21" x14ac:dyDescent="0.25">
      <c r="A730">
        <v>728</v>
      </c>
      <c r="B730" s="3" t="s">
        <v>729</v>
      </c>
      <c r="C730" s="3" t="s">
        <v>4838</v>
      </c>
      <c r="D730" s="9">
        <v>7500</v>
      </c>
      <c r="E730" s="9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77"/>
        <v>1.05566</v>
      </c>
      <c r="P730" s="9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5">
        <f t="shared" si="81"/>
        <v>40731.670798611114</v>
      </c>
      <c r="T730" s="5">
        <f t="shared" si="82"/>
        <v>40776.670798611114</v>
      </c>
      <c r="U730">
        <f t="shared" si="83"/>
        <v>2011</v>
      </c>
    </row>
    <row r="731" spans="1:21" ht="30" x14ac:dyDescent="0.25">
      <c r="A731">
        <v>729</v>
      </c>
      <c r="B731" s="3" t="s">
        <v>730</v>
      </c>
      <c r="C731" s="3" t="s">
        <v>4839</v>
      </c>
      <c r="D731" s="9">
        <v>4000</v>
      </c>
      <c r="E731" s="9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77"/>
        <v>1.3065</v>
      </c>
      <c r="P731" s="9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5">
        <f t="shared" si="81"/>
        <v>41111.019224537042</v>
      </c>
      <c r="T731" s="5">
        <f t="shared" si="82"/>
        <v>41171.019224537042</v>
      </c>
      <c r="U731">
        <f t="shared" si="83"/>
        <v>2012</v>
      </c>
    </row>
    <row r="732" spans="1:21" x14ac:dyDescent="0.25">
      <c r="A732">
        <v>730</v>
      </c>
      <c r="B732" s="3" t="s">
        <v>731</v>
      </c>
      <c r="C732" s="3" t="s">
        <v>4840</v>
      </c>
      <c r="D732" s="9">
        <v>20000</v>
      </c>
      <c r="E732" s="9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77"/>
        <v>1.3219000000000001</v>
      </c>
      <c r="P732" s="9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5">
        <f t="shared" si="81"/>
        <v>40854.578599537039</v>
      </c>
      <c r="T732" s="5">
        <f t="shared" si="82"/>
        <v>40884.578599537039</v>
      </c>
      <c r="U732">
        <f t="shared" si="83"/>
        <v>2011</v>
      </c>
    </row>
    <row r="733" spans="1:21" x14ac:dyDescent="0.25">
      <c r="A733">
        <v>731</v>
      </c>
      <c r="B733" s="3" t="s">
        <v>732</v>
      </c>
      <c r="C733" s="3" t="s">
        <v>4841</v>
      </c>
      <c r="D733" s="9">
        <v>5000</v>
      </c>
      <c r="E733" s="9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77"/>
        <v>1.26</v>
      </c>
      <c r="P733" s="9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5">
        <f t="shared" si="81"/>
        <v>40879.629016203704</v>
      </c>
      <c r="T733" s="5">
        <f t="shared" si="82"/>
        <v>40930.083333333336</v>
      </c>
      <c r="U733">
        <f t="shared" si="83"/>
        <v>2011</v>
      </c>
    </row>
    <row r="734" spans="1:21" ht="30" x14ac:dyDescent="0.25">
      <c r="A734">
        <v>732</v>
      </c>
      <c r="B734" s="3" t="s">
        <v>733</v>
      </c>
      <c r="C734" s="3" t="s">
        <v>4842</v>
      </c>
      <c r="D734" s="9">
        <v>40</v>
      </c>
      <c r="E734" s="9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77"/>
        <v>1.6</v>
      </c>
      <c r="P734" s="9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5">
        <f t="shared" si="81"/>
        <v>41486.257650462961</v>
      </c>
      <c r="T734" s="5">
        <f t="shared" si="82"/>
        <v>41546.257650462961</v>
      </c>
      <c r="U734">
        <f t="shared" si="83"/>
        <v>2013</v>
      </c>
    </row>
    <row r="735" spans="1:21" ht="30" x14ac:dyDescent="0.25">
      <c r="A735">
        <v>733</v>
      </c>
      <c r="B735" s="3" t="s">
        <v>734</v>
      </c>
      <c r="C735" s="3" t="s">
        <v>4843</v>
      </c>
      <c r="D735" s="9">
        <v>2500</v>
      </c>
      <c r="E735" s="9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77"/>
        <v>1.2048000000000001</v>
      </c>
      <c r="P735" s="9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5">
        <f t="shared" si="81"/>
        <v>41598.253379629634</v>
      </c>
      <c r="T735" s="5">
        <f t="shared" si="82"/>
        <v>41628.253379629634</v>
      </c>
      <c r="U735">
        <f t="shared" si="83"/>
        <v>2013</v>
      </c>
    </row>
    <row r="736" spans="1:21" x14ac:dyDescent="0.25">
      <c r="A736">
        <v>734</v>
      </c>
      <c r="B736" s="3" t="s">
        <v>735</v>
      </c>
      <c r="C736" s="3" t="s">
        <v>4844</v>
      </c>
      <c r="D736" s="9">
        <v>8500</v>
      </c>
      <c r="E736" s="9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77"/>
        <v>1.2552941176470589</v>
      </c>
      <c r="P736" s="9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5">
        <f t="shared" si="81"/>
        <v>42101.997916666667</v>
      </c>
      <c r="T736" s="5">
        <f t="shared" si="82"/>
        <v>42133.041666666664</v>
      </c>
      <c r="U736">
        <f t="shared" si="83"/>
        <v>2015</v>
      </c>
    </row>
    <row r="737" spans="1:21" ht="30" x14ac:dyDescent="0.25">
      <c r="A737">
        <v>735</v>
      </c>
      <c r="B737" s="3" t="s">
        <v>736</v>
      </c>
      <c r="C737" s="3" t="s">
        <v>4845</v>
      </c>
      <c r="D737" s="9">
        <v>47000</v>
      </c>
      <c r="E737" s="9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77"/>
        <v>1.1440638297872341</v>
      </c>
      <c r="P737" s="9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5">
        <f t="shared" si="81"/>
        <v>41945.862800925926</v>
      </c>
      <c r="T737" s="5">
        <f t="shared" si="82"/>
        <v>41976.86041666667</v>
      </c>
      <c r="U737">
        <f t="shared" si="83"/>
        <v>2014</v>
      </c>
    </row>
    <row r="738" spans="1:21" ht="30" x14ac:dyDescent="0.25">
      <c r="A738">
        <v>736</v>
      </c>
      <c r="B738" s="3" t="s">
        <v>737</v>
      </c>
      <c r="C738" s="3" t="s">
        <v>4846</v>
      </c>
      <c r="D738" s="9">
        <v>3600</v>
      </c>
      <c r="E738" s="9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77"/>
        <v>3.151388888888889</v>
      </c>
      <c r="P738" s="9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5">
        <f t="shared" si="81"/>
        <v>41579.567592592597</v>
      </c>
      <c r="T738" s="5">
        <f t="shared" si="82"/>
        <v>41599.040972222225</v>
      </c>
      <c r="U738">
        <f t="shared" si="83"/>
        <v>2013</v>
      </c>
    </row>
    <row r="739" spans="1:21" ht="30" x14ac:dyDescent="0.25">
      <c r="A739">
        <v>737</v>
      </c>
      <c r="B739" s="3" t="s">
        <v>738</v>
      </c>
      <c r="C739" s="3" t="s">
        <v>4847</v>
      </c>
      <c r="D739" s="9">
        <v>5000</v>
      </c>
      <c r="E739" s="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77"/>
        <v>1.224</v>
      </c>
      <c r="P739" s="9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5">
        <f t="shared" si="81"/>
        <v>41667.108645833338</v>
      </c>
      <c r="T739" s="5">
        <f t="shared" si="82"/>
        <v>41684.666666666672</v>
      </c>
      <c r="U739">
        <f t="shared" si="83"/>
        <v>2014</v>
      </c>
    </row>
    <row r="740" spans="1:21" x14ac:dyDescent="0.25">
      <c r="A740">
        <v>738</v>
      </c>
      <c r="B740" s="3" t="s">
        <v>739</v>
      </c>
      <c r="C740" s="3" t="s">
        <v>4848</v>
      </c>
      <c r="D740" s="9">
        <v>1500</v>
      </c>
      <c r="E740" s="9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77"/>
        <v>1.0673333333333332</v>
      </c>
      <c r="P740" s="9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5">
        <f t="shared" si="81"/>
        <v>41943.437430555561</v>
      </c>
      <c r="T740" s="5">
        <f t="shared" si="82"/>
        <v>41974.040972222225</v>
      </c>
      <c r="U740">
        <f t="shared" si="83"/>
        <v>2014</v>
      </c>
    </row>
    <row r="741" spans="1:21" ht="30" x14ac:dyDescent="0.25">
      <c r="A741">
        <v>739</v>
      </c>
      <c r="B741" s="3" t="s">
        <v>740</v>
      </c>
      <c r="C741" s="3" t="s">
        <v>4849</v>
      </c>
      <c r="D741" s="9">
        <v>6000</v>
      </c>
      <c r="E741" s="9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77"/>
        <v>1.5833333333333333</v>
      </c>
      <c r="P741" s="9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5">
        <f t="shared" si="81"/>
        <v>41829.3359837963</v>
      </c>
      <c r="T741" s="5">
        <f t="shared" si="82"/>
        <v>41862.3359837963</v>
      </c>
      <c r="U741">
        <f t="shared" si="83"/>
        <v>2014</v>
      </c>
    </row>
    <row r="742" spans="1:21" ht="30" x14ac:dyDescent="0.25">
      <c r="A742">
        <v>740</v>
      </c>
      <c r="B742" s="3" t="s">
        <v>741</v>
      </c>
      <c r="C742" s="3" t="s">
        <v>4850</v>
      </c>
      <c r="D742" s="9">
        <v>3000</v>
      </c>
      <c r="E742" s="9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77"/>
        <v>1.0740000000000001</v>
      </c>
      <c r="P742" s="9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5">
        <f t="shared" si="81"/>
        <v>42161.980115740742</v>
      </c>
      <c r="T742" s="5">
        <f t="shared" si="82"/>
        <v>42175.980115740742</v>
      </c>
      <c r="U742">
        <f t="shared" si="83"/>
        <v>2015</v>
      </c>
    </row>
    <row r="743" spans="1:21" x14ac:dyDescent="0.25">
      <c r="A743">
        <v>741</v>
      </c>
      <c r="B743" s="3" t="s">
        <v>742</v>
      </c>
      <c r="C743" s="3" t="s">
        <v>4851</v>
      </c>
      <c r="D743" s="9">
        <v>13000</v>
      </c>
      <c r="E743" s="9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77"/>
        <v>1.0226</v>
      </c>
      <c r="P743" s="9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5">
        <f t="shared" si="81"/>
        <v>41401.481550925928</v>
      </c>
      <c r="T743" s="5">
        <f t="shared" si="82"/>
        <v>41436.481550925928</v>
      </c>
      <c r="U743">
        <f t="shared" si="83"/>
        <v>2013</v>
      </c>
    </row>
    <row r="744" spans="1:21" ht="30" x14ac:dyDescent="0.25">
      <c r="A744">
        <v>742</v>
      </c>
      <c r="B744" s="3" t="s">
        <v>743</v>
      </c>
      <c r="C744" s="3" t="s">
        <v>4852</v>
      </c>
      <c r="D744" s="9">
        <v>1400</v>
      </c>
      <c r="E744" s="9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77"/>
        <v>1.1071428571428572</v>
      </c>
      <c r="P744" s="9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5">
        <f t="shared" si="81"/>
        <v>41689.751296296301</v>
      </c>
      <c r="T744" s="5">
        <f t="shared" si="82"/>
        <v>41719.709629629629</v>
      </c>
      <c r="U744">
        <f t="shared" si="83"/>
        <v>2014</v>
      </c>
    </row>
    <row r="745" spans="1:21" ht="30" x14ac:dyDescent="0.25">
      <c r="A745">
        <v>743</v>
      </c>
      <c r="B745" s="3" t="s">
        <v>744</v>
      </c>
      <c r="C745" s="3" t="s">
        <v>4853</v>
      </c>
      <c r="D745" s="9">
        <v>550</v>
      </c>
      <c r="E745" s="9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77"/>
        <v>1.48</v>
      </c>
      <c r="P745" s="9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5">
        <f t="shared" si="81"/>
        <v>40990.542650462965</v>
      </c>
      <c r="T745" s="5">
        <f t="shared" si="82"/>
        <v>41015.708333333336</v>
      </c>
      <c r="U745">
        <f t="shared" si="83"/>
        <v>2012</v>
      </c>
    </row>
    <row r="746" spans="1:21" x14ac:dyDescent="0.25">
      <c r="A746">
        <v>744</v>
      </c>
      <c r="B746" s="3" t="s">
        <v>745</v>
      </c>
      <c r="C746" s="3" t="s">
        <v>4854</v>
      </c>
      <c r="D746" s="9">
        <v>5000</v>
      </c>
      <c r="E746" s="9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77"/>
        <v>1.0232000000000001</v>
      </c>
      <c r="P746" s="9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5">
        <f t="shared" si="81"/>
        <v>41226.790543981486</v>
      </c>
      <c r="T746" s="5">
        <f t="shared" si="82"/>
        <v>41256.790543981486</v>
      </c>
      <c r="U746">
        <f t="shared" si="83"/>
        <v>2012</v>
      </c>
    </row>
    <row r="747" spans="1:21" ht="30" x14ac:dyDescent="0.25">
      <c r="A747">
        <v>745</v>
      </c>
      <c r="B747" s="3" t="s">
        <v>746</v>
      </c>
      <c r="C747" s="3" t="s">
        <v>4855</v>
      </c>
      <c r="D747" s="9">
        <v>2220</v>
      </c>
      <c r="E747" s="9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77"/>
        <v>1.7909909909909909</v>
      </c>
      <c r="P747" s="9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5">
        <f t="shared" si="81"/>
        <v>41367.40561342593</v>
      </c>
      <c r="T747" s="5">
        <f t="shared" si="82"/>
        <v>41397.40561342593</v>
      </c>
      <c r="U747">
        <f t="shared" si="83"/>
        <v>2013</v>
      </c>
    </row>
    <row r="748" spans="1:21" x14ac:dyDescent="0.25">
      <c r="A748">
        <v>746</v>
      </c>
      <c r="B748" s="3" t="s">
        <v>747</v>
      </c>
      <c r="C748" s="3" t="s">
        <v>4856</v>
      </c>
      <c r="D748" s="9">
        <v>2987</v>
      </c>
      <c r="E748" s="9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77"/>
        <v>1.1108135252761968</v>
      </c>
      <c r="P748" s="9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5">
        <f t="shared" si="81"/>
        <v>41156.876261574078</v>
      </c>
      <c r="T748" s="5">
        <f t="shared" si="82"/>
        <v>41174.999305555561</v>
      </c>
      <c r="U748">
        <f t="shared" si="83"/>
        <v>2012</v>
      </c>
    </row>
    <row r="749" spans="1:21" ht="30" x14ac:dyDescent="0.25">
      <c r="A749">
        <v>747</v>
      </c>
      <c r="B749" s="3" t="s">
        <v>748</v>
      </c>
      <c r="C749" s="3" t="s">
        <v>4857</v>
      </c>
      <c r="D749" s="9">
        <v>7000</v>
      </c>
      <c r="E749" s="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77"/>
        <v>1.0004285714285714</v>
      </c>
      <c r="P749" s="9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5">
        <f t="shared" si="81"/>
        <v>41988.382164351853</v>
      </c>
      <c r="T749" s="5">
        <f t="shared" si="82"/>
        <v>42019.287499999999</v>
      </c>
      <c r="U749">
        <f t="shared" si="83"/>
        <v>2014</v>
      </c>
    </row>
    <row r="750" spans="1:21" ht="30" x14ac:dyDescent="0.25">
      <c r="A750">
        <v>748</v>
      </c>
      <c r="B750" s="3" t="s">
        <v>749</v>
      </c>
      <c r="C750" s="3" t="s">
        <v>4858</v>
      </c>
      <c r="D750" s="9">
        <v>2000</v>
      </c>
      <c r="E750" s="9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77"/>
        <v>1.0024999999999999</v>
      </c>
      <c r="P750" s="9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5">
        <f t="shared" si="81"/>
        <v>41831.680162037039</v>
      </c>
      <c r="T750" s="5">
        <f t="shared" si="82"/>
        <v>41861.680162037039</v>
      </c>
      <c r="U750">
        <f t="shared" si="83"/>
        <v>2014</v>
      </c>
    </row>
    <row r="751" spans="1:21" ht="30" x14ac:dyDescent="0.25">
      <c r="A751">
        <v>749</v>
      </c>
      <c r="B751" s="3" t="s">
        <v>750</v>
      </c>
      <c r="C751" s="3" t="s">
        <v>4859</v>
      </c>
      <c r="D751" s="9">
        <v>10000</v>
      </c>
      <c r="E751" s="9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77"/>
        <v>1.0556000000000001</v>
      </c>
      <c r="P751" s="9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5">
        <f t="shared" si="81"/>
        <v>42733.774652777785</v>
      </c>
      <c r="T751" s="5">
        <f t="shared" si="82"/>
        <v>42763.774652777785</v>
      </c>
      <c r="U751">
        <f t="shared" si="83"/>
        <v>2016</v>
      </c>
    </row>
    <row r="752" spans="1:21" x14ac:dyDescent="0.25">
      <c r="A752">
        <v>750</v>
      </c>
      <c r="B752" s="3" t="s">
        <v>751</v>
      </c>
      <c r="C752" s="3" t="s">
        <v>4860</v>
      </c>
      <c r="D752" s="9">
        <v>4444</v>
      </c>
      <c r="E752" s="9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77"/>
        <v>1.0258775877587758</v>
      </c>
      <c r="P752" s="9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5">
        <f t="shared" si="81"/>
        <v>41299.711481481485</v>
      </c>
      <c r="T752" s="5">
        <f t="shared" si="82"/>
        <v>41329.711481481485</v>
      </c>
      <c r="U752">
        <f t="shared" si="83"/>
        <v>2013</v>
      </c>
    </row>
    <row r="753" spans="1:21" x14ac:dyDescent="0.25">
      <c r="A753">
        <v>751</v>
      </c>
      <c r="B753" s="3" t="s">
        <v>752</v>
      </c>
      <c r="C753" s="3" t="s">
        <v>4861</v>
      </c>
      <c r="D753" s="9">
        <v>3000</v>
      </c>
      <c r="E753" s="9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77"/>
        <v>1.1850000000000001</v>
      </c>
      <c r="P753" s="9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5">
        <f t="shared" si="81"/>
        <v>40713.463831018518</v>
      </c>
      <c r="T753" s="5">
        <f t="shared" si="82"/>
        <v>40759.463831018518</v>
      </c>
      <c r="U753">
        <f t="shared" si="83"/>
        <v>2011</v>
      </c>
    </row>
    <row r="754" spans="1:21" ht="30" x14ac:dyDescent="0.25">
      <c r="A754">
        <v>752</v>
      </c>
      <c r="B754" s="3" t="s">
        <v>753</v>
      </c>
      <c r="C754" s="3" t="s">
        <v>4862</v>
      </c>
      <c r="D754" s="9">
        <v>5000</v>
      </c>
      <c r="E754" s="9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77"/>
        <v>1.117</v>
      </c>
      <c r="P754" s="9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5">
        <f t="shared" si="81"/>
        <v>42639.254826388897</v>
      </c>
      <c r="T754" s="5">
        <f t="shared" si="82"/>
        <v>42659.291666666664</v>
      </c>
      <c r="U754">
        <f t="shared" si="83"/>
        <v>2016</v>
      </c>
    </row>
    <row r="755" spans="1:21" ht="30" x14ac:dyDescent="0.25">
      <c r="A755">
        <v>753</v>
      </c>
      <c r="B755" s="3" t="s">
        <v>754</v>
      </c>
      <c r="C755" s="3" t="s">
        <v>4863</v>
      </c>
      <c r="D755" s="9">
        <v>10000</v>
      </c>
      <c r="E755" s="9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77"/>
        <v>1.28</v>
      </c>
      <c r="P755" s="9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5">
        <f t="shared" si="81"/>
        <v>42019.423506944448</v>
      </c>
      <c r="T755" s="5">
        <f t="shared" si="82"/>
        <v>42049.423506944448</v>
      </c>
      <c r="U755">
        <f t="shared" si="83"/>
        <v>2015</v>
      </c>
    </row>
    <row r="756" spans="1:21" ht="30" x14ac:dyDescent="0.25">
      <c r="A756">
        <v>754</v>
      </c>
      <c r="B756" s="3" t="s">
        <v>755</v>
      </c>
      <c r="C756" s="3" t="s">
        <v>4864</v>
      </c>
      <c r="D756" s="9">
        <v>2000</v>
      </c>
      <c r="E756" s="9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77"/>
        <v>1.0375000000000001</v>
      </c>
      <c r="P756" s="9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5">
        <f t="shared" si="81"/>
        <v>41249.582418981481</v>
      </c>
      <c r="T756" s="5">
        <f t="shared" si="82"/>
        <v>41279.582418981481</v>
      </c>
      <c r="U756">
        <f t="shared" si="83"/>
        <v>2012</v>
      </c>
    </row>
    <row r="757" spans="1:21" ht="30" x14ac:dyDescent="0.25">
      <c r="A757">
        <v>755</v>
      </c>
      <c r="B757" s="3" t="s">
        <v>756</v>
      </c>
      <c r="C757" s="3" t="s">
        <v>4865</v>
      </c>
      <c r="D757" s="9">
        <v>2500</v>
      </c>
      <c r="E757" s="9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77"/>
        <v>1.0190760000000001</v>
      </c>
      <c r="P757" s="9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5">
        <f t="shared" si="81"/>
        <v>41383.438391203708</v>
      </c>
      <c r="T757" s="5">
        <f t="shared" si="82"/>
        <v>41413.861805555556</v>
      </c>
      <c r="U757">
        <f t="shared" si="83"/>
        <v>2013</v>
      </c>
    </row>
    <row r="758" spans="1:21" x14ac:dyDescent="0.25">
      <c r="A758">
        <v>756</v>
      </c>
      <c r="B758" s="3" t="s">
        <v>757</v>
      </c>
      <c r="C758" s="3" t="s">
        <v>4866</v>
      </c>
      <c r="D758" s="9">
        <v>700</v>
      </c>
      <c r="E758" s="9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77"/>
        <v>1.177142857142857</v>
      </c>
      <c r="P758" s="9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5">
        <f t="shared" si="81"/>
        <v>40590.600219907406</v>
      </c>
      <c r="T758" s="5">
        <f t="shared" si="82"/>
        <v>40651.558553240742</v>
      </c>
      <c r="U758">
        <f t="shared" si="83"/>
        <v>2011</v>
      </c>
    </row>
    <row r="759" spans="1:21" ht="30" x14ac:dyDescent="0.25">
      <c r="A759">
        <v>757</v>
      </c>
      <c r="B759" s="3" t="s">
        <v>758</v>
      </c>
      <c r="C759" s="3" t="s">
        <v>4867</v>
      </c>
      <c r="D759" s="9">
        <v>250</v>
      </c>
      <c r="E759" s="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77"/>
        <v>2.38</v>
      </c>
      <c r="P759" s="9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5">
        <f t="shared" si="81"/>
        <v>41234.88789351852</v>
      </c>
      <c r="T759" s="5">
        <f t="shared" si="82"/>
        <v>41248.88789351852</v>
      </c>
      <c r="U759">
        <f t="shared" si="83"/>
        <v>2012</v>
      </c>
    </row>
    <row r="760" spans="1:21" x14ac:dyDescent="0.25">
      <c r="A760">
        <v>758</v>
      </c>
      <c r="B760" s="3" t="s">
        <v>759</v>
      </c>
      <c r="C760" s="3" t="s">
        <v>4868</v>
      </c>
      <c r="D760" s="9">
        <v>2500</v>
      </c>
      <c r="E760" s="9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77"/>
        <v>1.02</v>
      </c>
      <c r="P760" s="9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5">
        <f t="shared" si="81"/>
        <v>40429.669768518521</v>
      </c>
      <c r="T760" s="5">
        <f t="shared" si="82"/>
        <v>40459.669768518521</v>
      </c>
      <c r="U760">
        <f t="shared" si="83"/>
        <v>2010</v>
      </c>
    </row>
    <row r="761" spans="1:21" x14ac:dyDescent="0.25">
      <c r="A761">
        <v>759</v>
      </c>
      <c r="B761" s="3" t="s">
        <v>760</v>
      </c>
      <c r="C761" s="3" t="s">
        <v>4869</v>
      </c>
      <c r="D761" s="9">
        <v>5000</v>
      </c>
      <c r="E761" s="9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77"/>
        <v>1.0192000000000001</v>
      </c>
      <c r="P761" s="9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5">
        <f t="shared" si="81"/>
        <v>41789.163645833338</v>
      </c>
      <c r="T761" s="5">
        <f t="shared" si="82"/>
        <v>41829.163645833338</v>
      </c>
      <c r="U761">
        <f t="shared" si="83"/>
        <v>2014</v>
      </c>
    </row>
    <row r="762" spans="1:21" ht="30" x14ac:dyDescent="0.25">
      <c r="A762">
        <v>760</v>
      </c>
      <c r="B762" s="3" t="s">
        <v>761</v>
      </c>
      <c r="C762" s="3" t="s">
        <v>4870</v>
      </c>
      <c r="D762" s="9">
        <v>2200</v>
      </c>
      <c r="E762" s="9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77"/>
        <v>0</v>
      </c>
      <c r="P762" s="9">
        <f t="shared" si="78"/>
        <v>0</v>
      </c>
      <c r="Q762" t="str">
        <f t="shared" si="79"/>
        <v>publishing</v>
      </c>
      <c r="R762" t="str">
        <f t="shared" si="80"/>
        <v>fiction</v>
      </c>
      <c r="S762" s="5">
        <f t="shared" si="81"/>
        <v>42670.597372685188</v>
      </c>
      <c r="T762" s="5">
        <f t="shared" si="82"/>
        <v>42700.63903935186</v>
      </c>
      <c r="U762">
        <f t="shared" si="83"/>
        <v>2016</v>
      </c>
    </row>
    <row r="763" spans="1:21" ht="30" x14ac:dyDescent="0.25">
      <c r="A763">
        <v>761</v>
      </c>
      <c r="B763" s="3" t="s">
        <v>762</v>
      </c>
      <c r="C763" s="3" t="s">
        <v>4871</v>
      </c>
      <c r="D763" s="9">
        <v>5000</v>
      </c>
      <c r="E763" s="9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77"/>
        <v>4.7E-2</v>
      </c>
      <c r="P763" s="9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5">
        <f t="shared" si="81"/>
        <v>41642.584791666668</v>
      </c>
      <c r="T763" s="5">
        <f t="shared" si="82"/>
        <v>41672.584791666668</v>
      </c>
      <c r="U763">
        <f t="shared" si="83"/>
        <v>2014</v>
      </c>
    </row>
    <row r="764" spans="1:21" x14ac:dyDescent="0.25">
      <c r="A764">
        <v>762</v>
      </c>
      <c r="B764" s="3" t="s">
        <v>763</v>
      </c>
      <c r="C764" s="3" t="s">
        <v>4872</v>
      </c>
      <c r="D764" s="9">
        <v>3500</v>
      </c>
      <c r="E764" s="9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77"/>
        <v>0</v>
      </c>
      <c r="P764" s="9">
        <f t="shared" si="78"/>
        <v>0</v>
      </c>
      <c r="Q764" t="str">
        <f t="shared" si="79"/>
        <v>publishing</v>
      </c>
      <c r="R764" t="str">
        <f t="shared" si="80"/>
        <v>fiction</v>
      </c>
      <c r="S764" s="5">
        <f t="shared" si="81"/>
        <v>42690.691782407412</v>
      </c>
      <c r="T764" s="5">
        <f t="shared" si="82"/>
        <v>42708.083333333336</v>
      </c>
      <c r="U764">
        <f t="shared" si="83"/>
        <v>2016</v>
      </c>
    </row>
    <row r="765" spans="1:21" ht="30" x14ac:dyDescent="0.25">
      <c r="A765">
        <v>763</v>
      </c>
      <c r="B765" s="3" t="s">
        <v>764</v>
      </c>
      <c r="C765" s="3" t="s">
        <v>4873</v>
      </c>
      <c r="D765" s="9">
        <v>4290</v>
      </c>
      <c r="E765" s="9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77"/>
        <v>1.1655011655011655E-3</v>
      </c>
      <c r="P765" s="9">
        <f t="shared" si="78"/>
        <v>5</v>
      </c>
      <c r="Q765" t="str">
        <f t="shared" si="79"/>
        <v>publishing</v>
      </c>
      <c r="R765" t="str">
        <f t="shared" si="80"/>
        <v>fiction</v>
      </c>
      <c r="S765" s="5">
        <f t="shared" si="81"/>
        <v>41471.280185185191</v>
      </c>
      <c r="T765" s="5">
        <f t="shared" si="82"/>
        <v>41501.280185185191</v>
      </c>
      <c r="U765">
        <f t="shared" si="83"/>
        <v>2013</v>
      </c>
    </row>
    <row r="766" spans="1:21" x14ac:dyDescent="0.25">
      <c r="A766">
        <v>764</v>
      </c>
      <c r="B766" s="3" t="s">
        <v>765</v>
      </c>
      <c r="C766" s="3" t="s">
        <v>4874</v>
      </c>
      <c r="D766" s="9">
        <v>5000</v>
      </c>
      <c r="E766" s="9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77"/>
        <v>0</v>
      </c>
      <c r="P766" s="9">
        <f t="shared" si="78"/>
        <v>0</v>
      </c>
      <c r="Q766" t="str">
        <f t="shared" si="79"/>
        <v>publishing</v>
      </c>
      <c r="R766" t="str">
        <f t="shared" si="80"/>
        <v>fiction</v>
      </c>
      <c r="S766" s="5">
        <f t="shared" si="81"/>
        <v>42227.00649305556</v>
      </c>
      <c r="T766" s="5">
        <f t="shared" si="82"/>
        <v>42257.00649305556</v>
      </c>
      <c r="U766">
        <f t="shared" si="83"/>
        <v>2015</v>
      </c>
    </row>
    <row r="767" spans="1:21" ht="30" x14ac:dyDescent="0.25">
      <c r="A767">
        <v>765</v>
      </c>
      <c r="B767" s="3" t="s">
        <v>766</v>
      </c>
      <c r="C767" s="3" t="s">
        <v>4875</v>
      </c>
      <c r="D767" s="9">
        <v>7000</v>
      </c>
      <c r="E767" s="9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77"/>
        <v>0.36014285714285715</v>
      </c>
      <c r="P767" s="9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5">
        <f t="shared" si="81"/>
        <v>41901.375972222224</v>
      </c>
      <c r="T767" s="5">
        <f t="shared" si="82"/>
        <v>41931.375972222224</v>
      </c>
      <c r="U767">
        <f t="shared" si="83"/>
        <v>2014</v>
      </c>
    </row>
    <row r="768" spans="1:21" ht="30" x14ac:dyDescent="0.25">
      <c r="A768">
        <v>766</v>
      </c>
      <c r="B768" s="3" t="s">
        <v>767</v>
      </c>
      <c r="C768" s="3" t="s">
        <v>4876</v>
      </c>
      <c r="D768" s="9">
        <v>4000</v>
      </c>
      <c r="E768" s="9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77"/>
        <v>0</v>
      </c>
      <c r="P768" s="9">
        <f t="shared" si="78"/>
        <v>0</v>
      </c>
      <c r="Q768" t="str">
        <f t="shared" si="79"/>
        <v>publishing</v>
      </c>
      <c r="R768" t="str">
        <f t="shared" si="80"/>
        <v>fiction</v>
      </c>
      <c r="S768" s="5">
        <f t="shared" si="81"/>
        <v>42021.616701388892</v>
      </c>
      <c r="T768" s="5">
        <f t="shared" si="82"/>
        <v>42051.616701388892</v>
      </c>
      <c r="U768">
        <f t="shared" si="83"/>
        <v>2015</v>
      </c>
    </row>
    <row r="769" spans="1:21" ht="60" x14ac:dyDescent="0.25">
      <c r="A769">
        <v>767</v>
      </c>
      <c r="B769" s="3" t="s">
        <v>768</v>
      </c>
      <c r="C769" s="3" t="s">
        <v>4877</v>
      </c>
      <c r="D769" s="9">
        <v>5000</v>
      </c>
      <c r="E769" s="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77"/>
        <v>3.5400000000000001E-2</v>
      </c>
      <c r="P769" s="9">
        <f t="shared" si="78"/>
        <v>59</v>
      </c>
      <c r="Q769" t="str">
        <f t="shared" si="79"/>
        <v>publishing</v>
      </c>
      <c r="R769" t="str">
        <f t="shared" si="80"/>
        <v>fiction</v>
      </c>
      <c r="S769" s="5">
        <f t="shared" si="81"/>
        <v>42114.9769675926</v>
      </c>
      <c r="T769" s="5">
        <f t="shared" si="82"/>
        <v>42144.9769675926</v>
      </c>
      <c r="U769">
        <f t="shared" si="83"/>
        <v>2015</v>
      </c>
    </row>
    <row r="770" spans="1:21" ht="30" x14ac:dyDescent="0.25">
      <c r="A770">
        <v>768</v>
      </c>
      <c r="B770" s="3" t="s">
        <v>769</v>
      </c>
      <c r="C770" s="3" t="s">
        <v>4878</v>
      </c>
      <c r="D770" s="9">
        <v>2500</v>
      </c>
      <c r="E770" s="9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84">E770/D770</f>
        <v>0</v>
      </c>
      <c r="P770" s="9">
        <f t="shared" ref="P770:P833" si="85">IFERROR(E770/L770,0)</f>
        <v>0</v>
      </c>
      <c r="Q770" t="str">
        <f t="shared" ref="Q770:Q833" si="86">MID(N770,1,FIND("/",N770)-1)</f>
        <v>publishing</v>
      </c>
      <c r="R770" t="str">
        <f t="shared" ref="R770:R833" si="87">MID(N770,FIND("/",N770)+1,9999)</f>
        <v>fiction</v>
      </c>
      <c r="S770" s="5">
        <f t="shared" ref="S770:S833" si="88">((J770/86400)+25569+(-4/24))</f>
        <v>41594.040393518524</v>
      </c>
      <c r="T770" s="5">
        <f t="shared" ref="T770:T833" si="89">((I770/86400)+25569+(-4/24))</f>
        <v>41624.040393518524</v>
      </c>
      <c r="U770">
        <f t="shared" ref="U770:U833" si="90">YEAR(S770)</f>
        <v>2013</v>
      </c>
    </row>
    <row r="771" spans="1:21" ht="30" x14ac:dyDescent="0.25">
      <c r="A771">
        <v>769</v>
      </c>
      <c r="B771" s="3" t="s">
        <v>770</v>
      </c>
      <c r="C771" s="3" t="s">
        <v>4879</v>
      </c>
      <c r="D771" s="9">
        <v>4000</v>
      </c>
      <c r="E771" s="9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84"/>
        <v>0.41399999999999998</v>
      </c>
      <c r="P771" s="9">
        <f t="shared" si="85"/>
        <v>31.846153846153847</v>
      </c>
      <c r="Q771" t="str">
        <f t="shared" si="86"/>
        <v>publishing</v>
      </c>
      <c r="R771" t="str">
        <f t="shared" si="87"/>
        <v>fiction</v>
      </c>
      <c r="S771" s="5">
        <f t="shared" si="88"/>
        <v>41604.829791666671</v>
      </c>
      <c r="T771" s="5">
        <f t="shared" si="89"/>
        <v>41634.829791666671</v>
      </c>
      <c r="U771">
        <f t="shared" si="90"/>
        <v>2013</v>
      </c>
    </row>
    <row r="772" spans="1:21" ht="30" x14ac:dyDescent="0.25">
      <c r="A772">
        <v>770</v>
      </c>
      <c r="B772" s="3" t="s">
        <v>771</v>
      </c>
      <c r="C772" s="3" t="s">
        <v>4880</v>
      </c>
      <c r="D772" s="9">
        <v>17500</v>
      </c>
      <c r="E772" s="9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84"/>
        <v>0</v>
      </c>
      <c r="P772" s="9">
        <f t="shared" si="85"/>
        <v>0</v>
      </c>
      <c r="Q772" t="str">
        <f t="shared" si="86"/>
        <v>publishing</v>
      </c>
      <c r="R772" t="str">
        <f t="shared" si="87"/>
        <v>fiction</v>
      </c>
      <c r="S772" s="5">
        <f t="shared" si="88"/>
        <v>41289.832974537036</v>
      </c>
      <c r="T772" s="5">
        <f t="shared" si="89"/>
        <v>41329.832974537036</v>
      </c>
      <c r="U772">
        <f t="shared" si="90"/>
        <v>2013</v>
      </c>
    </row>
    <row r="773" spans="1:21" x14ac:dyDescent="0.25">
      <c r="A773">
        <v>771</v>
      </c>
      <c r="B773" s="3" t="s">
        <v>772</v>
      </c>
      <c r="C773" s="3" t="s">
        <v>4881</v>
      </c>
      <c r="D773" s="9">
        <v>38000</v>
      </c>
      <c r="E773" s="9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84"/>
        <v>2.631578947368421E-4</v>
      </c>
      <c r="P773" s="9">
        <f t="shared" si="85"/>
        <v>10</v>
      </c>
      <c r="Q773" t="str">
        <f t="shared" si="86"/>
        <v>publishing</v>
      </c>
      <c r="R773" t="str">
        <f t="shared" si="87"/>
        <v>fiction</v>
      </c>
      <c r="S773" s="5">
        <f t="shared" si="88"/>
        <v>42349.657430555562</v>
      </c>
      <c r="T773" s="5">
        <f t="shared" si="89"/>
        <v>42399.657430555562</v>
      </c>
      <c r="U773">
        <f t="shared" si="90"/>
        <v>2015</v>
      </c>
    </row>
    <row r="774" spans="1:21" ht="30" x14ac:dyDescent="0.25">
      <c r="A774">
        <v>772</v>
      </c>
      <c r="B774" s="3" t="s">
        <v>773</v>
      </c>
      <c r="C774" s="3" t="s">
        <v>4882</v>
      </c>
      <c r="D774" s="9">
        <v>1500</v>
      </c>
      <c r="E774" s="9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84"/>
        <v>3.3333333333333333E-2</v>
      </c>
      <c r="P774" s="9">
        <f t="shared" si="85"/>
        <v>50</v>
      </c>
      <c r="Q774" t="str">
        <f t="shared" si="86"/>
        <v>publishing</v>
      </c>
      <c r="R774" t="str">
        <f t="shared" si="87"/>
        <v>fiction</v>
      </c>
      <c r="S774" s="5">
        <f t="shared" si="88"/>
        <v>40067.890266203707</v>
      </c>
      <c r="T774" s="5">
        <f t="shared" si="89"/>
        <v>40117.999305555561</v>
      </c>
      <c r="U774">
        <f t="shared" si="90"/>
        <v>2009</v>
      </c>
    </row>
    <row r="775" spans="1:21" ht="30" x14ac:dyDescent="0.25">
      <c r="A775">
        <v>773</v>
      </c>
      <c r="B775" s="3" t="s">
        <v>774</v>
      </c>
      <c r="C775" s="3" t="s">
        <v>4883</v>
      </c>
      <c r="D775" s="9">
        <v>3759</v>
      </c>
      <c r="E775" s="9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84"/>
        <v>8.5129023676509714E-3</v>
      </c>
      <c r="P775" s="9">
        <f t="shared" si="85"/>
        <v>16</v>
      </c>
      <c r="Q775" t="str">
        <f t="shared" si="86"/>
        <v>publishing</v>
      </c>
      <c r="R775" t="str">
        <f t="shared" si="87"/>
        <v>fiction</v>
      </c>
      <c r="S775" s="5">
        <f t="shared" si="88"/>
        <v>42100.569270833337</v>
      </c>
      <c r="T775" s="5">
        <f t="shared" si="89"/>
        <v>42134.792361111111</v>
      </c>
      <c r="U775">
        <f t="shared" si="90"/>
        <v>2015</v>
      </c>
    </row>
    <row r="776" spans="1:21" ht="30" x14ac:dyDescent="0.25">
      <c r="A776">
        <v>774</v>
      </c>
      <c r="B776" s="3" t="s">
        <v>775</v>
      </c>
      <c r="C776" s="3" t="s">
        <v>4884</v>
      </c>
      <c r="D776" s="9">
        <v>500</v>
      </c>
      <c r="E776" s="9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84"/>
        <v>0.70199999999999996</v>
      </c>
      <c r="P776" s="9">
        <f t="shared" si="85"/>
        <v>39</v>
      </c>
      <c r="Q776" t="str">
        <f t="shared" si="86"/>
        <v>publishing</v>
      </c>
      <c r="R776" t="str">
        <f t="shared" si="87"/>
        <v>fiction</v>
      </c>
      <c r="S776" s="5">
        <f t="shared" si="88"/>
        <v>41663.613634259258</v>
      </c>
      <c r="T776" s="5">
        <f t="shared" si="89"/>
        <v>41693.613634259258</v>
      </c>
      <c r="U776">
        <f t="shared" si="90"/>
        <v>2014</v>
      </c>
    </row>
    <row r="777" spans="1:21" x14ac:dyDescent="0.25">
      <c r="A777">
        <v>775</v>
      </c>
      <c r="B777" s="3" t="s">
        <v>776</v>
      </c>
      <c r="C777" s="3" t="s">
        <v>4885</v>
      </c>
      <c r="D777" s="9">
        <v>10000</v>
      </c>
      <c r="E777" s="9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84"/>
        <v>1.7000000000000001E-2</v>
      </c>
      <c r="P777" s="9">
        <f t="shared" si="85"/>
        <v>34</v>
      </c>
      <c r="Q777" t="str">
        <f t="shared" si="86"/>
        <v>publishing</v>
      </c>
      <c r="R777" t="str">
        <f t="shared" si="87"/>
        <v>fiction</v>
      </c>
      <c r="S777" s="5">
        <f t="shared" si="88"/>
        <v>40862.893460648149</v>
      </c>
      <c r="T777" s="5">
        <f t="shared" si="89"/>
        <v>40892.893460648149</v>
      </c>
      <c r="U777">
        <f t="shared" si="90"/>
        <v>2011</v>
      </c>
    </row>
    <row r="778" spans="1:21" ht="30" x14ac:dyDescent="0.25">
      <c r="A778">
        <v>776</v>
      </c>
      <c r="B778" s="3" t="s">
        <v>777</v>
      </c>
      <c r="C778" s="3" t="s">
        <v>4886</v>
      </c>
      <c r="D778" s="9">
        <v>7000</v>
      </c>
      <c r="E778" s="9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84"/>
        <v>0.51400000000000001</v>
      </c>
      <c r="P778" s="9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5">
        <f t="shared" si="88"/>
        <v>42250.51903935185</v>
      </c>
      <c r="T778" s="5">
        <f t="shared" si="89"/>
        <v>42288.041666666664</v>
      </c>
      <c r="U778">
        <f t="shared" si="90"/>
        <v>2015</v>
      </c>
    </row>
    <row r="779" spans="1:21" ht="30" x14ac:dyDescent="0.25">
      <c r="A779">
        <v>777</v>
      </c>
      <c r="B779" s="3" t="s">
        <v>778</v>
      </c>
      <c r="C779" s="3" t="s">
        <v>4887</v>
      </c>
      <c r="D779" s="9">
        <v>3000</v>
      </c>
      <c r="E779" s="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84"/>
        <v>7.0000000000000001E-3</v>
      </c>
      <c r="P779" s="9">
        <f t="shared" si="85"/>
        <v>7</v>
      </c>
      <c r="Q779" t="str">
        <f t="shared" si="86"/>
        <v>publishing</v>
      </c>
      <c r="R779" t="str">
        <f t="shared" si="87"/>
        <v>fiction</v>
      </c>
      <c r="S779" s="5">
        <f t="shared" si="88"/>
        <v>41456.81454861111</v>
      </c>
      <c r="T779" s="5">
        <f t="shared" si="89"/>
        <v>41486.81454861111</v>
      </c>
      <c r="U779">
        <f t="shared" si="90"/>
        <v>2013</v>
      </c>
    </row>
    <row r="780" spans="1:21" x14ac:dyDescent="0.25">
      <c r="A780">
        <v>778</v>
      </c>
      <c r="B780" s="3" t="s">
        <v>779</v>
      </c>
      <c r="C780" s="3" t="s">
        <v>4888</v>
      </c>
      <c r="D780" s="9">
        <v>500</v>
      </c>
      <c r="E780" s="9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84"/>
        <v>4.0000000000000001E-3</v>
      </c>
      <c r="P780" s="9">
        <f t="shared" si="85"/>
        <v>2</v>
      </c>
      <c r="Q780" t="str">
        <f t="shared" si="86"/>
        <v>publishing</v>
      </c>
      <c r="R780" t="str">
        <f t="shared" si="87"/>
        <v>fiction</v>
      </c>
      <c r="S780" s="5">
        <f t="shared" si="88"/>
        <v>41729.53564814815</v>
      </c>
      <c r="T780" s="5">
        <f t="shared" si="89"/>
        <v>41759.53564814815</v>
      </c>
      <c r="U780">
        <f t="shared" si="90"/>
        <v>2014</v>
      </c>
    </row>
    <row r="781" spans="1:21" ht="30" x14ac:dyDescent="0.25">
      <c r="A781">
        <v>779</v>
      </c>
      <c r="B781" s="3" t="s">
        <v>780</v>
      </c>
      <c r="C781" s="3" t="s">
        <v>4889</v>
      </c>
      <c r="D781" s="9">
        <v>15000</v>
      </c>
      <c r="E781" s="9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84"/>
        <v>2.6666666666666668E-2</v>
      </c>
      <c r="P781" s="9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5">
        <f t="shared" si="88"/>
        <v>40436.517418981486</v>
      </c>
      <c r="T781" s="5">
        <f t="shared" si="89"/>
        <v>40466</v>
      </c>
      <c r="U781">
        <f t="shared" si="90"/>
        <v>2010</v>
      </c>
    </row>
    <row r="782" spans="1:21" x14ac:dyDescent="0.25">
      <c r="A782">
        <v>780</v>
      </c>
      <c r="B782" s="3" t="s">
        <v>781</v>
      </c>
      <c r="C782" s="3" t="s">
        <v>4890</v>
      </c>
      <c r="D782" s="9">
        <v>1000</v>
      </c>
      <c r="E782" s="9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84"/>
        <v>1.04</v>
      </c>
      <c r="P782" s="9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5">
        <f t="shared" si="88"/>
        <v>40636.507233796299</v>
      </c>
      <c r="T782" s="5">
        <f t="shared" si="89"/>
        <v>40666.507233796299</v>
      </c>
      <c r="U782">
        <f t="shared" si="90"/>
        <v>2011</v>
      </c>
    </row>
    <row r="783" spans="1:21" x14ac:dyDescent="0.25">
      <c r="A783">
        <v>781</v>
      </c>
      <c r="B783" s="3" t="s">
        <v>782</v>
      </c>
      <c r="C783" s="3" t="s">
        <v>4891</v>
      </c>
      <c r="D783" s="9">
        <v>800</v>
      </c>
      <c r="E783" s="9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84"/>
        <v>1.3315375</v>
      </c>
      <c r="P783" s="9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5">
        <f t="shared" si="88"/>
        <v>41402.834189814814</v>
      </c>
      <c r="T783" s="5">
        <f t="shared" si="89"/>
        <v>41432.834189814814</v>
      </c>
      <c r="U783">
        <f t="shared" si="90"/>
        <v>2013</v>
      </c>
    </row>
    <row r="784" spans="1:21" x14ac:dyDescent="0.25">
      <c r="A784">
        <v>782</v>
      </c>
      <c r="B784" s="3" t="s">
        <v>783</v>
      </c>
      <c r="C784" s="3" t="s">
        <v>4892</v>
      </c>
      <c r="D784" s="9">
        <v>700</v>
      </c>
      <c r="E784" s="9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84"/>
        <v>1</v>
      </c>
      <c r="P784" s="9">
        <f t="shared" si="85"/>
        <v>50</v>
      </c>
      <c r="Q784" t="str">
        <f t="shared" si="86"/>
        <v>music</v>
      </c>
      <c r="R784" t="str">
        <f t="shared" si="87"/>
        <v>rock</v>
      </c>
      <c r="S784" s="5">
        <f t="shared" si="88"/>
        <v>41116.591458333336</v>
      </c>
      <c r="T784" s="5">
        <f t="shared" si="89"/>
        <v>41146.591458333336</v>
      </c>
      <c r="U784">
        <f t="shared" si="90"/>
        <v>2012</v>
      </c>
    </row>
    <row r="785" spans="1:21" ht="30" x14ac:dyDescent="0.25">
      <c r="A785">
        <v>783</v>
      </c>
      <c r="B785" s="3" t="s">
        <v>784</v>
      </c>
      <c r="C785" s="3" t="s">
        <v>4893</v>
      </c>
      <c r="D785" s="9">
        <v>1500</v>
      </c>
      <c r="E785" s="9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84"/>
        <v>1.4813333333333334</v>
      </c>
      <c r="P785" s="9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5">
        <f t="shared" si="88"/>
        <v>40987.607048611113</v>
      </c>
      <c r="T785" s="5">
        <f t="shared" si="89"/>
        <v>41026.75</v>
      </c>
      <c r="U785">
        <f t="shared" si="90"/>
        <v>2012</v>
      </c>
    </row>
    <row r="786" spans="1:21" ht="30" x14ac:dyDescent="0.25">
      <c r="A786">
        <v>784</v>
      </c>
      <c r="B786" s="3" t="s">
        <v>785</v>
      </c>
      <c r="C786" s="3" t="s">
        <v>4894</v>
      </c>
      <c r="D786" s="9">
        <v>1000</v>
      </c>
      <c r="E786" s="9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84"/>
        <v>1.0249999999999999</v>
      </c>
      <c r="P786" s="9">
        <f t="shared" si="85"/>
        <v>102.5</v>
      </c>
      <c r="Q786" t="str">
        <f t="shared" si="86"/>
        <v>music</v>
      </c>
      <c r="R786" t="str">
        <f t="shared" si="87"/>
        <v>rock</v>
      </c>
      <c r="S786" s="5">
        <f t="shared" si="88"/>
        <v>41674.982858796298</v>
      </c>
      <c r="T786" s="5">
        <f t="shared" si="89"/>
        <v>41714.941192129634</v>
      </c>
      <c r="U786">
        <f t="shared" si="90"/>
        <v>2014</v>
      </c>
    </row>
    <row r="787" spans="1:21" ht="30" x14ac:dyDescent="0.25">
      <c r="A787">
        <v>785</v>
      </c>
      <c r="B787" s="3" t="s">
        <v>786</v>
      </c>
      <c r="C787" s="3" t="s">
        <v>4895</v>
      </c>
      <c r="D787" s="9">
        <v>500</v>
      </c>
      <c r="E787" s="9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84"/>
        <v>1.8062799999999999</v>
      </c>
      <c r="P787" s="9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5">
        <f t="shared" si="88"/>
        <v>41303.427256944451</v>
      </c>
      <c r="T787" s="5">
        <f t="shared" si="89"/>
        <v>41333.427256944451</v>
      </c>
      <c r="U787">
        <f t="shared" si="90"/>
        <v>2013</v>
      </c>
    </row>
    <row r="788" spans="1:21" x14ac:dyDescent="0.25">
      <c r="A788">
        <v>786</v>
      </c>
      <c r="B788" s="3" t="s">
        <v>787</v>
      </c>
      <c r="C788" s="3" t="s">
        <v>4896</v>
      </c>
      <c r="D788" s="9">
        <v>5000</v>
      </c>
      <c r="E788" s="9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84"/>
        <v>1.4279999999999999</v>
      </c>
      <c r="P788" s="9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5">
        <f t="shared" si="88"/>
        <v>40982.889282407406</v>
      </c>
      <c r="T788" s="5">
        <f t="shared" si="89"/>
        <v>41040.490972222229</v>
      </c>
      <c r="U788">
        <f t="shared" si="90"/>
        <v>2012</v>
      </c>
    </row>
    <row r="789" spans="1:21" ht="30" x14ac:dyDescent="0.25">
      <c r="A789">
        <v>787</v>
      </c>
      <c r="B789" s="3" t="s">
        <v>788</v>
      </c>
      <c r="C789" s="3" t="s">
        <v>4897</v>
      </c>
      <c r="D789" s="9">
        <v>1200</v>
      </c>
      <c r="E789" s="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84"/>
        <v>1.1416666666666666</v>
      </c>
      <c r="P789" s="9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5">
        <f t="shared" si="88"/>
        <v>41549.460949074077</v>
      </c>
      <c r="T789" s="5">
        <f t="shared" si="89"/>
        <v>41579.460949074077</v>
      </c>
      <c r="U789">
        <f t="shared" si="90"/>
        <v>2013</v>
      </c>
    </row>
    <row r="790" spans="1:21" ht="30" x14ac:dyDescent="0.25">
      <c r="A790">
        <v>788</v>
      </c>
      <c r="B790" s="3" t="s">
        <v>789</v>
      </c>
      <c r="C790" s="3" t="s">
        <v>4898</v>
      </c>
      <c r="D790" s="9">
        <v>1000</v>
      </c>
      <c r="E790" s="9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84"/>
        <v>2.03505</v>
      </c>
      <c r="P790" s="9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5">
        <f t="shared" si="88"/>
        <v>41058.840138888889</v>
      </c>
      <c r="T790" s="5">
        <f t="shared" si="89"/>
        <v>41096.999305555561</v>
      </c>
      <c r="U790">
        <f t="shared" si="90"/>
        <v>2012</v>
      </c>
    </row>
    <row r="791" spans="1:21" ht="30" x14ac:dyDescent="0.25">
      <c r="A791">
        <v>789</v>
      </c>
      <c r="B791" s="3" t="s">
        <v>790</v>
      </c>
      <c r="C791" s="3" t="s">
        <v>4899</v>
      </c>
      <c r="D791" s="9">
        <v>1700</v>
      </c>
      <c r="E791" s="9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84"/>
        <v>1.0941176470588236</v>
      </c>
      <c r="P791" s="9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5">
        <f t="shared" si="88"/>
        <v>41277.019444444442</v>
      </c>
      <c r="T791" s="5">
        <f t="shared" si="89"/>
        <v>41295.165972222225</v>
      </c>
      <c r="U791">
        <f t="shared" si="90"/>
        <v>2013</v>
      </c>
    </row>
    <row r="792" spans="1:21" ht="30" x14ac:dyDescent="0.25">
      <c r="A792">
        <v>790</v>
      </c>
      <c r="B792" s="3" t="s">
        <v>791</v>
      </c>
      <c r="C792" s="3" t="s">
        <v>4900</v>
      </c>
      <c r="D792" s="9">
        <v>10000</v>
      </c>
      <c r="E792" s="9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84"/>
        <v>1.443746</v>
      </c>
      <c r="P792" s="9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5">
        <f t="shared" si="88"/>
        <v>41275.881238425929</v>
      </c>
      <c r="T792" s="5">
        <f t="shared" si="89"/>
        <v>41305.881238425929</v>
      </c>
      <c r="U792">
        <f t="shared" si="90"/>
        <v>2013</v>
      </c>
    </row>
    <row r="793" spans="1:21" ht="30" x14ac:dyDescent="0.25">
      <c r="A793">
        <v>791</v>
      </c>
      <c r="B793" s="3" t="s">
        <v>792</v>
      </c>
      <c r="C793" s="3" t="s">
        <v>4901</v>
      </c>
      <c r="D793" s="9">
        <v>7500</v>
      </c>
      <c r="E793" s="9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84"/>
        <v>1.0386666666666666</v>
      </c>
      <c r="P793" s="9">
        <f t="shared" si="85"/>
        <v>60.859375</v>
      </c>
      <c r="Q793" t="str">
        <f t="shared" si="86"/>
        <v>music</v>
      </c>
      <c r="R793" t="str">
        <f t="shared" si="87"/>
        <v>rock</v>
      </c>
      <c r="S793" s="5">
        <f t="shared" si="88"/>
        <v>41557.613958333335</v>
      </c>
      <c r="T793" s="5">
        <f t="shared" si="89"/>
        <v>41591.082638888889</v>
      </c>
      <c r="U793">
        <f t="shared" si="90"/>
        <v>2013</v>
      </c>
    </row>
    <row r="794" spans="1:21" x14ac:dyDescent="0.25">
      <c r="A794">
        <v>792</v>
      </c>
      <c r="B794" s="3" t="s">
        <v>793</v>
      </c>
      <c r="C794" s="3" t="s">
        <v>4902</v>
      </c>
      <c r="D794" s="9">
        <v>2500</v>
      </c>
      <c r="E794" s="9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84"/>
        <v>1.0044440000000001</v>
      </c>
      <c r="P794" s="9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5">
        <f t="shared" si="88"/>
        <v>41555.706979166665</v>
      </c>
      <c r="T794" s="5">
        <f t="shared" si="89"/>
        <v>41585.748645833337</v>
      </c>
      <c r="U794">
        <f t="shared" si="90"/>
        <v>2013</v>
      </c>
    </row>
    <row r="795" spans="1:21" ht="30" x14ac:dyDescent="0.25">
      <c r="A795">
        <v>793</v>
      </c>
      <c r="B795" s="3" t="s">
        <v>794</v>
      </c>
      <c r="C795" s="3" t="s">
        <v>4903</v>
      </c>
      <c r="D795" s="9">
        <v>2750</v>
      </c>
      <c r="E795" s="9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84"/>
        <v>1.0277927272727272</v>
      </c>
      <c r="P795" s="9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5">
        <f t="shared" si="88"/>
        <v>41442.574583333335</v>
      </c>
      <c r="T795" s="5">
        <f t="shared" si="89"/>
        <v>41458.040972222225</v>
      </c>
      <c r="U795">
        <f t="shared" si="90"/>
        <v>2013</v>
      </c>
    </row>
    <row r="796" spans="1:21" ht="30" x14ac:dyDescent="0.25">
      <c r="A796">
        <v>794</v>
      </c>
      <c r="B796" s="3" t="s">
        <v>795</v>
      </c>
      <c r="C796" s="3" t="s">
        <v>4904</v>
      </c>
      <c r="D796" s="9">
        <v>8000</v>
      </c>
      <c r="E796" s="9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84"/>
        <v>1.0531250000000001</v>
      </c>
      <c r="P796" s="9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5">
        <f t="shared" si="88"/>
        <v>40735.948344907411</v>
      </c>
      <c r="T796" s="5">
        <f t="shared" si="89"/>
        <v>40791.545833333337</v>
      </c>
      <c r="U796">
        <f t="shared" si="90"/>
        <v>2011</v>
      </c>
    </row>
    <row r="797" spans="1:21" ht="30" x14ac:dyDescent="0.25">
      <c r="A797">
        <v>795</v>
      </c>
      <c r="B797" s="3" t="s">
        <v>796</v>
      </c>
      <c r="C797" s="3" t="s">
        <v>4905</v>
      </c>
      <c r="D797" s="9">
        <v>14000</v>
      </c>
      <c r="E797" s="9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84"/>
        <v>1.1178571428571429</v>
      </c>
      <c r="P797" s="9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5">
        <f t="shared" si="88"/>
        <v>40963.44636574074</v>
      </c>
      <c r="T797" s="5">
        <f t="shared" si="89"/>
        <v>41006.040972222225</v>
      </c>
      <c r="U797">
        <f t="shared" si="90"/>
        <v>2012</v>
      </c>
    </row>
    <row r="798" spans="1:21" ht="30" x14ac:dyDescent="0.25">
      <c r="A798">
        <v>796</v>
      </c>
      <c r="B798" s="3" t="s">
        <v>797</v>
      </c>
      <c r="C798" s="3" t="s">
        <v>4906</v>
      </c>
      <c r="D798" s="9">
        <v>10000</v>
      </c>
      <c r="E798" s="9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84"/>
        <v>1.0135000000000001</v>
      </c>
      <c r="P798" s="9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5">
        <f t="shared" si="88"/>
        <v>41502.716261574074</v>
      </c>
      <c r="T798" s="5">
        <f t="shared" si="89"/>
        <v>41532.715277777781</v>
      </c>
      <c r="U798">
        <f t="shared" si="90"/>
        <v>2013</v>
      </c>
    </row>
    <row r="799" spans="1:21" ht="30" x14ac:dyDescent="0.25">
      <c r="A799">
        <v>797</v>
      </c>
      <c r="B799" s="3" t="s">
        <v>798</v>
      </c>
      <c r="C799" s="3" t="s">
        <v>4907</v>
      </c>
      <c r="D799" s="9">
        <v>3000</v>
      </c>
      <c r="E799" s="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84"/>
        <v>1.0753333333333333</v>
      </c>
      <c r="P799" s="9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5">
        <f t="shared" si="88"/>
        <v>40996.827407407407</v>
      </c>
      <c r="T799" s="5">
        <f t="shared" si="89"/>
        <v>41028</v>
      </c>
      <c r="U799">
        <f t="shared" si="90"/>
        <v>2012</v>
      </c>
    </row>
    <row r="800" spans="1:21" x14ac:dyDescent="0.25">
      <c r="A800">
        <v>798</v>
      </c>
      <c r="B800" s="3" t="s">
        <v>799</v>
      </c>
      <c r="C800" s="3" t="s">
        <v>4908</v>
      </c>
      <c r="D800" s="9">
        <v>3500</v>
      </c>
      <c r="E800" s="9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84"/>
        <v>1.1488571428571428</v>
      </c>
      <c r="P800" s="9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5">
        <f t="shared" si="88"/>
        <v>41882.423460648155</v>
      </c>
      <c r="T800" s="5">
        <f t="shared" si="89"/>
        <v>41912.423460648155</v>
      </c>
      <c r="U800">
        <f t="shared" si="90"/>
        <v>2014</v>
      </c>
    </row>
    <row r="801" spans="1:21" ht="30" x14ac:dyDescent="0.25">
      <c r="A801">
        <v>799</v>
      </c>
      <c r="B801" s="3" t="s">
        <v>800</v>
      </c>
      <c r="C801" s="3" t="s">
        <v>4909</v>
      </c>
      <c r="D801" s="9">
        <v>5000</v>
      </c>
      <c r="E801" s="9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84"/>
        <v>1.0002</v>
      </c>
      <c r="P801" s="9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5">
        <f t="shared" si="88"/>
        <v>40996.500532407408</v>
      </c>
      <c r="T801" s="5">
        <f t="shared" si="89"/>
        <v>41026.500532407408</v>
      </c>
      <c r="U801">
        <f t="shared" si="90"/>
        <v>2012</v>
      </c>
    </row>
    <row r="802" spans="1:21" x14ac:dyDescent="0.25">
      <c r="A802">
        <v>800</v>
      </c>
      <c r="B802" s="3" t="s">
        <v>801</v>
      </c>
      <c r="C802" s="3" t="s">
        <v>4910</v>
      </c>
      <c r="D802" s="9">
        <v>1500</v>
      </c>
      <c r="E802" s="9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84"/>
        <v>1.5213333333333334</v>
      </c>
      <c r="P802" s="9">
        <f t="shared" si="85"/>
        <v>40.75</v>
      </c>
      <c r="Q802" t="str">
        <f t="shared" si="86"/>
        <v>music</v>
      </c>
      <c r="R802" t="str">
        <f t="shared" si="87"/>
        <v>rock</v>
      </c>
      <c r="S802" s="5">
        <f t="shared" si="88"/>
        <v>41863.266828703709</v>
      </c>
      <c r="T802" s="5">
        <f t="shared" si="89"/>
        <v>41893.266828703709</v>
      </c>
      <c r="U802">
        <f t="shared" si="90"/>
        <v>2014</v>
      </c>
    </row>
    <row r="803" spans="1:21" x14ac:dyDescent="0.25">
      <c r="A803">
        <v>801</v>
      </c>
      <c r="B803" s="3" t="s">
        <v>802</v>
      </c>
      <c r="C803" s="3" t="s">
        <v>4911</v>
      </c>
      <c r="D803" s="9">
        <v>2000</v>
      </c>
      <c r="E803" s="9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84"/>
        <v>1.1152149999999998</v>
      </c>
      <c r="P803" s="9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5">
        <f t="shared" si="88"/>
        <v>40695.628703703704</v>
      </c>
      <c r="T803" s="5">
        <f t="shared" si="89"/>
        <v>40725.628703703704</v>
      </c>
      <c r="U803">
        <f t="shared" si="90"/>
        <v>2011</v>
      </c>
    </row>
    <row r="804" spans="1:21" ht="30" x14ac:dyDescent="0.25">
      <c r="A804">
        <v>802</v>
      </c>
      <c r="B804" s="3" t="s">
        <v>803</v>
      </c>
      <c r="C804" s="3" t="s">
        <v>4912</v>
      </c>
      <c r="D804" s="9">
        <v>6000</v>
      </c>
      <c r="E804" s="9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84"/>
        <v>1.0133333333333334</v>
      </c>
      <c r="P804" s="9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5">
        <f t="shared" si="88"/>
        <v>41122.85560185185</v>
      </c>
      <c r="T804" s="5">
        <f t="shared" si="89"/>
        <v>41169.003472222226</v>
      </c>
      <c r="U804">
        <f t="shared" si="90"/>
        <v>2012</v>
      </c>
    </row>
    <row r="805" spans="1:21" ht="30" x14ac:dyDescent="0.25">
      <c r="A805">
        <v>803</v>
      </c>
      <c r="B805" s="3" t="s">
        <v>804</v>
      </c>
      <c r="C805" s="3" t="s">
        <v>4913</v>
      </c>
      <c r="D805" s="9">
        <v>2300</v>
      </c>
      <c r="E805" s="9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84"/>
        <v>1.232608695652174</v>
      </c>
      <c r="P805" s="9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5">
        <f t="shared" si="88"/>
        <v>40665.783310185187</v>
      </c>
      <c r="T805" s="5">
        <f t="shared" si="89"/>
        <v>40691.875</v>
      </c>
      <c r="U805">
        <f t="shared" si="90"/>
        <v>2011</v>
      </c>
    </row>
    <row r="806" spans="1:21" ht="30" x14ac:dyDescent="0.25">
      <c r="A806">
        <v>804</v>
      </c>
      <c r="B806" s="3" t="s">
        <v>805</v>
      </c>
      <c r="C806" s="3" t="s">
        <v>4914</v>
      </c>
      <c r="D806" s="9">
        <v>5500</v>
      </c>
      <c r="E806" s="9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84"/>
        <v>1</v>
      </c>
      <c r="P806" s="9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5">
        <f t="shared" si="88"/>
        <v>40729.938958333332</v>
      </c>
      <c r="T806" s="5">
        <f t="shared" si="89"/>
        <v>40746.999305555561</v>
      </c>
      <c r="U806">
        <f t="shared" si="90"/>
        <v>2011</v>
      </c>
    </row>
    <row r="807" spans="1:21" ht="30" x14ac:dyDescent="0.25">
      <c r="A807">
        <v>805</v>
      </c>
      <c r="B807" s="3" t="s">
        <v>806</v>
      </c>
      <c r="C807" s="3" t="s">
        <v>4915</v>
      </c>
      <c r="D807" s="9">
        <v>3000</v>
      </c>
      <c r="E807" s="9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84"/>
        <v>1.05</v>
      </c>
      <c r="P807" s="9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5">
        <f t="shared" si="88"/>
        <v>40690.656388888892</v>
      </c>
      <c r="T807" s="5">
        <f t="shared" si="89"/>
        <v>40740.791666666672</v>
      </c>
      <c r="U807">
        <f t="shared" si="90"/>
        <v>2011</v>
      </c>
    </row>
    <row r="808" spans="1:21" x14ac:dyDescent="0.25">
      <c r="A808">
        <v>806</v>
      </c>
      <c r="B808" s="3" t="s">
        <v>807</v>
      </c>
      <c r="C808" s="3" t="s">
        <v>4916</v>
      </c>
      <c r="D808" s="9">
        <v>8000</v>
      </c>
      <c r="E808" s="9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84"/>
        <v>1.0443750000000001</v>
      </c>
      <c r="P808" s="9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5">
        <f t="shared" si="88"/>
        <v>40763.524756944447</v>
      </c>
      <c r="T808" s="5">
        <f t="shared" si="89"/>
        <v>40793.524756944447</v>
      </c>
      <c r="U808">
        <f t="shared" si="90"/>
        <v>2011</v>
      </c>
    </row>
    <row r="809" spans="1:21" x14ac:dyDescent="0.25">
      <c r="A809">
        <v>807</v>
      </c>
      <c r="B809" s="3" t="s">
        <v>808</v>
      </c>
      <c r="C809" s="3" t="s">
        <v>4917</v>
      </c>
      <c r="D809" s="9">
        <v>4000</v>
      </c>
      <c r="E809" s="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84"/>
        <v>1.05125</v>
      </c>
      <c r="P809" s="9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5">
        <f t="shared" si="88"/>
        <v>42759.461932870377</v>
      </c>
      <c r="T809" s="5">
        <f t="shared" si="89"/>
        <v>42794.916666666664</v>
      </c>
      <c r="U809">
        <f t="shared" si="90"/>
        <v>2017</v>
      </c>
    </row>
    <row r="810" spans="1:21" ht="30" x14ac:dyDescent="0.25">
      <c r="A810">
        <v>808</v>
      </c>
      <c r="B810" s="3" t="s">
        <v>809</v>
      </c>
      <c r="C810" s="3" t="s">
        <v>4918</v>
      </c>
      <c r="D810" s="9">
        <v>4500</v>
      </c>
      <c r="E810" s="9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84"/>
        <v>1</v>
      </c>
      <c r="P810" s="9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5">
        <f t="shared" si="88"/>
        <v>41961.933865740742</v>
      </c>
      <c r="T810" s="5">
        <f t="shared" si="89"/>
        <v>41995.040972222225</v>
      </c>
      <c r="U810">
        <f t="shared" si="90"/>
        <v>2014</v>
      </c>
    </row>
    <row r="811" spans="1:21" x14ac:dyDescent="0.25">
      <c r="A811">
        <v>809</v>
      </c>
      <c r="B811" s="3" t="s">
        <v>810</v>
      </c>
      <c r="C811" s="3" t="s">
        <v>4919</v>
      </c>
      <c r="D811" s="9">
        <v>4000</v>
      </c>
      <c r="E811" s="9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84"/>
        <v>1.03775</v>
      </c>
      <c r="P811" s="9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5">
        <f t="shared" si="88"/>
        <v>41628.667013888895</v>
      </c>
      <c r="T811" s="5">
        <f t="shared" si="89"/>
        <v>41658.667013888895</v>
      </c>
      <c r="U811">
        <f t="shared" si="90"/>
        <v>2013</v>
      </c>
    </row>
    <row r="812" spans="1:21" ht="30" x14ac:dyDescent="0.25">
      <c r="A812">
        <v>810</v>
      </c>
      <c r="B812" s="3" t="s">
        <v>811</v>
      </c>
      <c r="C812" s="3" t="s">
        <v>4920</v>
      </c>
      <c r="D812" s="9">
        <v>1500</v>
      </c>
      <c r="E812" s="9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84"/>
        <v>1.05</v>
      </c>
      <c r="P812" s="9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5">
        <f t="shared" si="88"/>
        <v>41122.889606481483</v>
      </c>
      <c r="T812" s="5">
        <f t="shared" si="89"/>
        <v>41152.889606481483</v>
      </c>
      <c r="U812">
        <f t="shared" si="90"/>
        <v>2012</v>
      </c>
    </row>
    <row r="813" spans="1:21" x14ac:dyDescent="0.25">
      <c r="A813">
        <v>811</v>
      </c>
      <c r="B813" s="3" t="s">
        <v>812</v>
      </c>
      <c r="C813" s="3" t="s">
        <v>4921</v>
      </c>
      <c r="D813" s="9">
        <v>1000</v>
      </c>
      <c r="E813" s="9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84"/>
        <v>1.04</v>
      </c>
      <c r="P813" s="9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5">
        <f t="shared" si="88"/>
        <v>41443.476875</v>
      </c>
      <c r="T813" s="5">
        <f t="shared" si="89"/>
        <v>41465.536111111112</v>
      </c>
      <c r="U813">
        <f t="shared" si="90"/>
        <v>2013</v>
      </c>
    </row>
    <row r="814" spans="1:21" ht="30" x14ac:dyDescent="0.25">
      <c r="A814">
        <v>812</v>
      </c>
      <c r="B814" s="3" t="s">
        <v>813</v>
      </c>
      <c r="C814" s="3" t="s">
        <v>4922</v>
      </c>
      <c r="D814" s="9">
        <v>600</v>
      </c>
      <c r="E814" s="9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84"/>
        <v>1.5183333333333333</v>
      </c>
      <c r="P814" s="9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5">
        <f t="shared" si="88"/>
        <v>41281.8512962963</v>
      </c>
      <c r="T814" s="5">
        <f t="shared" si="89"/>
        <v>41334.415277777778</v>
      </c>
      <c r="U814">
        <f t="shared" si="90"/>
        <v>2013</v>
      </c>
    </row>
    <row r="815" spans="1:21" x14ac:dyDescent="0.25">
      <c r="A815">
        <v>813</v>
      </c>
      <c r="B815" s="3" t="s">
        <v>814</v>
      </c>
      <c r="C815" s="3" t="s">
        <v>4923</v>
      </c>
      <c r="D815" s="9">
        <v>1500</v>
      </c>
      <c r="E815" s="9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84"/>
        <v>1.59996</v>
      </c>
      <c r="P815" s="9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5">
        <f t="shared" si="88"/>
        <v>41080.793576388889</v>
      </c>
      <c r="T815" s="5">
        <f t="shared" si="89"/>
        <v>41110.793576388889</v>
      </c>
      <c r="U815">
        <f t="shared" si="90"/>
        <v>2012</v>
      </c>
    </row>
    <row r="816" spans="1:21" ht="30" x14ac:dyDescent="0.25">
      <c r="A816">
        <v>814</v>
      </c>
      <c r="B816" s="3" t="s">
        <v>815</v>
      </c>
      <c r="C816" s="3" t="s">
        <v>4924</v>
      </c>
      <c r="D816" s="9">
        <v>1000</v>
      </c>
      <c r="E816" s="9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84"/>
        <v>1.2729999999999999</v>
      </c>
      <c r="P816" s="9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5">
        <f t="shared" si="88"/>
        <v>40679.576400462967</v>
      </c>
      <c r="T816" s="5">
        <f t="shared" si="89"/>
        <v>40694.586111111115</v>
      </c>
      <c r="U816">
        <f t="shared" si="90"/>
        <v>2011</v>
      </c>
    </row>
    <row r="817" spans="1:21" x14ac:dyDescent="0.25">
      <c r="A817">
        <v>815</v>
      </c>
      <c r="B817" s="3" t="s">
        <v>816</v>
      </c>
      <c r="C817" s="3" t="s">
        <v>4925</v>
      </c>
      <c r="D817" s="9">
        <v>4000</v>
      </c>
      <c r="E817" s="9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84"/>
        <v>1.07</v>
      </c>
      <c r="P817" s="9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5">
        <f t="shared" si="88"/>
        <v>41914.751192129632</v>
      </c>
      <c r="T817" s="5">
        <f t="shared" si="89"/>
        <v>41944.751192129632</v>
      </c>
      <c r="U817">
        <f t="shared" si="90"/>
        <v>2014</v>
      </c>
    </row>
    <row r="818" spans="1:21" x14ac:dyDescent="0.25">
      <c r="A818">
        <v>816</v>
      </c>
      <c r="B818" s="3" t="s">
        <v>817</v>
      </c>
      <c r="C818" s="3" t="s">
        <v>4926</v>
      </c>
      <c r="D818" s="9">
        <v>7000</v>
      </c>
      <c r="E818" s="9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84"/>
        <v>1.1512214285714286</v>
      </c>
      <c r="P818" s="9">
        <f t="shared" si="85"/>
        <v>39.31</v>
      </c>
      <c r="Q818" t="str">
        <f t="shared" si="86"/>
        <v>music</v>
      </c>
      <c r="R818" t="str">
        <f t="shared" si="87"/>
        <v>rock</v>
      </c>
      <c r="S818" s="5">
        <f t="shared" si="88"/>
        <v>41341.704201388893</v>
      </c>
      <c r="T818" s="5">
        <f t="shared" si="89"/>
        <v>41373.104166666672</v>
      </c>
      <c r="U818">
        <f t="shared" si="90"/>
        <v>2013</v>
      </c>
    </row>
    <row r="819" spans="1:21" ht="30" x14ac:dyDescent="0.25">
      <c r="A819">
        <v>817</v>
      </c>
      <c r="B819" s="3" t="s">
        <v>818</v>
      </c>
      <c r="C819" s="3" t="s">
        <v>4927</v>
      </c>
      <c r="D819" s="9">
        <v>1500</v>
      </c>
      <c r="E819" s="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84"/>
        <v>1.3711066666666665</v>
      </c>
      <c r="P819" s="9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5">
        <f t="shared" si="88"/>
        <v>40925.432997685188</v>
      </c>
      <c r="T819" s="5">
        <f t="shared" si="89"/>
        <v>40979.040972222225</v>
      </c>
      <c r="U819">
        <f t="shared" si="90"/>
        <v>2012</v>
      </c>
    </row>
    <row r="820" spans="1:21" ht="30" x14ac:dyDescent="0.25">
      <c r="A820">
        <v>818</v>
      </c>
      <c r="B820" s="3" t="s">
        <v>819</v>
      </c>
      <c r="C820" s="3" t="s">
        <v>4928</v>
      </c>
      <c r="D820" s="9">
        <v>350</v>
      </c>
      <c r="E820" s="9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84"/>
        <v>1.5571428571428572</v>
      </c>
      <c r="P820" s="9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5">
        <f t="shared" si="88"/>
        <v>41120.716215277782</v>
      </c>
      <c r="T820" s="5">
        <f t="shared" si="89"/>
        <v>41128.542361111111</v>
      </c>
      <c r="U820">
        <f t="shared" si="90"/>
        <v>2012</v>
      </c>
    </row>
    <row r="821" spans="1:21" x14ac:dyDescent="0.25">
      <c r="A821">
        <v>819</v>
      </c>
      <c r="B821" s="3" t="s">
        <v>820</v>
      </c>
      <c r="C821" s="3" t="s">
        <v>4929</v>
      </c>
      <c r="D821" s="9">
        <v>400</v>
      </c>
      <c r="E821" s="9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84"/>
        <v>1.0874999999999999</v>
      </c>
      <c r="P821" s="9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5">
        <f t="shared" si="88"/>
        <v>41619.831643518519</v>
      </c>
      <c r="T821" s="5">
        <f t="shared" si="89"/>
        <v>41629.030555555561</v>
      </c>
      <c r="U821">
        <f t="shared" si="90"/>
        <v>2013</v>
      </c>
    </row>
    <row r="822" spans="1:21" x14ac:dyDescent="0.25">
      <c r="A822">
        <v>820</v>
      </c>
      <c r="B822" s="3" t="s">
        <v>821</v>
      </c>
      <c r="C822" s="3" t="s">
        <v>4930</v>
      </c>
      <c r="D822" s="9">
        <v>2000</v>
      </c>
      <c r="E822" s="9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84"/>
        <v>1.3405</v>
      </c>
      <c r="P822" s="9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5">
        <f t="shared" si="88"/>
        <v>41768.675254629634</v>
      </c>
      <c r="T822" s="5">
        <f t="shared" si="89"/>
        <v>41799.041666666672</v>
      </c>
      <c r="U822">
        <f t="shared" si="90"/>
        <v>2014</v>
      </c>
    </row>
    <row r="823" spans="1:21" x14ac:dyDescent="0.25">
      <c r="A823">
        <v>821</v>
      </c>
      <c r="B823" s="3" t="s">
        <v>822</v>
      </c>
      <c r="C823" s="3" t="s">
        <v>4931</v>
      </c>
      <c r="D823" s="9">
        <v>17482</v>
      </c>
      <c r="E823" s="9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84"/>
        <v>1</v>
      </c>
      <c r="P823" s="9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5">
        <f t="shared" si="88"/>
        <v>42093.755381944451</v>
      </c>
      <c r="T823" s="5">
        <f t="shared" si="89"/>
        <v>42128.000694444447</v>
      </c>
      <c r="U823">
        <f t="shared" si="90"/>
        <v>2015</v>
      </c>
    </row>
    <row r="824" spans="1:21" x14ac:dyDescent="0.25">
      <c r="A824">
        <v>822</v>
      </c>
      <c r="B824" s="3" t="s">
        <v>823</v>
      </c>
      <c r="C824" s="3" t="s">
        <v>4932</v>
      </c>
      <c r="D824" s="9">
        <v>3000</v>
      </c>
      <c r="E824" s="9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84"/>
        <v>1.1916666666666667</v>
      </c>
      <c r="P824" s="9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5">
        <f t="shared" si="88"/>
        <v>41157.780671296299</v>
      </c>
      <c r="T824" s="5">
        <f t="shared" si="89"/>
        <v>41187.780671296299</v>
      </c>
      <c r="U824">
        <f t="shared" si="90"/>
        <v>2012</v>
      </c>
    </row>
    <row r="825" spans="1:21" x14ac:dyDescent="0.25">
      <c r="A825">
        <v>823</v>
      </c>
      <c r="B825" s="3" t="s">
        <v>824</v>
      </c>
      <c r="C825" s="3" t="s">
        <v>4933</v>
      </c>
      <c r="D825" s="9">
        <v>800</v>
      </c>
      <c r="E825" s="9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84"/>
        <v>1.7949999999999999</v>
      </c>
      <c r="P825" s="9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5">
        <f t="shared" si="88"/>
        <v>42055.806157407409</v>
      </c>
      <c r="T825" s="5">
        <f t="shared" si="89"/>
        <v>42085.764490740745</v>
      </c>
      <c r="U825">
        <f t="shared" si="90"/>
        <v>2015</v>
      </c>
    </row>
    <row r="826" spans="1:21" ht="30" x14ac:dyDescent="0.25">
      <c r="A826">
        <v>824</v>
      </c>
      <c r="B826" s="3" t="s">
        <v>825</v>
      </c>
      <c r="C826" s="3" t="s">
        <v>4934</v>
      </c>
      <c r="D826" s="9">
        <v>1600</v>
      </c>
      <c r="E826" s="9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84"/>
        <v>1.3438124999999999</v>
      </c>
      <c r="P826" s="9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5">
        <f t="shared" si="88"/>
        <v>40250.07543981482</v>
      </c>
      <c r="T826" s="5">
        <f t="shared" si="89"/>
        <v>40286.124305555561</v>
      </c>
      <c r="U826">
        <f t="shared" si="90"/>
        <v>2010</v>
      </c>
    </row>
    <row r="827" spans="1:21" x14ac:dyDescent="0.25">
      <c r="A827">
        <v>825</v>
      </c>
      <c r="B827" s="3" t="s">
        <v>826</v>
      </c>
      <c r="C827" s="3" t="s">
        <v>4935</v>
      </c>
      <c r="D827" s="9">
        <v>12500</v>
      </c>
      <c r="E827" s="9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84"/>
        <v>1.0043200000000001</v>
      </c>
      <c r="P827" s="9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5">
        <f t="shared" si="88"/>
        <v>41186.139861111114</v>
      </c>
      <c r="T827" s="5">
        <f t="shared" si="89"/>
        <v>41211.139861111114</v>
      </c>
      <c r="U827">
        <f t="shared" si="90"/>
        <v>2012</v>
      </c>
    </row>
    <row r="828" spans="1:21" x14ac:dyDescent="0.25">
      <c r="A828">
        <v>826</v>
      </c>
      <c r="B828" s="3" t="s">
        <v>827</v>
      </c>
      <c r="C828" s="3" t="s">
        <v>4936</v>
      </c>
      <c r="D828" s="9">
        <v>5500</v>
      </c>
      <c r="E828" s="9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84"/>
        <v>1.0145454545454546</v>
      </c>
      <c r="P828" s="9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5">
        <f t="shared" si="88"/>
        <v>40972.871875000004</v>
      </c>
      <c r="T828" s="5">
        <f t="shared" si="89"/>
        <v>40993.830208333333</v>
      </c>
      <c r="U828">
        <f t="shared" si="90"/>
        <v>2012</v>
      </c>
    </row>
    <row r="829" spans="1:21" ht="30" x14ac:dyDescent="0.25">
      <c r="A829">
        <v>827</v>
      </c>
      <c r="B829" s="3" t="s">
        <v>828</v>
      </c>
      <c r="C829" s="3" t="s">
        <v>4937</v>
      </c>
      <c r="D829" s="9">
        <v>300</v>
      </c>
      <c r="E829" s="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84"/>
        <v>1.0333333333333334</v>
      </c>
      <c r="P829" s="9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5">
        <f t="shared" si="88"/>
        <v>40927.306793981486</v>
      </c>
      <c r="T829" s="5">
        <f t="shared" si="89"/>
        <v>40953.65902777778</v>
      </c>
      <c r="U829">
        <f t="shared" si="90"/>
        <v>2012</v>
      </c>
    </row>
    <row r="830" spans="1:21" ht="30" x14ac:dyDescent="0.25">
      <c r="A830">
        <v>828</v>
      </c>
      <c r="B830" s="3" t="s">
        <v>829</v>
      </c>
      <c r="C830" s="3" t="s">
        <v>4938</v>
      </c>
      <c r="D830" s="9">
        <v>1300</v>
      </c>
      <c r="E830" s="9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84"/>
        <v>1.07</v>
      </c>
      <c r="P830" s="9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5">
        <f t="shared" si="88"/>
        <v>41072.884050925924</v>
      </c>
      <c r="T830" s="5">
        <f t="shared" si="89"/>
        <v>41085.51666666667</v>
      </c>
      <c r="U830">
        <f t="shared" si="90"/>
        <v>2012</v>
      </c>
    </row>
    <row r="831" spans="1:21" ht="30" x14ac:dyDescent="0.25">
      <c r="A831">
        <v>829</v>
      </c>
      <c r="B831" s="3" t="s">
        <v>830</v>
      </c>
      <c r="C831" s="3" t="s">
        <v>4939</v>
      </c>
      <c r="D831" s="9">
        <v>500</v>
      </c>
      <c r="E831" s="9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84"/>
        <v>1.04</v>
      </c>
      <c r="P831" s="9">
        <f t="shared" si="85"/>
        <v>32.5</v>
      </c>
      <c r="Q831" t="str">
        <f t="shared" si="86"/>
        <v>music</v>
      </c>
      <c r="R831" t="str">
        <f t="shared" si="87"/>
        <v>rock</v>
      </c>
      <c r="S831" s="5">
        <f t="shared" si="88"/>
        <v>42504.634722222225</v>
      </c>
      <c r="T831" s="5">
        <f t="shared" si="89"/>
        <v>42564.634722222225</v>
      </c>
      <c r="U831">
        <f t="shared" si="90"/>
        <v>2016</v>
      </c>
    </row>
    <row r="832" spans="1:21" ht="30" x14ac:dyDescent="0.25">
      <c r="A832">
        <v>830</v>
      </c>
      <c r="B832" s="3" t="s">
        <v>831</v>
      </c>
      <c r="C832" s="3" t="s">
        <v>4940</v>
      </c>
      <c r="D832" s="9">
        <v>1800</v>
      </c>
      <c r="E832" s="9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84"/>
        <v>1.0783333333333334</v>
      </c>
      <c r="P832" s="9">
        <f t="shared" si="85"/>
        <v>60.65625</v>
      </c>
      <c r="Q832" t="str">
        <f t="shared" si="86"/>
        <v>music</v>
      </c>
      <c r="R832" t="str">
        <f t="shared" si="87"/>
        <v>rock</v>
      </c>
      <c r="S832" s="5">
        <f t="shared" si="88"/>
        <v>41325.359085648153</v>
      </c>
      <c r="T832" s="5">
        <f t="shared" si="89"/>
        <v>41355.317418981482</v>
      </c>
      <c r="U832">
        <f t="shared" si="90"/>
        <v>2013</v>
      </c>
    </row>
    <row r="833" spans="1:21" x14ac:dyDescent="0.25">
      <c r="A833">
        <v>831</v>
      </c>
      <c r="B833" s="3" t="s">
        <v>832</v>
      </c>
      <c r="C833" s="3" t="s">
        <v>4941</v>
      </c>
      <c r="D833" s="9">
        <v>1500</v>
      </c>
      <c r="E833" s="9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84"/>
        <v>2.3333333333333335</v>
      </c>
      <c r="P833" s="9">
        <f t="shared" si="85"/>
        <v>175</v>
      </c>
      <c r="Q833" t="str">
        <f t="shared" si="86"/>
        <v>music</v>
      </c>
      <c r="R833" t="str">
        <f t="shared" si="87"/>
        <v>rock</v>
      </c>
      <c r="S833" s="5">
        <f t="shared" si="88"/>
        <v>40996.480254629634</v>
      </c>
      <c r="T833" s="5">
        <f t="shared" si="89"/>
        <v>41026.480254629634</v>
      </c>
      <c r="U833">
        <f t="shared" si="90"/>
        <v>2012</v>
      </c>
    </row>
    <row r="834" spans="1:21" ht="30" x14ac:dyDescent="0.25">
      <c r="A834">
        <v>832</v>
      </c>
      <c r="B834" s="3" t="s">
        <v>833</v>
      </c>
      <c r="C834" s="3" t="s">
        <v>4942</v>
      </c>
      <c r="D834" s="9">
        <v>15000</v>
      </c>
      <c r="E834" s="9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91">E834/D834</f>
        <v>1.0060706666666666</v>
      </c>
      <c r="P834" s="9">
        <f t="shared" ref="P834:P897" si="92">IFERROR(E834/L834,0)</f>
        <v>97.993896103896105</v>
      </c>
      <c r="Q834" t="str">
        <f t="shared" ref="Q834:Q897" si="93">MID(N834,1,FIND("/",N834)-1)</f>
        <v>music</v>
      </c>
      <c r="R834" t="str">
        <f t="shared" ref="R834:R897" si="94">MID(N834,FIND("/",N834)+1,9999)</f>
        <v>rock</v>
      </c>
      <c r="S834" s="5">
        <f t="shared" ref="S834:S897" si="95">((J834/86400)+25569+(-4/24))</f>
        <v>40869.508506944447</v>
      </c>
      <c r="T834" s="5">
        <f t="shared" ref="T834:T897" si="96">((I834/86400)+25569+(-4/24))</f>
        <v>40929.175694444442</v>
      </c>
      <c r="U834">
        <f t="shared" ref="U834:U897" si="97">YEAR(S834)</f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9">
        <v>6000</v>
      </c>
      <c r="E835" s="9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91"/>
        <v>1.0166666666666666</v>
      </c>
      <c r="P835" s="9">
        <f t="shared" si="92"/>
        <v>148.78048780487805</v>
      </c>
      <c r="Q835" t="str">
        <f t="shared" si="93"/>
        <v>music</v>
      </c>
      <c r="R835" t="str">
        <f t="shared" si="94"/>
        <v>rock</v>
      </c>
      <c r="S835" s="5">
        <f t="shared" si="95"/>
        <v>41718.711516203708</v>
      </c>
      <c r="T835" s="5">
        <f t="shared" si="96"/>
        <v>41748.711516203708</v>
      </c>
      <c r="U835">
        <f t="shared" si="97"/>
        <v>2014</v>
      </c>
    </row>
    <row r="836" spans="1:21" ht="30" x14ac:dyDescent="0.25">
      <c r="A836">
        <v>834</v>
      </c>
      <c r="B836" s="3" t="s">
        <v>835</v>
      </c>
      <c r="C836" s="3" t="s">
        <v>4944</v>
      </c>
      <c r="D836" s="9">
        <v>5500</v>
      </c>
      <c r="E836" s="9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91"/>
        <v>1.3101818181818181</v>
      </c>
      <c r="P836" s="9">
        <f t="shared" si="92"/>
        <v>96.08</v>
      </c>
      <c r="Q836" t="str">
        <f t="shared" si="93"/>
        <v>music</v>
      </c>
      <c r="R836" t="str">
        <f t="shared" si="94"/>
        <v>rock</v>
      </c>
      <c r="S836" s="5">
        <f t="shared" si="95"/>
        <v>41422.656157407408</v>
      </c>
      <c r="T836" s="5">
        <f t="shared" si="96"/>
        <v>41455.999305555561</v>
      </c>
      <c r="U836">
        <f t="shared" si="97"/>
        <v>2013</v>
      </c>
    </row>
    <row r="837" spans="1:21" ht="30" x14ac:dyDescent="0.25">
      <c r="A837">
        <v>835</v>
      </c>
      <c r="B837" s="3" t="s">
        <v>836</v>
      </c>
      <c r="C837" s="3" t="s">
        <v>4945</v>
      </c>
      <c r="D837" s="9">
        <v>2000</v>
      </c>
      <c r="E837" s="9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91"/>
        <v>1.1725000000000001</v>
      </c>
      <c r="P837" s="9">
        <f t="shared" si="92"/>
        <v>58.625</v>
      </c>
      <c r="Q837" t="str">
        <f t="shared" si="93"/>
        <v>music</v>
      </c>
      <c r="R837" t="str">
        <f t="shared" si="94"/>
        <v>rock</v>
      </c>
      <c r="S837" s="5">
        <f t="shared" si="95"/>
        <v>41005.291180555556</v>
      </c>
      <c r="T837" s="5">
        <f t="shared" si="96"/>
        <v>41047.958333333336</v>
      </c>
      <c r="U837">
        <f t="shared" si="97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9">
        <v>5000</v>
      </c>
      <c r="E838" s="9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91"/>
        <v>1.009304</v>
      </c>
      <c r="P838" s="9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5">
        <f t="shared" si="95"/>
        <v>41523.89025462963</v>
      </c>
      <c r="T838" s="5">
        <f t="shared" si="96"/>
        <v>41553.89025462963</v>
      </c>
      <c r="U838">
        <f t="shared" si="97"/>
        <v>2013</v>
      </c>
    </row>
    <row r="839" spans="1:21" x14ac:dyDescent="0.25">
      <c r="A839">
        <v>837</v>
      </c>
      <c r="B839" s="3" t="s">
        <v>838</v>
      </c>
      <c r="C839" s="3" t="s">
        <v>4947</v>
      </c>
      <c r="D839" s="9">
        <v>2500</v>
      </c>
      <c r="E839" s="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91"/>
        <v>1.218</v>
      </c>
      <c r="P839" s="9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5">
        <f t="shared" si="95"/>
        <v>41730.831736111111</v>
      </c>
      <c r="T839" s="5">
        <f t="shared" si="96"/>
        <v>41760.831736111111</v>
      </c>
      <c r="U839">
        <f t="shared" si="97"/>
        <v>2014</v>
      </c>
    </row>
    <row r="840" spans="1:21" ht="30" x14ac:dyDescent="0.25">
      <c r="A840">
        <v>838</v>
      </c>
      <c r="B840" s="3" t="s">
        <v>839</v>
      </c>
      <c r="C840" s="3" t="s">
        <v>4948</v>
      </c>
      <c r="D840" s="9">
        <v>2000</v>
      </c>
      <c r="E840" s="9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91"/>
        <v>1.454</v>
      </c>
      <c r="P840" s="9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5">
        <f t="shared" si="95"/>
        <v>40895.731307870374</v>
      </c>
      <c r="T840" s="5">
        <f t="shared" si="96"/>
        <v>40925.731307870374</v>
      </c>
      <c r="U840">
        <f t="shared" si="97"/>
        <v>2011</v>
      </c>
    </row>
    <row r="841" spans="1:21" x14ac:dyDescent="0.25">
      <c r="A841">
        <v>839</v>
      </c>
      <c r="B841" s="3" t="s">
        <v>840</v>
      </c>
      <c r="C841" s="3" t="s">
        <v>4949</v>
      </c>
      <c r="D841" s="9">
        <v>5000</v>
      </c>
      <c r="E841" s="9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91"/>
        <v>1.166166</v>
      </c>
      <c r="P841" s="9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5">
        <f t="shared" si="95"/>
        <v>41144.596712962964</v>
      </c>
      <c r="T841" s="5">
        <f t="shared" si="96"/>
        <v>41174.596712962964</v>
      </c>
      <c r="U841">
        <f t="shared" si="97"/>
        <v>2012</v>
      </c>
    </row>
    <row r="842" spans="1:21" x14ac:dyDescent="0.25">
      <c r="A842">
        <v>840</v>
      </c>
      <c r="B842" s="3" t="s">
        <v>841</v>
      </c>
      <c r="C842" s="3" t="s">
        <v>4950</v>
      </c>
      <c r="D842" s="9">
        <v>10000</v>
      </c>
      <c r="E842" s="9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91"/>
        <v>1.2041660000000001</v>
      </c>
      <c r="P842" s="9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5">
        <f t="shared" si="95"/>
        <v>42607.060034722228</v>
      </c>
      <c r="T842" s="5">
        <f t="shared" si="96"/>
        <v>42637.060034722228</v>
      </c>
      <c r="U842">
        <f t="shared" si="97"/>
        <v>2016</v>
      </c>
    </row>
    <row r="843" spans="1:21" ht="30" x14ac:dyDescent="0.25">
      <c r="A843">
        <v>841</v>
      </c>
      <c r="B843" s="3" t="s">
        <v>842</v>
      </c>
      <c r="C843" s="3" t="s">
        <v>4951</v>
      </c>
      <c r="D843" s="9">
        <v>5000</v>
      </c>
      <c r="E843" s="9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91"/>
        <v>1.0132000000000001</v>
      </c>
      <c r="P843" s="9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5">
        <f t="shared" si="95"/>
        <v>41923.672025462969</v>
      </c>
      <c r="T843" s="5">
        <f t="shared" si="96"/>
        <v>41953.713692129633</v>
      </c>
      <c r="U843">
        <f t="shared" si="97"/>
        <v>2014</v>
      </c>
    </row>
    <row r="844" spans="1:21" ht="30" x14ac:dyDescent="0.25">
      <c r="A844">
        <v>842</v>
      </c>
      <c r="B844" s="3" t="s">
        <v>843</v>
      </c>
      <c r="C844" s="3" t="s">
        <v>4952</v>
      </c>
      <c r="D844" s="9">
        <v>2500</v>
      </c>
      <c r="E844" s="9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91"/>
        <v>1.0431999999999999</v>
      </c>
      <c r="P844" s="9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5">
        <f t="shared" si="95"/>
        <v>41526.425729166665</v>
      </c>
      <c r="T844" s="5">
        <f t="shared" si="96"/>
        <v>41560.999305555561</v>
      </c>
      <c r="U844">
        <f t="shared" si="97"/>
        <v>2013</v>
      </c>
    </row>
    <row r="845" spans="1:21" ht="30" x14ac:dyDescent="0.25">
      <c r="A845">
        <v>843</v>
      </c>
      <c r="B845" s="3" t="s">
        <v>844</v>
      </c>
      <c r="C845" s="3" t="s">
        <v>4953</v>
      </c>
      <c r="D845" s="9">
        <v>3000</v>
      </c>
      <c r="E845" s="9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91"/>
        <v>2.6713333333333331</v>
      </c>
      <c r="P845" s="9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5">
        <f t="shared" si="95"/>
        <v>42695.091203703705</v>
      </c>
      <c r="T845" s="5">
        <f t="shared" si="96"/>
        <v>42712.166666666664</v>
      </c>
      <c r="U845">
        <f t="shared" si="97"/>
        <v>2016</v>
      </c>
    </row>
    <row r="846" spans="1:21" ht="30" x14ac:dyDescent="0.25">
      <c r="A846">
        <v>844</v>
      </c>
      <c r="B846" s="3" t="s">
        <v>845</v>
      </c>
      <c r="C846" s="3" t="s">
        <v>4954</v>
      </c>
      <c r="D846" s="9">
        <v>3000</v>
      </c>
      <c r="E846" s="9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91"/>
        <v>1.9413333333333334</v>
      </c>
      <c r="P846" s="9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5">
        <f t="shared" si="95"/>
        <v>41905.517962962964</v>
      </c>
      <c r="T846" s="5">
        <f t="shared" si="96"/>
        <v>41944.040972222225</v>
      </c>
      <c r="U846">
        <f t="shared" si="97"/>
        <v>2014</v>
      </c>
    </row>
    <row r="847" spans="1:21" x14ac:dyDescent="0.25">
      <c r="A847">
        <v>845</v>
      </c>
      <c r="B847" s="3" t="s">
        <v>846</v>
      </c>
      <c r="C847" s="3" t="s">
        <v>4955</v>
      </c>
      <c r="D847" s="9">
        <v>5000</v>
      </c>
      <c r="E847" s="9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91"/>
        <v>1.203802</v>
      </c>
      <c r="P847" s="9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5">
        <f t="shared" si="95"/>
        <v>42578.039305555554</v>
      </c>
      <c r="T847" s="5">
        <f t="shared" si="96"/>
        <v>42617.999305555561</v>
      </c>
      <c r="U847">
        <f t="shared" si="97"/>
        <v>2016</v>
      </c>
    </row>
    <row r="848" spans="1:21" x14ac:dyDescent="0.25">
      <c r="A848">
        <v>846</v>
      </c>
      <c r="B848" s="3" t="s">
        <v>847</v>
      </c>
      <c r="C848" s="3" t="s">
        <v>4956</v>
      </c>
      <c r="D848" s="9">
        <v>1100</v>
      </c>
      <c r="E848" s="9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91"/>
        <v>1.2200090909090908</v>
      </c>
      <c r="P848" s="9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5">
        <f t="shared" si="95"/>
        <v>41694.225173611114</v>
      </c>
      <c r="T848" s="5">
        <f t="shared" si="96"/>
        <v>41708.416666666672</v>
      </c>
      <c r="U848">
        <f t="shared" si="97"/>
        <v>2014</v>
      </c>
    </row>
    <row r="849" spans="1:21" x14ac:dyDescent="0.25">
      <c r="A849">
        <v>847</v>
      </c>
      <c r="B849" s="3" t="s">
        <v>848</v>
      </c>
      <c r="C849" s="3" t="s">
        <v>4957</v>
      </c>
      <c r="D849" s="9">
        <v>10</v>
      </c>
      <c r="E849" s="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91"/>
        <v>1</v>
      </c>
      <c r="P849" s="9">
        <f t="shared" si="92"/>
        <v>10</v>
      </c>
      <c r="Q849" t="str">
        <f t="shared" si="93"/>
        <v>music</v>
      </c>
      <c r="R849" t="str">
        <f t="shared" si="94"/>
        <v>metal</v>
      </c>
      <c r="S849" s="5">
        <f t="shared" si="95"/>
        <v>42165.631666666668</v>
      </c>
      <c r="T849" s="5">
        <f t="shared" si="96"/>
        <v>42195.631666666668</v>
      </c>
      <c r="U849">
        <f t="shared" si="97"/>
        <v>2015</v>
      </c>
    </row>
    <row r="850" spans="1:21" ht="30" x14ac:dyDescent="0.25">
      <c r="A850">
        <v>848</v>
      </c>
      <c r="B850" s="3" t="s">
        <v>849</v>
      </c>
      <c r="C850" s="3" t="s">
        <v>4958</v>
      </c>
      <c r="D850" s="9">
        <v>300</v>
      </c>
      <c r="E850" s="9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91"/>
        <v>1</v>
      </c>
      <c r="P850" s="9">
        <f t="shared" si="92"/>
        <v>18.75</v>
      </c>
      <c r="Q850" t="str">
        <f t="shared" si="93"/>
        <v>music</v>
      </c>
      <c r="R850" t="str">
        <f t="shared" si="94"/>
        <v>metal</v>
      </c>
      <c r="S850" s="5">
        <f t="shared" si="95"/>
        <v>42078.625381944446</v>
      </c>
      <c r="T850" s="5">
        <f t="shared" si="96"/>
        <v>42108.625381944446</v>
      </c>
      <c r="U850">
        <f t="shared" si="97"/>
        <v>2015</v>
      </c>
    </row>
    <row r="851" spans="1:21" ht="30" x14ac:dyDescent="0.25">
      <c r="A851">
        <v>849</v>
      </c>
      <c r="B851" s="3" t="s">
        <v>850</v>
      </c>
      <c r="C851" s="3" t="s">
        <v>4959</v>
      </c>
      <c r="D851" s="9">
        <v>4000</v>
      </c>
      <c r="E851" s="9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91"/>
        <v>1.1990000000000001</v>
      </c>
      <c r="P851" s="9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5">
        <f t="shared" si="95"/>
        <v>42050.982222222221</v>
      </c>
      <c r="T851" s="5">
        <f t="shared" si="96"/>
        <v>42078.940555555557</v>
      </c>
      <c r="U851">
        <f t="shared" si="97"/>
        <v>2015</v>
      </c>
    </row>
    <row r="852" spans="1:21" x14ac:dyDescent="0.25">
      <c r="A852">
        <v>850</v>
      </c>
      <c r="B852" s="3" t="s">
        <v>851</v>
      </c>
      <c r="C852" s="3" t="s">
        <v>4960</v>
      </c>
      <c r="D852" s="9">
        <v>4000</v>
      </c>
      <c r="E852" s="9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91"/>
        <v>1.55175</v>
      </c>
      <c r="P852" s="9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5">
        <f t="shared" si="95"/>
        <v>42452.661076388897</v>
      </c>
      <c r="T852" s="5">
        <f t="shared" si="96"/>
        <v>42485.040972222225</v>
      </c>
      <c r="U852">
        <f t="shared" si="97"/>
        <v>2016</v>
      </c>
    </row>
    <row r="853" spans="1:21" x14ac:dyDescent="0.25">
      <c r="A853">
        <v>851</v>
      </c>
      <c r="B853" s="3" t="s">
        <v>852</v>
      </c>
      <c r="C853" s="3" t="s">
        <v>4961</v>
      </c>
      <c r="D853" s="9">
        <v>2000</v>
      </c>
      <c r="E853" s="9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91"/>
        <v>1.3045</v>
      </c>
      <c r="P853" s="9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5">
        <f t="shared" si="95"/>
        <v>42522.713576388887</v>
      </c>
      <c r="T853" s="5">
        <f t="shared" si="96"/>
        <v>42582.656250000007</v>
      </c>
      <c r="U853">
        <f t="shared" si="97"/>
        <v>2016</v>
      </c>
    </row>
    <row r="854" spans="1:21" x14ac:dyDescent="0.25">
      <c r="A854">
        <v>852</v>
      </c>
      <c r="B854" s="3" t="s">
        <v>853</v>
      </c>
      <c r="C854" s="3" t="s">
        <v>4962</v>
      </c>
      <c r="D854" s="9">
        <v>3500</v>
      </c>
      <c r="E854" s="9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91"/>
        <v>1.0497142857142858</v>
      </c>
      <c r="P854" s="9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5">
        <f t="shared" si="95"/>
        <v>42656.638831018521</v>
      </c>
      <c r="T854" s="5">
        <f t="shared" si="96"/>
        <v>42667.708333333336</v>
      </c>
      <c r="U854">
        <f t="shared" si="97"/>
        <v>2016</v>
      </c>
    </row>
    <row r="855" spans="1:21" x14ac:dyDescent="0.25">
      <c r="A855">
        <v>853</v>
      </c>
      <c r="B855" s="3" t="s">
        <v>854</v>
      </c>
      <c r="C855" s="3" t="s">
        <v>4963</v>
      </c>
      <c r="D855" s="9">
        <v>300</v>
      </c>
      <c r="E855" s="9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91"/>
        <v>1</v>
      </c>
      <c r="P855" s="9">
        <f t="shared" si="92"/>
        <v>30</v>
      </c>
      <c r="Q855" t="str">
        <f t="shared" si="93"/>
        <v>music</v>
      </c>
      <c r="R855" t="str">
        <f t="shared" si="94"/>
        <v>metal</v>
      </c>
      <c r="S855" s="5">
        <f t="shared" si="95"/>
        <v>42021.665613425932</v>
      </c>
      <c r="T855" s="5">
        <f t="shared" si="96"/>
        <v>42051.665613425932</v>
      </c>
      <c r="U855">
        <f t="shared" si="97"/>
        <v>2015</v>
      </c>
    </row>
    <row r="856" spans="1:21" x14ac:dyDescent="0.25">
      <c r="A856">
        <v>854</v>
      </c>
      <c r="B856" s="3" t="s">
        <v>855</v>
      </c>
      <c r="C856" s="3" t="s">
        <v>4964</v>
      </c>
      <c r="D856" s="9">
        <v>27800</v>
      </c>
      <c r="E856" s="9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91"/>
        <v>1.1822050359712231</v>
      </c>
      <c r="P856" s="9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5">
        <f t="shared" si="95"/>
        <v>42702.045671296299</v>
      </c>
      <c r="T856" s="5">
        <f t="shared" si="96"/>
        <v>42732.045671296299</v>
      </c>
      <c r="U856">
        <f t="shared" si="97"/>
        <v>2016</v>
      </c>
    </row>
    <row r="857" spans="1:21" x14ac:dyDescent="0.25">
      <c r="A857">
        <v>855</v>
      </c>
      <c r="B857" s="3" t="s">
        <v>856</v>
      </c>
      <c r="C857" s="3" t="s">
        <v>4965</v>
      </c>
      <c r="D857" s="9">
        <v>1450</v>
      </c>
      <c r="E857" s="9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91"/>
        <v>1.0344827586206897</v>
      </c>
      <c r="P857" s="9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5">
        <f t="shared" si="95"/>
        <v>42544.95853009259</v>
      </c>
      <c r="T857" s="5">
        <f t="shared" si="96"/>
        <v>42574.95853009259</v>
      </c>
      <c r="U857">
        <f t="shared" si="97"/>
        <v>2016</v>
      </c>
    </row>
    <row r="858" spans="1:21" ht="30" x14ac:dyDescent="0.25">
      <c r="A858">
        <v>856</v>
      </c>
      <c r="B858" s="3" t="s">
        <v>857</v>
      </c>
      <c r="C858" s="3" t="s">
        <v>4966</v>
      </c>
      <c r="D858" s="9">
        <v>250</v>
      </c>
      <c r="E858" s="9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91"/>
        <v>2.1800000000000002</v>
      </c>
      <c r="P858" s="9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5">
        <f t="shared" si="95"/>
        <v>42609.145324074074</v>
      </c>
      <c r="T858" s="5">
        <f t="shared" si="96"/>
        <v>42668.625000000007</v>
      </c>
      <c r="U858">
        <f t="shared" si="97"/>
        <v>2016</v>
      </c>
    </row>
    <row r="859" spans="1:21" x14ac:dyDescent="0.25">
      <c r="A859">
        <v>857</v>
      </c>
      <c r="B859" s="3" t="s">
        <v>858</v>
      </c>
      <c r="C859" s="3" t="s">
        <v>4967</v>
      </c>
      <c r="D859" s="9">
        <v>1200</v>
      </c>
      <c r="E859" s="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91"/>
        <v>1</v>
      </c>
      <c r="P859" s="9">
        <f t="shared" si="92"/>
        <v>50</v>
      </c>
      <c r="Q859" t="str">
        <f t="shared" si="93"/>
        <v>music</v>
      </c>
      <c r="R859" t="str">
        <f t="shared" si="94"/>
        <v>metal</v>
      </c>
      <c r="S859" s="5">
        <f t="shared" si="95"/>
        <v>42291.414710648147</v>
      </c>
      <c r="T859" s="5">
        <f t="shared" si="96"/>
        <v>42333.456377314818</v>
      </c>
      <c r="U859">
        <f t="shared" si="97"/>
        <v>2015</v>
      </c>
    </row>
    <row r="860" spans="1:21" ht="30" x14ac:dyDescent="0.25">
      <c r="A860">
        <v>858</v>
      </c>
      <c r="B860" s="3" t="s">
        <v>859</v>
      </c>
      <c r="C860" s="3" t="s">
        <v>4968</v>
      </c>
      <c r="D860" s="9">
        <v>1200</v>
      </c>
      <c r="E860" s="9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91"/>
        <v>1.4400583333333332</v>
      </c>
      <c r="P860" s="9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5">
        <f t="shared" si="95"/>
        <v>42079.578912037039</v>
      </c>
      <c r="T860" s="5">
        <f t="shared" si="96"/>
        <v>42109.790972222225</v>
      </c>
      <c r="U860">
        <f t="shared" si="97"/>
        <v>2015</v>
      </c>
    </row>
    <row r="861" spans="1:21" x14ac:dyDescent="0.25">
      <c r="A861">
        <v>859</v>
      </c>
      <c r="B861" s="3" t="s">
        <v>860</v>
      </c>
      <c r="C861" s="3" t="s">
        <v>4969</v>
      </c>
      <c r="D861" s="9">
        <v>4000</v>
      </c>
      <c r="E861" s="9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91"/>
        <v>1.0467500000000001</v>
      </c>
      <c r="P861" s="9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5">
        <f t="shared" si="95"/>
        <v>42128.65356481482</v>
      </c>
      <c r="T861" s="5">
        <f t="shared" si="96"/>
        <v>42158.833333333336</v>
      </c>
      <c r="U861">
        <f t="shared" si="97"/>
        <v>2015</v>
      </c>
    </row>
    <row r="862" spans="1:21" ht="30" x14ac:dyDescent="0.25">
      <c r="A862">
        <v>860</v>
      </c>
      <c r="B862" s="3" t="s">
        <v>861</v>
      </c>
      <c r="C862" s="3" t="s">
        <v>4970</v>
      </c>
      <c r="D862" s="9">
        <v>14000</v>
      </c>
      <c r="E862" s="9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91"/>
        <v>0.18142857142857144</v>
      </c>
      <c r="P862" s="9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5">
        <f t="shared" si="95"/>
        <v>41570.316122685188</v>
      </c>
      <c r="T862" s="5">
        <f t="shared" si="96"/>
        <v>41600.357789351852</v>
      </c>
      <c r="U862">
        <f t="shared" si="97"/>
        <v>2013</v>
      </c>
    </row>
    <row r="863" spans="1:21" ht="30" x14ac:dyDescent="0.25">
      <c r="A863">
        <v>861</v>
      </c>
      <c r="B863" s="3" t="s">
        <v>862</v>
      </c>
      <c r="C863" s="3" t="s">
        <v>4971</v>
      </c>
      <c r="D863" s="9">
        <v>4500</v>
      </c>
      <c r="E863" s="9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91"/>
        <v>2.2444444444444444E-2</v>
      </c>
      <c r="P863" s="9">
        <f t="shared" si="92"/>
        <v>50.5</v>
      </c>
      <c r="Q863" t="str">
        <f t="shared" si="93"/>
        <v>music</v>
      </c>
      <c r="R863" t="str">
        <f t="shared" si="94"/>
        <v>jazz</v>
      </c>
      <c r="S863" s="5">
        <f t="shared" si="95"/>
        <v>42599.798657407409</v>
      </c>
      <c r="T863" s="5">
        <f t="shared" si="96"/>
        <v>42629.798657407409</v>
      </c>
      <c r="U863">
        <f t="shared" si="97"/>
        <v>2016</v>
      </c>
    </row>
    <row r="864" spans="1:21" x14ac:dyDescent="0.25">
      <c r="A864">
        <v>862</v>
      </c>
      <c r="B864" s="3" t="s">
        <v>863</v>
      </c>
      <c r="C864" s="3" t="s">
        <v>4972</v>
      </c>
      <c r="D864" s="9">
        <v>50000</v>
      </c>
      <c r="E864" s="9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91"/>
        <v>3.3999999999999998E-3</v>
      </c>
      <c r="P864" s="9">
        <f t="shared" si="92"/>
        <v>42.5</v>
      </c>
      <c r="Q864" t="str">
        <f t="shared" si="93"/>
        <v>music</v>
      </c>
      <c r="R864" t="str">
        <f t="shared" si="94"/>
        <v>jazz</v>
      </c>
      <c r="S864" s="5">
        <f t="shared" si="95"/>
        <v>41559.388287037036</v>
      </c>
      <c r="T864" s="5">
        <f t="shared" si="96"/>
        <v>41589.429953703708</v>
      </c>
      <c r="U864">
        <f t="shared" si="97"/>
        <v>2013</v>
      </c>
    </row>
    <row r="865" spans="1:21" x14ac:dyDescent="0.25">
      <c r="A865">
        <v>863</v>
      </c>
      <c r="B865" s="3" t="s">
        <v>864</v>
      </c>
      <c r="C865" s="3" t="s">
        <v>4973</v>
      </c>
      <c r="D865" s="9">
        <v>2000</v>
      </c>
      <c r="E865" s="9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91"/>
        <v>4.4999999999999998E-2</v>
      </c>
      <c r="P865" s="9">
        <f t="shared" si="92"/>
        <v>18</v>
      </c>
      <c r="Q865" t="str">
        <f t="shared" si="93"/>
        <v>music</v>
      </c>
      <c r="R865" t="str">
        <f t="shared" si="94"/>
        <v>jazz</v>
      </c>
      <c r="S865" s="5">
        <f t="shared" si="95"/>
        <v>40920.950995370375</v>
      </c>
      <c r="T865" s="5">
        <f t="shared" si="96"/>
        <v>40950.950995370375</v>
      </c>
      <c r="U865">
        <f t="shared" si="97"/>
        <v>2012</v>
      </c>
    </row>
    <row r="866" spans="1:21" ht="30" x14ac:dyDescent="0.25">
      <c r="A866">
        <v>864</v>
      </c>
      <c r="B866" s="3" t="s">
        <v>865</v>
      </c>
      <c r="C866" s="3" t="s">
        <v>4974</v>
      </c>
      <c r="D866" s="9">
        <v>6500</v>
      </c>
      <c r="E866" s="9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91"/>
        <v>0.41538461538461541</v>
      </c>
      <c r="P866" s="9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5">
        <f t="shared" si="95"/>
        <v>41540.940254629633</v>
      </c>
      <c r="T866" s="5">
        <f t="shared" si="96"/>
        <v>41563.249305555561</v>
      </c>
      <c r="U866">
        <f t="shared" si="97"/>
        <v>2013</v>
      </c>
    </row>
    <row r="867" spans="1:21" ht="30" x14ac:dyDescent="0.25">
      <c r="A867">
        <v>865</v>
      </c>
      <c r="B867" s="3" t="s">
        <v>866</v>
      </c>
      <c r="C867" s="3" t="s">
        <v>4975</v>
      </c>
      <c r="D867" s="9">
        <v>2200</v>
      </c>
      <c r="E867" s="9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91"/>
        <v>2.0454545454545454E-2</v>
      </c>
      <c r="P867" s="9">
        <f t="shared" si="92"/>
        <v>22.5</v>
      </c>
      <c r="Q867" t="str">
        <f t="shared" si="93"/>
        <v>music</v>
      </c>
      <c r="R867" t="str">
        <f t="shared" si="94"/>
        <v>jazz</v>
      </c>
      <c r="S867" s="5">
        <f t="shared" si="95"/>
        <v>41230.606446759259</v>
      </c>
      <c r="T867" s="5">
        <f t="shared" si="96"/>
        <v>41290.606446759259</v>
      </c>
      <c r="U867">
        <f t="shared" si="97"/>
        <v>2012</v>
      </c>
    </row>
    <row r="868" spans="1:21" x14ac:dyDescent="0.25">
      <c r="A868">
        <v>866</v>
      </c>
      <c r="B868" s="3" t="s">
        <v>867</v>
      </c>
      <c r="C868" s="3" t="s">
        <v>4976</v>
      </c>
      <c r="D868" s="9">
        <v>3500</v>
      </c>
      <c r="E868" s="9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91"/>
        <v>0.18285714285714286</v>
      </c>
      <c r="P868" s="9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5">
        <f t="shared" si="95"/>
        <v>42025.471273148149</v>
      </c>
      <c r="T868" s="5">
        <f t="shared" si="96"/>
        <v>42063.465277777781</v>
      </c>
      <c r="U868">
        <f t="shared" si="97"/>
        <v>2015</v>
      </c>
    </row>
    <row r="869" spans="1:21" ht="30" x14ac:dyDescent="0.25">
      <c r="A869">
        <v>867</v>
      </c>
      <c r="B869" s="3" t="s">
        <v>868</v>
      </c>
      <c r="C869" s="3" t="s">
        <v>4977</v>
      </c>
      <c r="D869" s="9">
        <v>5000</v>
      </c>
      <c r="E869" s="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91"/>
        <v>0.2402</v>
      </c>
      <c r="P869" s="9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5">
        <f t="shared" si="95"/>
        <v>40087.938726851855</v>
      </c>
      <c r="T869" s="5">
        <f t="shared" si="96"/>
        <v>40148.040972222225</v>
      </c>
      <c r="U869">
        <f t="shared" si="97"/>
        <v>2009</v>
      </c>
    </row>
    <row r="870" spans="1:21" ht="30" x14ac:dyDescent="0.25">
      <c r="A870">
        <v>868</v>
      </c>
      <c r="B870" s="3" t="s">
        <v>869</v>
      </c>
      <c r="C870" s="3" t="s">
        <v>4978</v>
      </c>
      <c r="D870" s="9">
        <v>45000</v>
      </c>
      <c r="E870" s="9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91"/>
        <v>1.1111111111111111E-3</v>
      </c>
      <c r="P870" s="9">
        <f t="shared" si="92"/>
        <v>50</v>
      </c>
      <c r="Q870" t="str">
        <f t="shared" si="93"/>
        <v>music</v>
      </c>
      <c r="R870" t="str">
        <f t="shared" si="94"/>
        <v>jazz</v>
      </c>
      <c r="S870" s="5">
        <f t="shared" si="95"/>
        <v>41615.861087962963</v>
      </c>
      <c r="T870" s="5">
        <f t="shared" si="96"/>
        <v>41645.861087962963</v>
      </c>
      <c r="U870">
        <f t="shared" si="97"/>
        <v>2013</v>
      </c>
    </row>
    <row r="871" spans="1:21" ht="30" x14ac:dyDescent="0.25">
      <c r="A871">
        <v>869</v>
      </c>
      <c r="B871" s="3" t="s">
        <v>870</v>
      </c>
      <c r="C871" s="3" t="s">
        <v>4979</v>
      </c>
      <c r="D871" s="9">
        <v>8800</v>
      </c>
      <c r="E871" s="9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91"/>
        <v>0.11818181818181818</v>
      </c>
      <c r="P871" s="9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5">
        <f t="shared" si="95"/>
        <v>41342.678900462961</v>
      </c>
      <c r="T871" s="5">
        <f t="shared" si="96"/>
        <v>41372.637233796297</v>
      </c>
      <c r="U871">
        <f t="shared" si="97"/>
        <v>2013</v>
      </c>
    </row>
    <row r="872" spans="1:21" ht="30" x14ac:dyDescent="0.25">
      <c r="A872">
        <v>870</v>
      </c>
      <c r="B872" s="3" t="s">
        <v>871</v>
      </c>
      <c r="C872" s="3" t="s">
        <v>4980</v>
      </c>
      <c r="D872" s="9">
        <v>20000</v>
      </c>
      <c r="E872" s="9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91"/>
        <v>3.0999999999999999E-3</v>
      </c>
      <c r="P872" s="9">
        <f t="shared" si="92"/>
        <v>12.4</v>
      </c>
      <c r="Q872" t="str">
        <f t="shared" si="93"/>
        <v>music</v>
      </c>
      <c r="R872" t="str">
        <f t="shared" si="94"/>
        <v>jazz</v>
      </c>
      <c r="S872" s="5">
        <f t="shared" si="95"/>
        <v>41487.855590277781</v>
      </c>
      <c r="T872" s="5">
        <f t="shared" si="96"/>
        <v>41517.855590277781</v>
      </c>
      <c r="U872">
        <f t="shared" si="97"/>
        <v>2013</v>
      </c>
    </row>
    <row r="873" spans="1:21" ht="30" x14ac:dyDescent="0.25">
      <c r="A873">
        <v>871</v>
      </c>
      <c r="B873" s="3" t="s">
        <v>872</v>
      </c>
      <c r="C873" s="3" t="s">
        <v>4981</v>
      </c>
      <c r="D873" s="9">
        <v>6000</v>
      </c>
      <c r="E873" s="9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91"/>
        <v>5.4166666666666669E-2</v>
      </c>
      <c r="P873" s="9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5">
        <f t="shared" si="95"/>
        <v>41577.394618055558</v>
      </c>
      <c r="T873" s="5">
        <f t="shared" si="96"/>
        <v>41607.436284722229</v>
      </c>
      <c r="U873">
        <f t="shared" si="97"/>
        <v>2013</v>
      </c>
    </row>
    <row r="874" spans="1:21" x14ac:dyDescent="0.25">
      <c r="A874">
        <v>872</v>
      </c>
      <c r="B874" s="3" t="s">
        <v>873</v>
      </c>
      <c r="C874" s="3" t="s">
        <v>4982</v>
      </c>
      <c r="D874" s="9">
        <v>8000</v>
      </c>
      <c r="E874" s="9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91"/>
        <v>8.1250000000000003E-3</v>
      </c>
      <c r="P874" s="9">
        <f t="shared" si="92"/>
        <v>32.5</v>
      </c>
      <c r="Q874" t="str">
        <f t="shared" si="93"/>
        <v>music</v>
      </c>
      <c r="R874" t="str">
        <f t="shared" si="94"/>
        <v>jazz</v>
      </c>
      <c r="S874" s="5">
        <f t="shared" si="95"/>
        <v>40567.658877314818</v>
      </c>
      <c r="T874" s="5">
        <f t="shared" si="96"/>
        <v>40612.658877314818</v>
      </c>
      <c r="U874">
        <f t="shared" si="97"/>
        <v>2011</v>
      </c>
    </row>
    <row r="875" spans="1:21" x14ac:dyDescent="0.25">
      <c r="A875">
        <v>873</v>
      </c>
      <c r="B875" s="3" t="s">
        <v>874</v>
      </c>
      <c r="C875" s="3" t="s">
        <v>4983</v>
      </c>
      <c r="D875" s="9">
        <v>3500</v>
      </c>
      <c r="E875" s="9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91"/>
        <v>1.2857142857142857E-2</v>
      </c>
      <c r="P875" s="9">
        <f t="shared" si="92"/>
        <v>9</v>
      </c>
      <c r="Q875" t="str">
        <f t="shared" si="93"/>
        <v>music</v>
      </c>
      <c r="R875" t="str">
        <f t="shared" si="94"/>
        <v>jazz</v>
      </c>
      <c r="S875" s="5">
        <f t="shared" si="95"/>
        <v>41184.000462962962</v>
      </c>
      <c r="T875" s="5">
        <f t="shared" si="96"/>
        <v>41224.042129629634</v>
      </c>
      <c r="U875">
        <f t="shared" si="97"/>
        <v>2012</v>
      </c>
    </row>
    <row r="876" spans="1:21" ht="30" x14ac:dyDescent="0.25">
      <c r="A876">
        <v>874</v>
      </c>
      <c r="B876" s="3" t="s">
        <v>875</v>
      </c>
      <c r="C876" s="3" t="s">
        <v>4984</v>
      </c>
      <c r="D876" s="9">
        <v>3000</v>
      </c>
      <c r="E876" s="9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91"/>
        <v>0.24333333333333335</v>
      </c>
      <c r="P876" s="9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5">
        <f t="shared" si="95"/>
        <v>41368.417060185187</v>
      </c>
      <c r="T876" s="5">
        <f t="shared" si="96"/>
        <v>41398.417060185187</v>
      </c>
      <c r="U876">
        <f t="shared" si="97"/>
        <v>2013</v>
      </c>
    </row>
    <row r="877" spans="1:21" ht="30" x14ac:dyDescent="0.25">
      <c r="A877">
        <v>875</v>
      </c>
      <c r="B877" s="3" t="s">
        <v>876</v>
      </c>
      <c r="C877" s="3" t="s">
        <v>4985</v>
      </c>
      <c r="D877" s="9">
        <v>5000</v>
      </c>
      <c r="E877" s="9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91"/>
        <v>0</v>
      </c>
      <c r="P877" s="9">
        <f t="shared" si="92"/>
        <v>0</v>
      </c>
      <c r="Q877" t="str">
        <f t="shared" si="93"/>
        <v>music</v>
      </c>
      <c r="R877" t="str">
        <f t="shared" si="94"/>
        <v>jazz</v>
      </c>
      <c r="S877" s="5">
        <f t="shared" si="95"/>
        <v>42248.557071759256</v>
      </c>
      <c r="T877" s="5">
        <f t="shared" si="96"/>
        <v>42268.557071759256</v>
      </c>
      <c r="U877">
        <f t="shared" si="97"/>
        <v>2015</v>
      </c>
    </row>
    <row r="878" spans="1:21" x14ac:dyDescent="0.25">
      <c r="A878">
        <v>876</v>
      </c>
      <c r="B878" s="3" t="s">
        <v>877</v>
      </c>
      <c r="C878" s="3" t="s">
        <v>4986</v>
      </c>
      <c r="D878" s="9">
        <v>3152</v>
      </c>
      <c r="E878" s="9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91"/>
        <v>0.40799492385786801</v>
      </c>
      <c r="P878" s="9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5">
        <f t="shared" si="95"/>
        <v>41276.33017361111</v>
      </c>
      <c r="T878" s="5">
        <f t="shared" si="96"/>
        <v>41309.33017361111</v>
      </c>
      <c r="U878">
        <f t="shared" si="97"/>
        <v>2013</v>
      </c>
    </row>
    <row r="879" spans="1:21" ht="30" x14ac:dyDescent="0.25">
      <c r="A879">
        <v>877</v>
      </c>
      <c r="B879" s="3" t="s">
        <v>878</v>
      </c>
      <c r="C879" s="3" t="s">
        <v>4987</v>
      </c>
      <c r="D879" s="9">
        <v>2000</v>
      </c>
      <c r="E879" s="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91"/>
        <v>0.67549999999999999</v>
      </c>
      <c r="P879" s="9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5">
        <f t="shared" si="95"/>
        <v>41597.62222222222</v>
      </c>
      <c r="T879" s="5">
        <f t="shared" si="96"/>
        <v>41627.62222222222</v>
      </c>
      <c r="U879">
        <f t="shared" si="97"/>
        <v>2013</v>
      </c>
    </row>
    <row r="880" spans="1:21" ht="30" x14ac:dyDescent="0.25">
      <c r="A880">
        <v>878</v>
      </c>
      <c r="B880" s="3" t="s">
        <v>879</v>
      </c>
      <c r="C880" s="3" t="s">
        <v>4988</v>
      </c>
      <c r="D880" s="9">
        <v>5000</v>
      </c>
      <c r="E880" s="9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91"/>
        <v>1.2999999999999999E-2</v>
      </c>
      <c r="P880" s="9">
        <f t="shared" si="92"/>
        <v>32.5</v>
      </c>
      <c r="Q880" t="str">
        <f t="shared" si="93"/>
        <v>music</v>
      </c>
      <c r="R880" t="str">
        <f t="shared" si="94"/>
        <v>jazz</v>
      </c>
      <c r="S880" s="5">
        <f t="shared" si="95"/>
        <v>40505.066250000003</v>
      </c>
      <c r="T880" s="5">
        <f t="shared" si="96"/>
        <v>40535.066250000003</v>
      </c>
      <c r="U880">
        <f t="shared" si="97"/>
        <v>2010</v>
      </c>
    </row>
    <row r="881" spans="1:21" ht="30" x14ac:dyDescent="0.25">
      <c r="A881">
        <v>879</v>
      </c>
      <c r="B881" s="3" t="s">
        <v>880</v>
      </c>
      <c r="C881" s="3" t="s">
        <v>4989</v>
      </c>
      <c r="D881" s="9">
        <v>2100</v>
      </c>
      <c r="E881" s="9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91"/>
        <v>0.30666666666666664</v>
      </c>
      <c r="P881" s="9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5">
        <f t="shared" si="95"/>
        <v>41037.663252314815</v>
      </c>
      <c r="T881" s="5">
        <f t="shared" si="96"/>
        <v>41058.663252314815</v>
      </c>
      <c r="U881">
        <f t="shared" si="97"/>
        <v>2012</v>
      </c>
    </row>
    <row r="882" spans="1:21" ht="30" x14ac:dyDescent="0.25">
      <c r="A882">
        <v>880</v>
      </c>
      <c r="B882" s="3" t="s">
        <v>881</v>
      </c>
      <c r="C882" s="3" t="s">
        <v>4990</v>
      </c>
      <c r="D882" s="9">
        <v>3780</v>
      </c>
      <c r="E882" s="9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91"/>
        <v>2.9894179894179893E-2</v>
      </c>
      <c r="P882" s="9">
        <f t="shared" si="92"/>
        <v>14.125</v>
      </c>
      <c r="Q882" t="str">
        <f t="shared" si="93"/>
        <v>music</v>
      </c>
      <c r="R882" t="str">
        <f t="shared" si="94"/>
        <v>indie rock</v>
      </c>
      <c r="S882" s="5">
        <f t="shared" si="95"/>
        <v>41179.154375000006</v>
      </c>
      <c r="T882" s="5">
        <f t="shared" si="96"/>
        <v>41212.154375000006</v>
      </c>
      <c r="U882">
        <f t="shared" si="97"/>
        <v>2012</v>
      </c>
    </row>
    <row r="883" spans="1:21" x14ac:dyDescent="0.25">
      <c r="A883">
        <v>881</v>
      </c>
      <c r="B883" s="3" t="s">
        <v>882</v>
      </c>
      <c r="C883" s="3" t="s">
        <v>4991</v>
      </c>
      <c r="D883" s="9">
        <v>3750</v>
      </c>
      <c r="E883" s="9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91"/>
        <v>8.0000000000000002E-3</v>
      </c>
      <c r="P883" s="9">
        <f t="shared" si="92"/>
        <v>30</v>
      </c>
      <c r="Q883" t="str">
        <f t="shared" si="93"/>
        <v>music</v>
      </c>
      <c r="R883" t="str">
        <f t="shared" si="94"/>
        <v>indie rock</v>
      </c>
      <c r="S883" s="5">
        <f t="shared" si="95"/>
        <v>40877.084328703706</v>
      </c>
      <c r="T883" s="5">
        <f t="shared" si="96"/>
        <v>40922.084328703706</v>
      </c>
      <c r="U883">
        <f t="shared" si="97"/>
        <v>2011</v>
      </c>
    </row>
    <row r="884" spans="1:21" ht="30" x14ac:dyDescent="0.25">
      <c r="A884">
        <v>882</v>
      </c>
      <c r="B884" s="3" t="s">
        <v>883</v>
      </c>
      <c r="C884" s="3" t="s">
        <v>4992</v>
      </c>
      <c r="D884" s="9">
        <v>1500</v>
      </c>
      <c r="E884" s="9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91"/>
        <v>0.20133333333333334</v>
      </c>
      <c r="P884" s="9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5">
        <f t="shared" si="95"/>
        <v>40759.693865740745</v>
      </c>
      <c r="T884" s="5">
        <f t="shared" si="96"/>
        <v>40792.693865740745</v>
      </c>
      <c r="U884">
        <f t="shared" si="97"/>
        <v>2011</v>
      </c>
    </row>
    <row r="885" spans="1:21" ht="30" x14ac:dyDescent="0.25">
      <c r="A885">
        <v>883</v>
      </c>
      <c r="B885" s="3" t="s">
        <v>884</v>
      </c>
      <c r="C885" s="3" t="s">
        <v>4993</v>
      </c>
      <c r="D885" s="9">
        <v>5000</v>
      </c>
      <c r="E885" s="9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91"/>
        <v>0.4002</v>
      </c>
      <c r="P885" s="9">
        <f t="shared" si="92"/>
        <v>83.375</v>
      </c>
      <c r="Q885" t="str">
        <f t="shared" si="93"/>
        <v>music</v>
      </c>
      <c r="R885" t="str">
        <f t="shared" si="94"/>
        <v>indie rock</v>
      </c>
      <c r="S885" s="5">
        <f t="shared" si="95"/>
        <v>42371.768923611111</v>
      </c>
      <c r="T885" s="5">
        <f t="shared" si="96"/>
        <v>42431.768923611111</v>
      </c>
      <c r="U885">
        <f t="shared" si="97"/>
        <v>2016</v>
      </c>
    </row>
    <row r="886" spans="1:21" x14ac:dyDescent="0.25">
      <c r="A886">
        <v>884</v>
      </c>
      <c r="B886" s="3" t="s">
        <v>885</v>
      </c>
      <c r="C886" s="3" t="s">
        <v>4994</v>
      </c>
      <c r="D886" s="9">
        <v>2000</v>
      </c>
      <c r="E886" s="9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91"/>
        <v>0.01</v>
      </c>
      <c r="P886" s="9">
        <f t="shared" si="92"/>
        <v>10</v>
      </c>
      <c r="Q886" t="str">
        <f t="shared" si="93"/>
        <v>music</v>
      </c>
      <c r="R886" t="str">
        <f t="shared" si="94"/>
        <v>indie rock</v>
      </c>
      <c r="S886" s="5">
        <f t="shared" si="95"/>
        <v>40981.63594907408</v>
      </c>
      <c r="T886" s="5">
        <f t="shared" si="96"/>
        <v>41040.938194444447</v>
      </c>
      <c r="U886">
        <f t="shared" si="97"/>
        <v>2012</v>
      </c>
    </row>
    <row r="887" spans="1:21" ht="30" x14ac:dyDescent="0.25">
      <c r="A887">
        <v>885</v>
      </c>
      <c r="B887" s="3" t="s">
        <v>886</v>
      </c>
      <c r="C887" s="3" t="s">
        <v>4995</v>
      </c>
      <c r="D887" s="9">
        <v>1000</v>
      </c>
      <c r="E887" s="9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91"/>
        <v>0.75</v>
      </c>
      <c r="P887" s="9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5">
        <f t="shared" si="95"/>
        <v>42713.774432870377</v>
      </c>
      <c r="T887" s="5">
        <f t="shared" si="96"/>
        <v>42734.774432870377</v>
      </c>
      <c r="U887">
        <f t="shared" si="97"/>
        <v>2016</v>
      </c>
    </row>
    <row r="888" spans="1:21" ht="30" x14ac:dyDescent="0.25">
      <c r="A888">
        <v>886</v>
      </c>
      <c r="B888" s="3" t="s">
        <v>887</v>
      </c>
      <c r="C888" s="3" t="s">
        <v>4996</v>
      </c>
      <c r="D888" s="9">
        <v>500</v>
      </c>
      <c r="E888" s="9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91"/>
        <v>0.41</v>
      </c>
      <c r="P888" s="9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5">
        <f t="shared" si="95"/>
        <v>42603.70385416667</v>
      </c>
      <c r="T888" s="5">
        <f t="shared" si="96"/>
        <v>42628.70385416667</v>
      </c>
      <c r="U888">
        <f t="shared" si="97"/>
        <v>2016</v>
      </c>
    </row>
    <row r="889" spans="1:21" ht="30" x14ac:dyDescent="0.25">
      <c r="A889">
        <v>887</v>
      </c>
      <c r="B889" s="3" t="s">
        <v>888</v>
      </c>
      <c r="C889" s="3" t="s">
        <v>4997</v>
      </c>
      <c r="D889" s="9">
        <v>1000</v>
      </c>
      <c r="E889" s="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91"/>
        <v>0</v>
      </c>
      <c r="P889" s="9">
        <f t="shared" si="92"/>
        <v>0</v>
      </c>
      <c r="Q889" t="str">
        <f t="shared" si="93"/>
        <v>music</v>
      </c>
      <c r="R889" t="str">
        <f t="shared" si="94"/>
        <v>indie rock</v>
      </c>
      <c r="S889" s="5">
        <f t="shared" si="95"/>
        <v>41026.792303240742</v>
      </c>
      <c r="T889" s="5">
        <f t="shared" si="96"/>
        <v>41056.792303240742</v>
      </c>
      <c r="U889">
        <f t="shared" si="97"/>
        <v>2012</v>
      </c>
    </row>
    <row r="890" spans="1:21" ht="30" x14ac:dyDescent="0.25">
      <c r="A890">
        <v>888</v>
      </c>
      <c r="B890" s="3" t="s">
        <v>889</v>
      </c>
      <c r="C890" s="3" t="s">
        <v>4998</v>
      </c>
      <c r="D890" s="9">
        <v>1000</v>
      </c>
      <c r="E890" s="9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91"/>
        <v>7.1999999999999995E-2</v>
      </c>
      <c r="P890" s="9">
        <f t="shared" si="92"/>
        <v>18</v>
      </c>
      <c r="Q890" t="str">
        <f t="shared" si="93"/>
        <v>music</v>
      </c>
      <c r="R890" t="str">
        <f t="shared" si="94"/>
        <v>indie rock</v>
      </c>
      <c r="S890" s="5">
        <f t="shared" si="95"/>
        <v>40751.586631944447</v>
      </c>
      <c r="T890" s="5">
        <f t="shared" si="96"/>
        <v>40787.083333333336</v>
      </c>
      <c r="U890">
        <f t="shared" si="97"/>
        <v>2011</v>
      </c>
    </row>
    <row r="891" spans="1:21" ht="30" x14ac:dyDescent="0.25">
      <c r="A891">
        <v>889</v>
      </c>
      <c r="B891" s="3" t="s">
        <v>890</v>
      </c>
      <c r="C891" s="3" t="s">
        <v>4999</v>
      </c>
      <c r="D891" s="9">
        <v>25000</v>
      </c>
      <c r="E891" s="9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91"/>
        <v>9.4412800000000005E-2</v>
      </c>
      <c r="P891" s="9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5">
        <f t="shared" si="95"/>
        <v>41887.617395833338</v>
      </c>
      <c r="T891" s="5">
        <f t="shared" si="96"/>
        <v>41917.617395833338</v>
      </c>
      <c r="U891">
        <f t="shared" si="97"/>
        <v>2014</v>
      </c>
    </row>
    <row r="892" spans="1:21" ht="30" x14ac:dyDescent="0.25">
      <c r="A892">
        <v>890</v>
      </c>
      <c r="B892" s="3" t="s">
        <v>891</v>
      </c>
      <c r="C892" s="3" t="s">
        <v>5000</v>
      </c>
      <c r="D892" s="9">
        <v>3000</v>
      </c>
      <c r="E892" s="9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91"/>
        <v>4.1666666666666664E-2</v>
      </c>
      <c r="P892" s="9">
        <f t="shared" si="92"/>
        <v>31.25</v>
      </c>
      <c r="Q892" t="str">
        <f t="shared" si="93"/>
        <v>music</v>
      </c>
      <c r="R892" t="str">
        <f t="shared" si="94"/>
        <v>indie rock</v>
      </c>
      <c r="S892" s="5">
        <f t="shared" si="95"/>
        <v>41569.532164351855</v>
      </c>
      <c r="T892" s="5">
        <f t="shared" si="96"/>
        <v>41599.573831018519</v>
      </c>
      <c r="U892">
        <f t="shared" si="97"/>
        <v>2013</v>
      </c>
    </row>
    <row r="893" spans="1:21" ht="30" x14ac:dyDescent="0.25">
      <c r="A893">
        <v>891</v>
      </c>
      <c r="B893" s="3" t="s">
        <v>892</v>
      </c>
      <c r="C893" s="3" t="s">
        <v>5001</v>
      </c>
      <c r="D893" s="9">
        <v>8000</v>
      </c>
      <c r="E893" s="9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91"/>
        <v>3.2500000000000001E-2</v>
      </c>
      <c r="P893" s="9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5">
        <f t="shared" si="95"/>
        <v>41841.864930555559</v>
      </c>
      <c r="T893" s="5">
        <f t="shared" si="96"/>
        <v>41871.864930555559</v>
      </c>
      <c r="U893">
        <f t="shared" si="97"/>
        <v>2014</v>
      </c>
    </row>
    <row r="894" spans="1:21" ht="30" x14ac:dyDescent="0.25">
      <c r="A894">
        <v>892</v>
      </c>
      <c r="B894" s="3" t="s">
        <v>893</v>
      </c>
      <c r="C894" s="3" t="s">
        <v>5002</v>
      </c>
      <c r="D894" s="9">
        <v>6000</v>
      </c>
      <c r="E894" s="9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91"/>
        <v>0.40749999999999997</v>
      </c>
      <c r="P894" s="9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5">
        <f t="shared" si="95"/>
        <v>40304.033368055556</v>
      </c>
      <c r="T894" s="5">
        <f t="shared" si="96"/>
        <v>40391</v>
      </c>
      <c r="U894">
        <f t="shared" si="97"/>
        <v>2010</v>
      </c>
    </row>
    <row r="895" spans="1:21" x14ac:dyDescent="0.25">
      <c r="A895">
        <v>893</v>
      </c>
      <c r="B895" s="3" t="s">
        <v>894</v>
      </c>
      <c r="C895" s="3" t="s">
        <v>5003</v>
      </c>
      <c r="D895" s="9">
        <v>2000</v>
      </c>
      <c r="E895" s="9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91"/>
        <v>0.1</v>
      </c>
      <c r="P895" s="9">
        <f t="shared" si="92"/>
        <v>40</v>
      </c>
      <c r="Q895" t="str">
        <f t="shared" si="93"/>
        <v>music</v>
      </c>
      <c r="R895" t="str">
        <f t="shared" si="94"/>
        <v>indie rock</v>
      </c>
      <c r="S895" s="5">
        <f t="shared" si="95"/>
        <v>42065.731053240743</v>
      </c>
      <c r="T895" s="5">
        <f t="shared" si="96"/>
        <v>42095.689386574079</v>
      </c>
      <c r="U895">
        <f t="shared" si="97"/>
        <v>2015</v>
      </c>
    </row>
    <row r="896" spans="1:21" ht="30" x14ac:dyDescent="0.25">
      <c r="A896">
        <v>894</v>
      </c>
      <c r="B896" s="3" t="s">
        <v>895</v>
      </c>
      <c r="C896" s="3" t="s">
        <v>5004</v>
      </c>
      <c r="D896" s="9">
        <v>20000</v>
      </c>
      <c r="E896" s="9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91"/>
        <v>0.39169999999999999</v>
      </c>
      <c r="P896" s="9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5">
        <f t="shared" si="95"/>
        <v>42496.814930555556</v>
      </c>
      <c r="T896" s="5">
        <f t="shared" si="96"/>
        <v>42526.814930555556</v>
      </c>
      <c r="U896">
        <f t="shared" si="97"/>
        <v>2016</v>
      </c>
    </row>
    <row r="897" spans="1:21" ht="30" x14ac:dyDescent="0.25">
      <c r="A897">
        <v>895</v>
      </c>
      <c r="B897" s="3" t="s">
        <v>896</v>
      </c>
      <c r="C897" s="3" t="s">
        <v>5005</v>
      </c>
      <c r="D897" s="9">
        <v>8000</v>
      </c>
      <c r="E897" s="9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91"/>
        <v>2.4375000000000001E-2</v>
      </c>
      <c r="P897" s="9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5">
        <f t="shared" si="95"/>
        <v>40430.9609837963</v>
      </c>
      <c r="T897" s="5">
        <f t="shared" si="96"/>
        <v>40475.9609837963</v>
      </c>
      <c r="U897">
        <f t="shared" si="97"/>
        <v>2010</v>
      </c>
    </row>
    <row r="898" spans="1:21" ht="30" x14ac:dyDescent="0.25">
      <c r="A898">
        <v>896</v>
      </c>
      <c r="B898" s="3" t="s">
        <v>897</v>
      </c>
      <c r="C898" s="3" t="s">
        <v>5006</v>
      </c>
      <c r="D898" s="9">
        <v>8000</v>
      </c>
      <c r="E898" s="9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98">E898/D898</f>
        <v>0.4</v>
      </c>
      <c r="P898" s="9">
        <f t="shared" ref="P898:P961" si="99">IFERROR(E898/L898,0)</f>
        <v>44.444444444444443</v>
      </c>
      <c r="Q898" t="str">
        <f t="shared" ref="Q898:Q961" si="100">MID(N898,1,FIND("/",N898)-1)</f>
        <v>music</v>
      </c>
      <c r="R898" t="str">
        <f t="shared" ref="R898:R961" si="101">MID(N898,FIND("/",N898)+1,9999)</f>
        <v>indie rock</v>
      </c>
      <c r="S898" s="5">
        <f t="shared" ref="S898:S961" si="102">((J898/86400)+25569+(-4/24))</f>
        <v>42218.706319444442</v>
      </c>
      <c r="T898" s="5">
        <f t="shared" ref="T898:T961" si="103">((I898/86400)+25569+(-4/24))</f>
        <v>42244.000000000007</v>
      </c>
      <c r="U898">
        <f t="shared" ref="U898:U961" si="104">YEAR(S898)</f>
        <v>2015</v>
      </c>
    </row>
    <row r="899" spans="1:21" ht="30" x14ac:dyDescent="0.25">
      <c r="A899">
        <v>897</v>
      </c>
      <c r="B899" s="3" t="s">
        <v>898</v>
      </c>
      <c r="C899" s="3" t="s">
        <v>5007</v>
      </c>
      <c r="D899" s="9">
        <v>3000</v>
      </c>
      <c r="E899" s="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98"/>
        <v>0</v>
      </c>
      <c r="P899" s="9">
        <f t="shared" si="99"/>
        <v>0</v>
      </c>
      <c r="Q899" t="str">
        <f t="shared" si="100"/>
        <v>music</v>
      </c>
      <c r="R899" t="str">
        <f t="shared" si="101"/>
        <v>indie rock</v>
      </c>
      <c r="S899" s="5">
        <f t="shared" si="102"/>
        <v>41211.522083333337</v>
      </c>
      <c r="T899" s="5">
        <f t="shared" si="103"/>
        <v>41241.563750000001</v>
      </c>
      <c r="U899">
        <f t="shared" si="104"/>
        <v>2012</v>
      </c>
    </row>
    <row r="900" spans="1:21" ht="30" x14ac:dyDescent="0.25">
      <c r="A900">
        <v>898</v>
      </c>
      <c r="B900" s="3" t="s">
        <v>899</v>
      </c>
      <c r="C900" s="3" t="s">
        <v>5008</v>
      </c>
      <c r="D900" s="9">
        <v>2500</v>
      </c>
      <c r="E900" s="9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98"/>
        <v>2.8000000000000001E-2</v>
      </c>
      <c r="P900" s="9">
        <f t="shared" si="99"/>
        <v>35</v>
      </c>
      <c r="Q900" t="str">
        <f t="shared" si="100"/>
        <v>music</v>
      </c>
      <c r="R900" t="str">
        <f t="shared" si="101"/>
        <v>indie rock</v>
      </c>
      <c r="S900" s="5">
        <f t="shared" si="102"/>
        <v>40878.591550925928</v>
      </c>
      <c r="T900" s="5">
        <f t="shared" si="103"/>
        <v>40923.591550925928</v>
      </c>
      <c r="U900">
        <f t="shared" si="104"/>
        <v>2011</v>
      </c>
    </row>
    <row r="901" spans="1:21" x14ac:dyDescent="0.25">
      <c r="A901">
        <v>899</v>
      </c>
      <c r="B901" s="3" t="s">
        <v>900</v>
      </c>
      <c r="C901" s="3" t="s">
        <v>5009</v>
      </c>
      <c r="D901" s="9">
        <v>750</v>
      </c>
      <c r="E901" s="9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98"/>
        <v>0.37333333333333335</v>
      </c>
      <c r="P901" s="9">
        <f t="shared" si="99"/>
        <v>35</v>
      </c>
      <c r="Q901" t="str">
        <f t="shared" si="100"/>
        <v>music</v>
      </c>
      <c r="R901" t="str">
        <f t="shared" si="101"/>
        <v>indie rock</v>
      </c>
      <c r="S901" s="5">
        <f t="shared" si="102"/>
        <v>40645.932430555556</v>
      </c>
      <c r="T901" s="5">
        <f t="shared" si="103"/>
        <v>40690.932430555556</v>
      </c>
      <c r="U901">
        <f t="shared" si="104"/>
        <v>2011</v>
      </c>
    </row>
    <row r="902" spans="1:21" x14ac:dyDescent="0.25">
      <c r="A902">
        <v>900</v>
      </c>
      <c r="B902" s="3" t="s">
        <v>901</v>
      </c>
      <c r="C902" s="3" t="s">
        <v>5010</v>
      </c>
      <c r="D902" s="9">
        <v>5000</v>
      </c>
      <c r="E902" s="9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98"/>
        <v>4.1999999999999997E-3</v>
      </c>
      <c r="P902" s="9">
        <f t="shared" si="99"/>
        <v>10.5</v>
      </c>
      <c r="Q902" t="str">
        <f t="shared" si="100"/>
        <v>music</v>
      </c>
      <c r="R902" t="str">
        <f t="shared" si="101"/>
        <v>jazz</v>
      </c>
      <c r="S902" s="5">
        <f t="shared" si="102"/>
        <v>42429.682893518526</v>
      </c>
      <c r="T902" s="5">
        <f t="shared" si="103"/>
        <v>42459.641226851854</v>
      </c>
      <c r="U902">
        <f t="shared" si="104"/>
        <v>2016</v>
      </c>
    </row>
    <row r="903" spans="1:21" ht="30" x14ac:dyDescent="0.25">
      <c r="A903">
        <v>901</v>
      </c>
      <c r="B903" s="3" t="s">
        <v>902</v>
      </c>
      <c r="C903" s="3" t="s">
        <v>5011</v>
      </c>
      <c r="D903" s="9">
        <v>6500</v>
      </c>
      <c r="E903" s="9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98"/>
        <v>0</v>
      </c>
      <c r="P903" s="9">
        <f t="shared" si="99"/>
        <v>0</v>
      </c>
      <c r="Q903" t="str">
        <f t="shared" si="100"/>
        <v>music</v>
      </c>
      <c r="R903" t="str">
        <f t="shared" si="101"/>
        <v>jazz</v>
      </c>
      <c r="S903" s="5">
        <f t="shared" si="102"/>
        <v>40291.644837962966</v>
      </c>
      <c r="T903" s="5">
        <f t="shared" si="103"/>
        <v>40337.632638888892</v>
      </c>
      <c r="U903">
        <f t="shared" si="104"/>
        <v>2010</v>
      </c>
    </row>
    <row r="904" spans="1:21" ht="30" x14ac:dyDescent="0.25">
      <c r="A904">
        <v>902</v>
      </c>
      <c r="B904" s="3" t="s">
        <v>903</v>
      </c>
      <c r="C904" s="3" t="s">
        <v>5012</v>
      </c>
      <c r="D904" s="9">
        <v>30000</v>
      </c>
      <c r="E904" s="9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98"/>
        <v>3.0000000000000001E-3</v>
      </c>
      <c r="P904" s="9">
        <f t="shared" si="99"/>
        <v>30</v>
      </c>
      <c r="Q904" t="str">
        <f t="shared" si="100"/>
        <v>music</v>
      </c>
      <c r="R904" t="str">
        <f t="shared" si="101"/>
        <v>jazz</v>
      </c>
      <c r="S904" s="5">
        <f t="shared" si="102"/>
        <v>41829.79886574074</v>
      </c>
      <c r="T904" s="5">
        <f t="shared" si="103"/>
        <v>41881.479166666672</v>
      </c>
      <c r="U904">
        <f t="shared" si="104"/>
        <v>2014</v>
      </c>
    </row>
    <row r="905" spans="1:21" x14ac:dyDescent="0.25">
      <c r="A905">
        <v>903</v>
      </c>
      <c r="B905" s="3" t="s">
        <v>904</v>
      </c>
      <c r="C905" s="3" t="s">
        <v>5013</v>
      </c>
      <c r="D905" s="9">
        <v>5000</v>
      </c>
      <c r="E905" s="9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98"/>
        <v>3.2000000000000001E-2</v>
      </c>
      <c r="P905" s="9">
        <f t="shared" si="99"/>
        <v>40</v>
      </c>
      <c r="Q905" t="str">
        <f t="shared" si="100"/>
        <v>music</v>
      </c>
      <c r="R905" t="str">
        <f t="shared" si="101"/>
        <v>jazz</v>
      </c>
      <c r="S905" s="5">
        <f t="shared" si="102"/>
        <v>41149.62939814815</v>
      </c>
      <c r="T905" s="5">
        <f t="shared" si="103"/>
        <v>41174.934027777781</v>
      </c>
      <c r="U905">
        <f t="shared" si="104"/>
        <v>2012</v>
      </c>
    </row>
    <row r="906" spans="1:21" ht="30" x14ac:dyDescent="0.25">
      <c r="A906">
        <v>904</v>
      </c>
      <c r="B906" s="3" t="s">
        <v>905</v>
      </c>
      <c r="C906" s="3" t="s">
        <v>5014</v>
      </c>
      <c r="D906" s="9">
        <v>50000</v>
      </c>
      <c r="E906" s="9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98"/>
        <v>3.0200000000000001E-3</v>
      </c>
      <c r="P906" s="9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5">
        <f t="shared" si="102"/>
        <v>42341.913622685192</v>
      </c>
      <c r="T906" s="5">
        <f t="shared" si="103"/>
        <v>42371.913622685192</v>
      </c>
      <c r="U906">
        <f t="shared" si="104"/>
        <v>2015</v>
      </c>
    </row>
    <row r="907" spans="1:21" x14ac:dyDescent="0.25">
      <c r="A907">
        <v>905</v>
      </c>
      <c r="B907" s="3" t="s">
        <v>906</v>
      </c>
      <c r="C907" s="3" t="s">
        <v>5015</v>
      </c>
      <c r="D907" s="9">
        <v>6500</v>
      </c>
      <c r="E907" s="9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98"/>
        <v>3.0153846153846153E-2</v>
      </c>
      <c r="P907" s="9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5">
        <f t="shared" si="102"/>
        <v>40507.073217592595</v>
      </c>
      <c r="T907" s="5">
        <f t="shared" si="103"/>
        <v>40567.073217592595</v>
      </c>
      <c r="U907">
        <f t="shared" si="104"/>
        <v>2010</v>
      </c>
    </row>
    <row r="908" spans="1:21" x14ac:dyDescent="0.25">
      <c r="A908">
        <v>906</v>
      </c>
      <c r="B908" s="3" t="s">
        <v>907</v>
      </c>
      <c r="C908" s="3" t="s">
        <v>5016</v>
      </c>
      <c r="D908" s="9">
        <v>15000</v>
      </c>
      <c r="E908" s="9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98"/>
        <v>0</v>
      </c>
      <c r="P908" s="9">
        <f t="shared" si="99"/>
        <v>0</v>
      </c>
      <c r="Q908" t="str">
        <f t="shared" si="100"/>
        <v>music</v>
      </c>
      <c r="R908" t="str">
        <f t="shared" si="101"/>
        <v>jazz</v>
      </c>
      <c r="S908" s="5">
        <f t="shared" si="102"/>
        <v>41681.023032407407</v>
      </c>
      <c r="T908" s="5">
        <f t="shared" si="103"/>
        <v>41710.981365740743</v>
      </c>
      <c r="U908">
        <f t="shared" si="104"/>
        <v>2014</v>
      </c>
    </row>
    <row r="909" spans="1:21" x14ac:dyDescent="0.25">
      <c r="A909">
        <v>907</v>
      </c>
      <c r="B909" s="3" t="s">
        <v>908</v>
      </c>
      <c r="C909" s="3" t="s">
        <v>5017</v>
      </c>
      <c r="D909" s="9">
        <v>2900</v>
      </c>
      <c r="E909" s="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98"/>
        <v>0</v>
      </c>
      <c r="P909" s="9">
        <f t="shared" si="99"/>
        <v>0</v>
      </c>
      <c r="Q909" t="str">
        <f t="shared" si="100"/>
        <v>music</v>
      </c>
      <c r="R909" t="str">
        <f t="shared" si="101"/>
        <v>jazz</v>
      </c>
      <c r="S909" s="5">
        <f t="shared" si="102"/>
        <v>40767.025729166671</v>
      </c>
      <c r="T909" s="5">
        <f t="shared" si="103"/>
        <v>40797.025729166671</v>
      </c>
      <c r="U909">
        <f t="shared" si="104"/>
        <v>2011</v>
      </c>
    </row>
    <row r="910" spans="1:21" x14ac:dyDescent="0.25">
      <c r="A910">
        <v>908</v>
      </c>
      <c r="B910" s="3" t="s">
        <v>909</v>
      </c>
      <c r="C910" s="3" t="s">
        <v>5018</v>
      </c>
      <c r="D910" s="9">
        <v>2500</v>
      </c>
      <c r="E910" s="9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98"/>
        <v>0</v>
      </c>
      <c r="P910" s="9">
        <f t="shared" si="99"/>
        <v>0</v>
      </c>
      <c r="Q910" t="str">
        <f t="shared" si="100"/>
        <v>music</v>
      </c>
      <c r="R910" t="str">
        <f t="shared" si="101"/>
        <v>jazz</v>
      </c>
      <c r="S910" s="5">
        <f t="shared" si="102"/>
        <v>40340.634895833333</v>
      </c>
      <c r="T910" s="5">
        <f t="shared" si="103"/>
        <v>40386.040972222225</v>
      </c>
      <c r="U910">
        <f t="shared" si="104"/>
        <v>2010</v>
      </c>
    </row>
    <row r="911" spans="1:21" ht="30" x14ac:dyDescent="0.25">
      <c r="A911">
        <v>909</v>
      </c>
      <c r="B911" s="3" t="s">
        <v>910</v>
      </c>
      <c r="C911" s="3" t="s">
        <v>5019</v>
      </c>
      <c r="D911" s="9">
        <v>16000</v>
      </c>
      <c r="E911" s="9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98"/>
        <v>3.2500000000000001E-2</v>
      </c>
      <c r="P911" s="9">
        <f t="shared" si="99"/>
        <v>65</v>
      </c>
      <c r="Q911" t="str">
        <f t="shared" si="100"/>
        <v>music</v>
      </c>
      <c r="R911" t="str">
        <f t="shared" si="101"/>
        <v>jazz</v>
      </c>
      <c r="S911" s="5">
        <f t="shared" si="102"/>
        <v>41081.523611111115</v>
      </c>
      <c r="T911" s="5">
        <f t="shared" si="103"/>
        <v>41113</v>
      </c>
      <c r="U911">
        <f t="shared" si="104"/>
        <v>2012</v>
      </c>
    </row>
    <row r="912" spans="1:21" ht="30" x14ac:dyDescent="0.25">
      <c r="A912">
        <v>910</v>
      </c>
      <c r="B912" s="3" t="s">
        <v>911</v>
      </c>
      <c r="C912" s="3" t="s">
        <v>5020</v>
      </c>
      <c r="D912" s="9">
        <v>550</v>
      </c>
      <c r="E912" s="9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98"/>
        <v>0.22363636363636363</v>
      </c>
      <c r="P912" s="9">
        <f t="shared" si="99"/>
        <v>24.6</v>
      </c>
      <c r="Q912" t="str">
        <f t="shared" si="100"/>
        <v>music</v>
      </c>
      <c r="R912" t="str">
        <f t="shared" si="101"/>
        <v>jazz</v>
      </c>
      <c r="S912" s="5">
        <f t="shared" si="102"/>
        <v>42737.378692129634</v>
      </c>
      <c r="T912" s="5">
        <f t="shared" si="103"/>
        <v>42797.378692129634</v>
      </c>
      <c r="U912">
        <f t="shared" si="104"/>
        <v>2017</v>
      </c>
    </row>
    <row r="913" spans="1:21" ht="30" x14ac:dyDescent="0.25">
      <c r="A913">
        <v>911</v>
      </c>
      <c r="B913" s="3" t="s">
        <v>912</v>
      </c>
      <c r="C913" s="3" t="s">
        <v>5021</v>
      </c>
      <c r="D913" s="9">
        <v>100000</v>
      </c>
      <c r="E913" s="9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98"/>
        <v>0</v>
      </c>
      <c r="P913" s="9">
        <f t="shared" si="99"/>
        <v>0</v>
      </c>
      <c r="Q913" t="str">
        <f t="shared" si="100"/>
        <v>music</v>
      </c>
      <c r="R913" t="str">
        <f t="shared" si="101"/>
        <v>jazz</v>
      </c>
      <c r="S913" s="5">
        <f t="shared" si="102"/>
        <v>41641.838483796302</v>
      </c>
      <c r="T913" s="5">
        <f t="shared" si="103"/>
        <v>41662.838483796302</v>
      </c>
      <c r="U913">
        <f t="shared" si="104"/>
        <v>2014</v>
      </c>
    </row>
    <row r="914" spans="1:21" x14ac:dyDescent="0.25">
      <c r="A914">
        <v>912</v>
      </c>
      <c r="B914" s="3" t="s">
        <v>913</v>
      </c>
      <c r="C914" s="3" t="s">
        <v>5022</v>
      </c>
      <c r="D914" s="9">
        <v>3500</v>
      </c>
      <c r="E914" s="9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98"/>
        <v>8.5714285714285719E-3</v>
      </c>
      <c r="P914" s="9">
        <f t="shared" si="99"/>
        <v>15</v>
      </c>
      <c r="Q914" t="str">
        <f t="shared" si="100"/>
        <v>music</v>
      </c>
      <c r="R914" t="str">
        <f t="shared" si="101"/>
        <v>jazz</v>
      </c>
      <c r="S914" s="5">
        <f t="shared" si="102"/>
        <v>41193.942673611113</v>
      </c>
      <c r="T914" s="5">
        <f t="shared" si="103"/>
        <v>41253.984340277784</v>
      </c>
      <c r="U914">
        <f t="shared" si="104"/>
        <v>2012</v>
      </c>
    </row>
    <row r="915" spans="1:21" ht="30" x14ac:dyDescent="0.25">
      <c r="A915">
        <v>913</v>
      </c>
      <c r="B915" s="3" t="s">
        <v>914</v>
      </c>
      <c r="C915" s="3" t="s">
        <v>5023</v>
      </c>
      <c r="D915" s="9">
        <v>30000</v>
      </c>
      <c r="E915" s="9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98"/>
        <v>6.6066666666666662E-2</v>
      </c>
      <c r="P915" s="9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5">
        <f t="shared" si="102"/>
        <v>41003.972442129634</v>
      </c>
      <c r="T915" s="5">
        <f t="shared" si="103"/>
        <v>41033.972442129634</v>
      </c>
      <c r="U915">
        <f t="shared" si="104"/>
        <v>2012</v>
      </c>
    </row>
    <row r="916" spans="1:21" x14ac:dyDescent="0.25">
      <c r="A916">
        <v>914</v>
      </c>
      <c r="B916" s="3" t="s">
        <v>915</v>
      </c>
      <c r="C916" s="3" t="s">
        <v>5024</v>
      </c>
      <c r="D916" s="9">
        <v>1500</v>
      </c>
      <c r="E916" s="9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98"/>
        <v>0</v>
      </c>
      <c r="P916" s="9">
        <f t="shared" si="99"/>
        <v>0</v>
      </c>
      <c r="Q916" t="str">
        <f t="shared" si="100"/>
        <v>music</v>
      </c>
      <c r="R916" t="str">
        <f t="shared" si="101"/>
        <v>jazz</v>
      </c>
      <c r="S916" s="5">
        <f t="shared" si="102"/>
        <v>41116.596608796295</v>
      </c>
      <c r="T916" s="5">
        <f t="shared" si="103"/>
        <v>41146.596608796295</v>
      </c>
      <c r="U916">
        <f t="shared" si="104"/>
        <v>2012</v>
      </c>
    </row>
    <row r="917" spans="1:21" x14ac:dyDescent="0.25">
      <c r="A917">
        <v>915</v>
      </c>
      <c r="B917" s="3" t="s">
        <v>916</v>
      </c>
      <c r="C917" s="3" t="s">
        <v>5025</v>
      </c>
      <c r="D917" s="9">
        <v>6500</v>
      </c>
      <c r="E917" s="9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98"/>
        <v>5.7692307692307696E-2</v>
      </c>
      <c r="P917" s="9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5">
        <f t="shared" si="102"/>
        <v>40937.51289351852</v>
      </c>
      <c r="T917" s="5">
        <f t="shared" si="103"/>
        <v>40969.040972222225</v>
      </c>
      <c r="U917">
        <f t="shared" si="104"/>
        <v>2012</v>
      </c>
    </row>
    <row r="918" spans="1:21" x14ac:dyDescent="0.25">
      <c r="A918">
        <v>916</v>
      </c>
      <c r="B918" s="3" t="s">
        <v>917</v>
      </c>
      <c r="C918" s="3" t="s">
        <v>5026</v>
      </c>
      <c r="D918" s="9">
        <v>3300</v>
      </c>
      <c r="E918" s="9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98"/>
        <v>0</v>
      </c>
      <c r="P918" s="9">
        <f t="shared" si="99"/>
        <v>0</v>
      </c>
      <c r="Q918" t="str">
        <f t="shared" si="100"/>
        <v>music</v>
      </c>
      <c r="R918" t="str">
        <f t="shared" si="101"/>
        <v>jazz</v>
      </c>
      <c r="S918" s="5">
        <f t="shared" si="102"/>
        <v>40434.686736111114</v>
      </c>
      <c r="T918" s="5">
        <f t="shared" si="103"/>
        <v>40473.041666666672</v>
      </c>
      <c r="U918">
        <f t="shared" si="104"/>
        <v>2010</v>
      </c>
    </row>
    <row r="919" spans="1:21" ht="30" x14ac:dyDescent="0.25">
      <c r="A919">
        <v>917</v>
      </c>
      <c r="B919" s="3" t="s">
        <v>918</v>
      </c>
      <c r="C919" s="3" t="s">
        <v>5027</v>
      </c>
      <c r="D919" s="9">
        <v>5000</v>
      </c>
      <c r="E919" s="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98"/>
        <v>6.0000000000000001E-3</v>
      </c>
      <c r="P919" s="9">
        <f t="shared" si="99"/>
        <v>30</v>
      </c>
      <c r="Q919" t="str">
        <f t="shared" si="100"/>
        <v>music</v>
      </c>
      <c r="R919" t="str">
        <f t="shared" si="101"/>
        <v>jazz</v>
      </c>
      <c r="S919" s="5">
        <f t="shared" si="102"/>
        <v>41802.776967592596</v>
      </c>
      <c r="T919" s="5">
        <f t="shared" si="103"/>
        <v>41833.9375</v>
      </c>
      <c r="U919">
        <f t="shared" si="104"/>
        <v>2014</v>
      </c>
    </row>
    <row r="920" spans="1:21" ht="30" x14ac:dyDescent="0.25">
      <c r="A920">
        <v>918</v>
      </c>
      <c r="B920" s="3" t="s">
        <v>919</v>
      </c>
      <c r="C920" s="3" t="s">
        <v>5028</v>
      </c>
      <c r="D920" s="9">
        <v>3900</v>
      </c>
      <c r="E920" s="9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98"/>
        <v>5.0256410256410255E-2</v>
      </c>
      <c r="P920" s="9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5">
        <f t="shared" si="102"/>
        <v>41944.749548611115</v>
      </c>
      <c r="T920" s="5">
        <f t="shared" si="103"/>
        <v>41974.791215277779</v>
      </c>
      <c r="U920">
        <f t="shared" si="10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9">
        <v>20000</v>
      </c>
      <c r="E921" s="9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98"/>
        <v>5.0000000000000001E-3</v>
      </c>
      <c r="P921" s="9">
        <f t="shared" si="99"/>
        <v>100</v>
      </c>
      <c r="Q921" t="str">
        <f t="shared" si="100"/>
        <v>music</v>
      </c>
      <c r="R921" t="str">
        <f t="shared" si="101"/>
        <v>jazz</v>
      </c>
      <c r="S921" s="5">
        <f t="shared" si="102"/>
        <v>41227.475057870375</v>
      </c>
      <c r="T921" s="5">
        <f t="shared" si="103"/>
        <v>41262.475057870375</v>
      </c>
      <c r="U921">
        <f t="shared" si="104"/>
        <v>2012</v>
      </c>
    </row>
    <row r="922" spans="1:21" x14ac:dyDescent="0.25">
      <c r="A922">
        <v>920</v>
      </c>
      <c r="B922" s="3" t="s">
        <v>921</v>
      </c>
      <c r="C922" s="3" t="s">
        <v>5030</v>
      </c>
      <c r="D922" s="9">
        <v>5500</v>
      </c>
      <c r="E922" s="9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98"/>
        <v>0</v>
      </c>
      <c r="P922" s="9">
        <f t="shared" si="99"/>
        <v>0</v>
      </c>
      <c r="Q922" t="str">
        <f t="shared" si="100"/>
        <v>music</v>
      </c>
      <c r="R922" t="str">
        <f t="shared" si="101"/>
        <v>jazz</v>
      </c>
      <c r="S922" s="5">
        <f t="shared" si="102"/>
        <v>41562.504884259259</v>
      </c>
      <c r="T922" s="5">
        <f t="shared" si="103"/>
        <v>41592.54655092593</v>
      </c>
      <c r="U922">
        <f t="shared" si="104"/>
        <v>2013</v>
      </c>
    </row>
    <row r="923" spans="1:21" ht="30" x14ac:dyDescent="0.25">
      <c r="A923">
        <v>921</v>
      </c>
      <c r="B923" s="3" t="s">
        <v>922</v>
      </c>
      <c r="C923" s="3" t="s">
        <v>5031</v>
      </c>
      <c r="D923" s="9">
        <v>15000</v>
      </c>
      <c r="E923" s="9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98"/>
        <v>0.309</v>
      </c>
      <c r="P923" s="9">
        <f t="shared" si="99"/>
        <v>231.75</v>
      </c>
      <c r="Q923" t="str">
        <f t="shared" si="100"/>
        <v>music</v>
      </c>
      <c r="R923" t="str">
        <f t="shared" si="101"/>
        <v>jazz</v>
      </c>
      <c r="S923" s="5">
        <f t="shared" si="102"/>
        <v>40847.004351851858</v>
      </c>
      <c r="T923" s="5">
        <f t="shared" si="103"/>
        <v>40889.046018518522</v>
      </c>
      <c r="U923">
        <f t="shared" si="104"/>
        <v>2011</v>
      </c>
    </row>
    <row r="924" spans="1:21" x14ac:dyDescent="0.25">
      <c r="A924">
        <v>922</v>
      </c>
      <c r="B924" s="3" t="s">
        <v>923</v>
      </c>
      <c r="C924" s="3" t="s">
        <v>5032</v>
      </c>
      <c r="D924" s="9">
        <v>27000</v>
      </c>
      <c r="E924" s="9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98"/>
        <v>0.21037037037037037</v>
      </c>
      <c r="P924" s="9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5">
        <f t="shared" si="102"/>
        <v>41878.363344907411</v>
      </c>
      <c r="T924" s="5">
        <f t="shared" si="103"/>
        <v>41913.363344907411</v>
      </c>
      <c r="U924">
        <f t="shared" si="104"/>
        <v>2014</v>
      </c>
    </row>
    <row r="925" spans="1:21" ht="30" x14ac:dyDescent="0.25">
      <c r="A925">
        <v>923</v>
      </c>
      <c r="B925" s="3" t="s">
        <v>924</v>
      </c>
      <c r="C925" s="3" t="s">
        <v>5033</v>
      </c>
      <c r="D925" s="9">
        <v>15000</v>
      </c>
      <c r="E925" s="9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98"/>
        <v>2.1999999999999999E-2</v>
      </c>
      <c r="P925" s="9">
        <f t="shared" si="99"/>
        <v>55</v>
      </c>
      <c r="Q925" t="str">
        <f t="shared" si="100"/>
        <v>music</v>
      </c>
      <c r="R925" t="str">
        <f t="shared" si="101"/>
        <v>jazz</v>
      </c>
      <c r="S925" s="5">
        <f t="shared" si="102"/>
        <v>41934.793090277781</v>
      </c>
      <c r="T925" s="5">
        <f t="shared" si="103"/>
        <v>41964.834756944452</v>
      </c>
      <c r="U925">
        <f t="shared" si="104"/>
        <v>2014</v>
      </c>
    </row>
    <row r="926" spans="1:21" ht="30" x14ac:dyDescent="0.25">
      <c r="A926">
        <v>924</v>
      </c>
      <c r="B926" s="3" t="s">
        <v>925</v>
      </c>
      <c r="C926" s="3" t="s">
        <v>5034</v>
      </c>
      <c r="D926" s="9">
        <v>3000</v>
      </c>
      <c r="E926" s="9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98"/>
        <v>0.109</v>
      </c>
      <c r="P926" s="9">
        <f t="shared" si="99"/>
        <v>21.8</v>
      </c>
      <c r="Q926" t="str">
        <f t="shared" si="100"/>
        <v>music</v>
      </c>
      <c r="R926" t="str">
        <f t="shared" si="101"/>
        <v>jazz</v>
      </c>
      <c r="S926" s="5">
        <f t="shared" si="102"/>
        <v>41288.776261574072</v>
      </c>
      <c r="T926" s="5">
        <f t="shared" si="103"/>
        <v>41318.776261574072</v>
      </c>
      <c r="U926">
        <f t="shared" si="104"/>
        <v>2013</v>
      </c>
    </row>
    <row r="927" spans="1:21" x14ac:dyDescent="0.25">
      <c r="A927">
        <v>925</v>
      </c>
      <c r="B927" s="3" t="s">
        <v>926</v>
      </c>
      <c r="C927" s="3" t="s">
        <v>5035</v>
      </c>
      <c r="D927" s="9">
        <v>6000</v>
      </c>
      <c r="E927" s="9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98"/>
        <v>2.6666666666666668E-2</v>
      </c>
      <c r="P927" s="9">
        <f t="shared" si="99"/>
        <v>32</v>
      </c>
      <c r="Q927" t="str">
        <f t="shared" si="100"/>
        <v>music</v>
      </c>
      <c r="R927" t="str">
        <f t="shared" si="101"/>
        <v>jazz</v>
      </c>
      <c r="S927" s="5">
        <f t="shared" si="102"/>
        <v>41575.714247685188</v>
      </c>
      <c r="T927" s="5">
        <f t="shared" si="103"/>
        <v>41605.755914351852</v>
      </c>
      <c r="U927">
        <f t="shared" si="104"/>
        <v>2013</v>
      </c>
    </row>
    <row r="928" spans="1:21" ht="30" x14ac:dyDescent="0.25">
      <c r="A928">
        <v>926</v>
      </c>
      <c r="B928" s="3" t="s">
        <v>927</v>
      </c>
      <c r="C928" s="3" t="s">
        <v>5036</v>
      </c>
      <c r="D928" s="9">
        <v>7000</v>
      </c>
      <c r="E928" s="9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98"/>
        <v>0</v>
      </c>
      <c r="P928" s="9">
        <f t="shared" si="99"/>
        <v>0</v>
      </c>
      <c r="Q928" t="str">
        <f t="shared" si="100"/>
        <v>music</v>
      </c>
      <c r="R928" t="str">
        <f t="shared" si="101"/>
        <v>jazz</v>
      </c>
      <c r="S928" s="5">
        <f t="shared" si="102"/>
        <v>40337.853356481486</v>
      </c>
      <c r="T928" s="5">
        <f t="shared" si="103"/>
        <v>40367.777777777781</v>
      </c>
      <c r="U928">
        <f t="shared" si="104"/>
        <v>2010</v>
      </c>
    </row>
    <row r="929" spans="1:21" x14ac:dyDescent="0.25">
      <c r="A929">
        <v>927</v>
      </c>
      <c r="B929" s="3" t="s">
        <v>928</v>
      </c>
      <c r="C929" s="3" t="s">
        <v>5037</v>
      </c>
      <c r="D929" s="9">
        <v>20000</v>
      </c>
      <c r="E929" s="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98"/>
        <v>0</v>
      </c>
      <c r="P929" s="9">
        <f t="shared" si="99"/>
        <v>0</v>
      </c>
      <c r="Q929" t="str">
        <f t="shared" si="100"/>
        <v>music</v>
      </c>
      <c r="R929" t="str">
        <f t="shared" si="101"/>
        <v>jazz</v>
      </c>
      <c r="S929" s="5">
        <f t="shared" si="102"/>
        <v>41013.656192129631</v>
      </c>
      <c r="T929" s="5">
        <f t="shared" si="103"/>
        <v>41043.656192129631</v>
      </c>
      <c r="U929">
        <f t="shared" si="104"/>
        <v>2012</v>
      </c>
    </row>
    <row r="930" spans="1:21" x14ac:dyDescent="0.25">
      <c r="A930">
        <v>928</v>
      </c>
      <c r="B930" s="3" t="s">
        <v>929</v>
      </c>
      <c r="C930" s="3" t="s">
        <v>5038</v>
      </c>
      <c r="D930" s="9">
        <v>14500</v>
      </c>
      <c r="E930" s="9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98"/>
        <v>0.10862068965517241</v>
      </c>
      <c r="P930" s="9">
        <f t="shared" si="99"/>
        <v>56.25</v>
      </c>
      <c r="Q930" t="str">
        <f t="shared" si="100"/>
        <v>music</v>
      </c>
      <c r="R930" t="str">
        <f t="shared" si="101"/>
        <v>jazz</v>
      </c>
      <c r="S930" s="5">
        <f t="shared" si="102"/>
        <v>41180.695752314816</v>
      </c>
      <c r="T930" s="5">
        <f t="shared" si="103"/>
        <v>41230.833333333336</v>
      </c>
      <c r="U930">
        <f t="shared" si="104"/>
        <v>2012</v>
      </c>
    </row>
    <row r="931" spans="1:21" x14ac:dyDescent="0.25">
      <c r="A931">
        <v>929</v>
      </c>
      <c r="B931" s="3" t="s">
        <v>930</v>
      </c>
      <c r="C931" s="3" t="s">
        <v>5039</v>
      </c>
      <c r="D931" s="9">
        <v>500</v>
      </c>
      <c r="E931" s="9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98"/>
        <v>0</v>
      </c>
      <c r="P931" s="9">
        <f t="shared" si="99"/>
        <v>0</v>
      </c>
      <c r="Q931" t="str">
        <f t="shared" si="100"/>
        <v>music</v>
      </c>
      <c r="R931" t="str">
        <f t="shared" si="101"/>
        <v>jazz</v>
      </c>
      <c r="S931" s="5">
        <f t="shared" si="102"/>
        <v>40978.071400462963</v>
      </c>
      <c r="T931" s="5">
        <f t="shared" si="103"/>
        <v>41008.029733796298</v>
      </c>
      <c r="U931">
        <f t="shared" si="104"/>
        <v>2012</v>
      </c>
    </row>
    <row r="932" spans="1:21" ht="30" x14ac:dyDescent="0.25">
      <c r="A932">
        <v>930</v>
      </c>
      <c r="B932" s="3" t="s">
        <v>931</v>
      </c>
      <c r="C932" s="3" t="s">
        <v>5040</v>
      </c>
      <c r="D932" s="9">
        <v>900</v>
      </c>
      <c r="E932" s="9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98"/>
        <v>0.38333333333333336</v>
      </c>
      <c r="P932" s="9">
        <f t="shared" si="99"/>
        <v>69</v>
      </c>
      <c r="Q932" t="str">
        <f t="shared" si="100"/>
        <v>music</v>
      </c>
      <c r="R932" t="str">
        <f t="shared" si="101"/>
        <v>jazz</v>
      </c>
      <c r="S932" s="5">
        <f t="shared" si="102"/>
        <v>40312.748912037037</v>
      </c>
      <c r="T932" s="5">
        <f t="shared" si="103"/>
        <v>40354.730555555558</v>
      </c>
      <c r="U932">
        <f t="shared" si="104"/>
        <v>2010</v>
      </c>
    </row>
    <row r="933" spans="1:21" ht="30" x14ac:dyDescent="0.25">
      <c r="A933">
        <v>931</v>
      </c>
      <c r="B933" s="3" t="s">
        <v>932</v>
      </c>
      <c r="C933" s="3" t="s">
        <v>5041</v>
      </c>
      <c r="D933" s="9">
        <v>2000</v>
      </c>
      <c r="E933" s="9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98"/>
        <v>6.5500000000000003E-2</v>
      </c>
      <c r="P933" s="9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5">
        <f t="shared" si="102"/>
        <v>41680.19331018519</v>
      </c>
      <c r="T933" s="5">
        <f t="shared" si="103"/>
        <v>41714.75</v>
      </c>
      <c r="U933">
        <f t="shared" si="104"/>
        <v>2014</v>
      </c>
    </row>
    <row r="934" spans="1:21" x14ac:dyDescent="0.25">
      <c r="A934">
        <v>932</v>
      </c>
      <c r="B934" s="3" t="s">
        <v>933</v>
      </c>
      <c r="C934" s="3" t="s">
        <v>5042</v>
      </c>
      <c r="D934" s="9">
        <v>9500</v>
      </c>
      <c r="E934" s="9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98"/>
        <v>0.14536842105263159</v>
      </c>
      <c r="P934" s="9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5">
        <f t="shared" si="102"/>
        <v>41310.802604166667</v>
      </c>
      <c r="T934" s="5">
        <f t="shared" si="103"/>
        <v>41355.760937500003</v>
      </c>
      <c r="U934">
        <f t="shared" si="104"/>
        <v>2013</v>
      </c>
    </row>
    <row r="935" spans="1:21" ht="30" x14ac:dyDescent="0.25">
      <c r="A935">
        <v>933</v>
      </c>
      <c r="B935" s="3" t="s">
        <v>934</v>
      </c>
      <c r="C935" s="3" t="s">
        <v>5043</v>
      </c>
      <c r="D935" s="9">
        <v>2000</v>
      </c>
      <c r="E935" s="9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98"/>
        <v>0.06</v>
      </c>
      <c r="P935" s="9">
        <f t="shared" si="99"/>
        <v>60</v>
      </c>
      <c r="Q935" t="str">
        <f t="shared" si="100"/>
        <v>music</v>
      </c>
      <c r="R935" t="str">
        <f t="shared" si="101"/>
        <v>jazz</v>
      </c>
      <c r="S935" s="5">
        <f t="shared" si="102"/>
        <v>41711.002418981479</v>
      </c>
      <c r="T935" s="5">
        <f t="shared" si="103"/>
        <v>41771.002418981479</v>
      </c>
      <c r="U935">
        <f t="shared" si="104"/>
        <v>2014</v>
      </c>
    </row>
    <row r="936" spans="1:21" ht="30" x14ac:dyDescent="0.25">
      <c r="A936">
        <v>934</v>
      </c>
      <c r="B936" s="3" t="s">
        <v>935</v>
      </c>
      <c r="C936" s="3" t="s">
        <v>5044</v>
      </c>
      <c r="D936" s="9">
        <v>5000</v>
      </c>
      <c r="E936" s="9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98"/>
        <v>0.30399999999999999</v>
      </c>
      <c r="P936" s="9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5">
        <f t="shared" si="102"/>
        <v>41733.570416666669</v>
      </c>
      <c r="T936" s="5">
        <f t="shared" si="103"/>
        <v>41763.083333333336</v>
      </c>
      <c r="U936">
        <f t="shared" si="104"/>
        <v>2014</v>
      </c>
    </row>
    <row r="937" spans="1:21" ht="30" x14ac:dyDescent="0.25">
      <c r="A937">
        <v>935</v>
      </c>
      <c r="B937" s="3" t="s">
        <v>936</v>
      </c>
      <c r="C937" s="3" t="s">
        <v>5045</v>
      </c>
      <c r="D937" s="9">
        <v>3500</v>
      </c>
      <c r="E937" s="9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98"/>
        <v>1.4285714285714285E-2</v>
      </c>
      <c r="P937" s="9">
        <f t="shared" si="99"/>
        <v>25</v>
      </c>
      <c r="Q937" t="str">
        <f t="shared" si="100"/>
        <v>music</v>
      </c>
      <c r="R937" t="str">
        <f t="shared" si="101"/>
        <v>jazz</v>
      </c>
      <c r="S937" s="5">
        <f t="shared" si="102"/>
        <v>42368.167002314818</v>
      </c>
      <c r="T937" s="5">
        <f t="shared" si="103"/>
        <v>42398.167002314818</v>
      </c>
      <c r="U937">
        <f t="shared" si="104"/>
        <v>2015</v>
      </c>
    </row>
    <row r="938" spans="1:21" x14ac:dyDescent="0.25">
      <c r="A938">
        <v>936</v>
      </c>
      <c r="B938" s="3" t="s">
        <v>937</v>
      </c>
      <c r="C938" s="3" t="s">
        <v>5046</v>
      </c>
      <c r="D938" s="9">
        <v>1400</v>
      </c>
      <c r="E938" s="9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98"/>
        <v>0</v>
      </c>
      <c r="P938" s="9">
        <f t="shared" si="99"/>
        <v>0</v>
      </c>
      <c r="Q938" t="str">
        <f t="shared" si="100"/>
        <v>music</v>
      </c>
      <c r="R938" t="str">
        <f t="shared" si="101"/>
        <v>jazz</v>
      </c>
      <c r="S938" s="5">
        <f t="shared" si="102"/>
        <v>40882.857511574075</v>
      </c>
      <c r="T938" s="5">
        <f t="shared" si="103"/>
        <v>40926.666666666672</v>
      </c>
      <c r="U938">
        <f t="shared" si="104"/>
        <v>2011</v>
      </c>
    </row>
    <row r="939" spans="1:21" ht="30" x14ac:dyDescent="0.25">
      <c r="A939">
        <v>937</v>
      </c>
      <c r="B939" s="3" t="s">
        <v>938</v>
      </c>
      <c r="C939" s="3" t="s">
        <v>5047</v>
      </c>
      <c r="D939" s="9">
        <v>3500</v>
      </c>
      <c r="E939" s="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98"/>
        <v>1.1428571428571429E-2</v>
      </c>
      <c r="P939" s="9">
        <f t="shared" si="99"/>
        <v>20</v>
      </c>
      <c r="Q939" t="str">
        <f t="shared" si="100"/>
        <v>music</v>
      </c>
      <c r="R939" t="str">
        <f t="shared" si="101"/>
        <v>jazz</v>
      </c>
      <c r="S939" s="5">
        <f t="shared" si="102"/>
        <v>41551.63144675926</v>
      </c>
      <c r="T939" s="5">
        <f t="shared" si="103"/>
        <v>41581.673113425924</v>
      </c>
      <c r="U939">
        <f t="shared" si="104"/>
        <v>2013</v>
      </c>
    </row>
    <row r="940" spans="1:21" ht="30" x14ac:dyDescent="0.25">
      <c r="A940">
        <v>938</v>
      </c>
      <c r="B940" s="3" t="s">
        <v>939</v>
      </c>
      <c r="C940" s="3" t="s">
        <v>5048</v>
      </c>
      <c r="D940" s="9">
        <v>7000</v>
      </c>
      <c r="E940" s="9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98"/>
        <v>3.5714285714285713E-3</v>
      </c>
      <c r="P940" s="9">
        <f t="shared" si="99"/>
        <v>25</v>
      </c>
      <c r="Q940" t="str">
        <f t="shared" si="100"/>
        <v>music</v>
      </c>
      <c r="R940" t="str">
        <f t="shared" si="101"/>
        <v>jazz</v>
      </c>
      <c r="S940" s="5">
        <f t="shared" si="102"/>
        <v>41124.313055555562</v>
      </c>
      <c r="T940" s="5">
        <f t="shared" si="103"/>
        <v>41154.313055555562</v>
      </c>
      <c r="U940">
        <f t="shared" si="104"/>
        <v>2012</v>
      </c>
    </row>
    <row r="941" spans="1:21" ht="30" x14ac:dyDescent="0.25">
      <c r="A941">
        <v>939</v>
      </c>
      <c r="B941" s="3" t="s">
        <v>940</v>
      </c>
      <c r="C941" s="3" t="s">
        <v>5049</v>
      </c>
      <c r="D941" s="9">
        <v>2750</v>
      </c>
      <c r="E941" s="9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98"/>
        <v>1.4545454545454545E-2</v>
      </c>
      <c r="P941" s="9">
        <f t="shared" si="99"/>
        <v>20</v>
      </c>
      <c r="Q941" t="str">
        <f t="shared" si="100"/>
        <v>music</v>
      </c>
      <c r="R941" t="str">
        <f t="shared" si="101"/>
        <v>jazz</v>
      </c>
      <c r="S941" s="5">
        <f t="shared" si="102"/>
        <v>41416.596504629633</v>
      </c>
      <c r="T941" s="5">
        <f t="shared" si="103"/>
        <v>41455.665277777778</v>
      </c>
      <c r="U941">
        <f t="shared" si="104"/>
        <v>2013</v>
      </c>
    </row>
    <row r="942" spans="1:21" x14ac:dyDescent="0.25">
      <c r="A942">
        <v>940</v>
      </c>
      <c r="B942" s="3" t="s">
        <v>941</v>
      </c>
      <c r="C942" s="3" t="s">
        <v>5050</v>
      </c>
      <c r="D942" s="9">
        <v>9000</v>
      </c>
      <c r="E942" s="9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98"/>
        <v>0.17155555555555554</v>
      </c>
      <c r="P942" s="9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5">
        <f t="shared" si="102"/>
        <v>42181.841736111113</v>
      </c>
      <c r="T942" s="5">
        <f t="shared" si="103"/>
        <v>42226.841736111113</v>
      </c>
      <c r="U942">
        <f t="shared" si="104"/>
        <v>2015</v>
      </c>
    </row>
    <row r="943" spans="1:21" ht="30" x14ac:dyDescent="0.25">
      <c r="A943">
        <v>941</v>
      </c>
      <c r="B943" s="3" t="s">
        <v>942</v>
      </c>
      <c r="C943" s="3" t="s">
        <v>5051</v>
      </c>
      <c r="D943" s="9">
        <v>50000</v>
      </c>
      <c r="E943" s="9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98"/>
        <v>2.3220000000000001E-2</v>
      </c>
      <c r="P943" s="9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5">
        <f t="shared" si="102"/>
        <v>42745.929918981485</v>
      </c>
      <c r="T943" s="5">
        <f t="shared" si="103"/>
        <v>42775.929918981485</v>
      </c>
      <c r="U943">
        <f t="shared" si="104"/>
        <v>2017</v>
      </c>
    </row>
    <row r="944" spans="1:21" ht="30" x14ac:dyDescent="0.25">
      <c r="A944">
        <v>942</v>
      </c>
      <c r="B944" s="3" t="s">
        <v>943</v>
      </c>
      <c r="C944" s="3" t="s">
        <v>5052</v>
      </c>
      <c r="D944" s="9">
        <v>7500</v>
      </c>
      <c r="E944" s="9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98"/>
        <v>8.9066666666666669E-2</v>
      </c>
      <c r="P944" s="9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5">
        <f t="shared" si="102"/>
        <v>42382.676620370374</v>
      </c>
      <c r="T944" s="5">
        <f t="shared" si="103"/>
        <v>42418.676620370374</v>
      </c>
      <c r="U944">
        <f t="shared" si="104"/>
        <v>2016</v>
      </c>
    </row>
    <row r="945" spans="1:21" x14ac:dyDescent="0.25">
      <c r="A945">
        <v>943</v>
      </c>
      <c r="B945" s="3" t="s">
        <v>944</v>
      </c>
      <c r="C945" s="3" t="s">
        <v>5053</v>
      </c>
      <c r="D945" s="9">
        <v>3000</v>
      </c>
      <c r="E945" s="9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98"/>
        <v>9.633333333333334E-2</v>
      </c>
      <c r="P945" s="9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5">
        <f t="shared" si="102"/>
        <v>42673.501215277785</v>
      </c>
      <c r="T945" s="5">
        <f t="shared" si="103"/>
        <v>42703.542881944442</v>
      </c>
      <c r="U945">
        <f t="shared" si="104"/>
        <v>2016</v>
      </c>
    </row>
    <row r="946" spans="1:21" ht="30" x14ac:dyDescent="0.25">
      <c r="A946">
        <v>944</v>
      </c>
      <c r="B946" s="3" t="s">
        <v>945</v>
      </c>
      <c r="C946" s="3" t="s">
        <v>5054</v>
      </c>
      <c r="D946" s="9">
        <v>50000</v>
      </c>
      <c r="E946" s="9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98"/>
        <v>0.13325999999999999</v>
      </c>
      <c r="P946" s="9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5">
        <f t="shared" si="102"/>
        <v>42444.417245370372</v>
      </c>
      <c r="T946" s="5">
        <f t="shared" si="103"/>
        <v>42478.416666666664</v>
      </c>
      <c r="U946">
        <f t="shared" si="104"/>
        <v>2016</v>
      </c>
    </row>
    <row r="947" spans="1:21" x14ac:dyDescent="0.25">
      <c r="A947">
        <v>945</v>
      </c>
      <c r="B947" s="3" t="s">
        <v>946</v>
      </c>
      <c r="C947" s="3" t="s">
        <v>5055</v>
      </c>
      <c r="D947" s="9">
        <v>100000</v>
      </c>
      <c r="E947" s="9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98"/>
        <v>2.4840000000000001E-2</v>
      </c>
      <c r="P947" s="9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5">
        <f t="shared" si="102"/>
        <v>42732.706319444442</v>
      </c>
      <c r="T947" s="5">
        <f t="shared" si="103"/>
        <v>42784.832638888889</v>
      </c>
      <c r="U947">
        <f t="shared" si="104"/>
        <v>2016</v>
      </c>
    </row>
    <row r="948" spans="1:21" x14ac:dyDescent="0.25">
      <c r="A948">
        <v>946</v>
      </c>
      <c r="B948" s="3" t="s">
        <v>947</v>
      </c>
      <c r="C948" s="3" t="s">
        <v>5056</v>
      </c>
      <c r="D948" s="9">
        <v>15000</v>
      </c>
      <c r="E948" s="9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98"/>
        <v>1.9066666666666666E-2</v>
      </c>
      <c r="P948" s="9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5">
        <f t="shared" si="102"/>
        <v>42592.58388888889</v>
      </c>
      <c r="T948" s="5">
        <f t="shared" si="103"/>
        <v>42622.58388888889</v>
      </c>
      <c r="U948">
        <f t="shared" si="104"/>
        <v>2016</v>
      </c>
    </row>
    <row r="949" spans="1:21" ht="30" x14ac:dyDescent="0.25">
      <c r="A949">
        <v>947</v>
      </c>
      <c r="B949" s="3" t="s">
        <v>948</v>
      </c>
      <c r="C949" s="3" t="s">
        <v>5057</v>
      </c>
      <c r="D949" s="9">
        <v>850</v>
      </c>
      <c r="E949" s="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98"/>
        <v>0</v>
      </c>
      <c r="P949" s="9">
        <f t="shared" si="99"/>
        <v>0</v>
      </c>
      <c r="Q949" t="str">
        <f t="shared" si="100"/>
        <v>technology</v>
      </c>
      <c r="R949" t="str">
        <f t="shared" si="101"/>
        <v>wearables</v>
      </c>
      <c r="S949" s="5">
        <f t="shared" si="102"/>
        <v>42491.614652777782</v>
      </c>
      <c r="T949" s="5">
        <f t="shared" si="103"/>
        <v>42551.614652777782</v>
      </c>
      <c r="U949">
        <f t="shared" si="104"/>
        <v>2016</v>
      </c>
    </row>
    <row r="950" spans="1:21" ht="30" x14ac:dyDescent="0.25">
      <c r="A950">
        <v>948</v>
      </c>
      <c r="B950" s="3" t="s">
        <v>949</v>
      </c>
      <c r="C950" s="3" t="s">
        <v>5058</v>
      </c>
      <c r="D950" s="9">
        <v>4000</v>
      </c>
      <c r="E950" s="9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98"/>
        <v>0.12</v>
      </c>
      <c r="P950" s="9">
        <f t="shared" si="99"/>
        <v>60</v>
      </c>
      <c r="Q950" t="str">
        <f t="shared" si="100"/>
        <v>technology</v>
      </c>
      <c r="R950" t="str">
        <f t="shared" si="101"/>
        <v>wearables</v>
      </c>
      <c r="S950" s="5">
        <f t="shared" si="102"/>
        <v>42411.661620370374</v>
      </c>
      <c r="T950" s="5">
        <f t="shared" si="103"/>
        <v>42441.661620370374</v>
      </c>
      <c r="U950">
        <f t="shared" si="104"/>
        <v>2016</v>
      </c>
    </row>
    <row r="951" spans="1:21" x14ac:dyDescent="0.25">
      <c r="A951">
        <v>949</v>
      </c>
      <c r="B951" s="3" t="s">
        <v>950</v>
      </c>
      <c r="C951" s="3" t="s">
        <v>5059</v>
      </c>
      <c r="D951" s="9">
        <v>20000</v>
      </c>
      <c r="E951" s="9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98"/>
        <v>1.3650000000000001E-2</v>
      </c>
      <c r="P951" s="9">
        <f t="shared" si="99"/>
        <v>39</v>
      </c>
      <c r="Q951" t="str">
        <f t="shared" si="100"/>
        <v>technology</v>
      </c>
      <c r="R951" t="str">
        <f t="shared" si="101"/>
        <v>wearables</v>
      </c>
      <c r="S951" s="5">
        <f t="shared" si="102"/>
        <v>42360.87703703704</v>
      </c>
      <c r="T951" s="5">
        <f t="shared" si="103"/>
        <v>42420.87703703704</v>
      </c>
      <c r="U951">
        <f t="shared" si="104"/>
        <v>2015</v>
      </c>
    </row>
    <row r="952" spans="1:21" x14ac:dyDescent="0.25">
      <c r="A952">
        <v>950</v>
      </c>
      <c r="B952" s="3" t="s">
        <v>951</v>
      </c>
      <c r="C952" s="3" t="s">
        <v>5060</v>
      </c>
      <c r="D952" s="9">
        <v>5000</v>
      </c>
      <c r="E952" s="9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98"/>
        <v>0.28039999999999998</v>
      </c>
      <c r="P952" s="9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5">
        <f t="shared" si="102"/>
        <v>42356.584039351852</v>
      </c>
      <c r="T952" s="5">
        <f t="shared" si="103"/>
        <v>42386.584039351852</v>
      </c>
      <c r="U952">
        <f t="shared" si="10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9">
        <v>50000</v>
      </c>
      <c r="E953" s="9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98"/>
        <v>0.38390000000000002</v>
      </c>
      <c r="P953" s="9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5">
        <f t="shared" si="102"/>
        <v>42480.486944444448</v>
      </c>
      <c r="T953" s="5">
        <f t="shared" si="103"/>
        <v>42525.486944444448</v>
      </c>
      <c r="U953">
        <f t="shared" si="104"/>
        <v>2016</v>
      </c>
    </row>
    <row r="954" spans="1:21" x14ac:dyDescent="0.25">
      <c r="A954">
        <v>952</v>
      </c>
      <c r="B954" s="3" t="s">
        <v>953</v>
      </c>
      <c r="C954" s="3" t="s">
        <v>5062</v>
      </c>
      <c r="D954" s="9">
        <v>49000</v>
      </c>
      <c r="E954" s="9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98"/>
        <v>0.39942857142857141</v>
      </c>
      <c r="P954" s="9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5">
        <f t="shared" si="102"/>
        <v>42662.446898148155</v>
      </c>
      <c r="T954" s="5">
        <f t="shared" si="103"/>
        <v>42692.488564814812</v>
      </c>
      <c r="U954">
        <f t="shared" si="104"/>
        <v>2016</v>
      </c>
    </row>
    <row r="955" spans="1:21" ht="30" x14ac:dyDescent="0.25">
      <c r="A955">
        <v>953</v>
      </c>
      <c r="B955" s="3" t="s">
        <v>954</v>
      </c>
      <c r="C955" s="3" t="s">
        <v>5063</v>
      </c>
      <c r="D955" s="9">
        <v>15000</v>
      </c>
      <c r="E955" s="9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98"/>
        <v>8.3999999999999995E-3</v>
      </c>
      <c r="P955" s="9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5">
        <f t="shared" si="102"/>
        <v>41998.997673611113</v>
      </c>
      <c r="T955" s="5">
        <f t="shared" si="103"/>
        <v>42028.997673611113</v>
      </c>
      <c r="U955">
        <f t="shared" si="104"/>
        <v>2014</v>
      </c>
    </row>
    <row r="956" spans="1:21" x14ac:dyDescent="0.25">
      <c r="A956">
        <v>954</v>
      </c>
      <c r="B956" s="3" t="s">
        <v>955</v>
      </c>
      <c r="C956" s="3" t="s">
        <v>5064</v>
      </c>
      <c r="D956" s="9">
        <v>15000</v>
      </c>
      <c r="E956" s="9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98"/>
        <v>0.43406666666666666</v>
      </c>
      <c r="P956" s="9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5">
        <f t="shared" si="102"/>
        <v>42194.667118055557</v>
      </c>
      <c r="T956" s="5">
        <f t="shared" si="103"/>
        <v>42236.667118055557</v>
      </c>
      <c r="U956">
        <f t="shared" si="104"/>
        <v>2015</v>
      </c>
    </row>
    <row r="957" spans="1:21" ht="30" x14ac:dyDescent="0.25">
      <c r="A957">
        <v>955</v>
      </c>
      <c r="B957" s="3" t="s">
        <v>956</v>
      </c>
      <c r="C957" s="3" t="s">
        <v>5065</v>
      </c>
      <c r="D957" s="9">
        <v>300000</v>
      </c>
      <c r="E957" s="9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98"/>
        <v>5.6613333333333335E-2</v>
      </c>
      <c r="P957" s="9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5">
        <f t="shared" si="102"/>
        <v>42586.128472222226</v>
      </c>
      <c r="T957" s="5">
        <f t="shared" si="103"/>
        <v>42626.128472222226</v>
      </c>
      <c r="U957">
        <f t="shared" si="104"/>
        <v>2016</v>
      </c>
    </row>
    <row r="958" spans="1:21" ht="45" x14ac:dyDescent="0.25">
      <c r="A958">
        <v>956</v>
      </c>
      <c r="B958" s="3" t="s">
        <v>957</v>
      </c>
      <c r="C958" s="3" t="s">
        <v>5066</v>
      </c>
      <c r="D958" s="9">
        <v>50000</v>
      </c>
      <c r="E958" s="9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98"/>
        <v>1.7219999999999999E-2</v>
      </c>
      <c r="P958" s="9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5">
        <f t="shared" si="102"/>
        <v>42060.747210648151</v>
      </c>
      <c r="T958" s="5">
        <f t="shared" si="103"/>
        <v>42120.705543981479</v>
      </c>
      <c r="U958">
        <f t="shared" si="104"/>
        <v>2015</v>
      </c>
    </row>
    <row r="959" spans="1:21" x14ac:dyDescent="0.25">
      <c r="A959">
        <v>957</v>
      </c>
      <c r="B959" s="3" t="s">
        <v>958</v>
      </c>
      <c r="C959" s="3" t="s">
        <v>5067</v>
      </c>
      <c r="D959" s="9">
        <v>12000</v>
      </c>
      <c r="E959" s="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98"/>
        <v>1.9416666666666665E-2</v>
      </c>
      <c r="P959" s="9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5">
        <f t="shared" si="102"/>
        <v>42660.385798611118</v>
      </c>
      <c r="T959" s="5">
        <f t="shared" si="103"/>
        <v>42691.427465277775</v>
      </c>
      <c r="U959">
        <f t="shared" si="104"/>
        <v>2016</v>
      </c>
    </row>
    <row r="960" spans="1:21" ht="30" x14ac:dyDescent="0.25">
      <c r="A960">
        <v>958</v>
      </c>
      <c r="B960" s="3" t="s">
        <v>959</v>
      </c>
      <c r="C960" s="3" t="s">
        <v>5068</v>
      </c>
      <c r="D960" s="9">
        <v>7777</v>
      </c>
      <c r="E960" s="9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98"/>
        <v>0.11328275684711328</v>
      </c>
      <c r="P960" s="9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5">
        <f t="shared" si="102"/>
        <v>42082.636145833334</v>
      </c>
      <c r="T960" s="5">
        <f t="shared" si="103"/>
        <v>42104.040972222225</v>
      </c>
      <c r="U960">
        <f t="shared" si="104"/>
        <v>2015</v>
      </c>
    </row>
    <row r="961" spans="1:21" ht="30" x14ac:dyDescent="0.25">
      <c r="A961">
        <v>959</v>
      </c>
      <c r="B961" s="3" t="s">
        <v>960</v>
      </c>
      <c r="C961" s="3" t="s">
        <v>5069</v>
      </c>
      <c r="D961" s="9">
        <v>50000</v>
      </c>
      <c r="E961" s="9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98"/>
        <v>0.3886</v>
      </c>
      <c r="P961" s="9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5">
        <f t="shared" si="102"/>
        <v>41993.007696759261</v>
      </c>
      <c r="T961" s="5">
        <f t="shared" si="103"/>
        <v>42023.007696759261</v>
      </c>
      <c r="U961">
        <f t="shared" si="104"/>
        <v>2014</v>
      </c>
    </row>
    <row r="962" spans="1:21" x14ac:dyDescent="0.25">
      <c r="A962">
        <v>960</v>
      </c>
      <c r="B962" s="3" t="s">
        <v>961</v>
      </c>
      <c r="C962" s="3" t="s">
        <v>5070</v>
      </c>
      <c r="D962" s="9">
        <v>55650</v>
      </c>
      <c r="E962" s="9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105">E962/D962</f>
        <v>0.46100628930817611</v>
      </c>
      <c r="P962" s="9">
        <f t="shared" ref="P962:P1025" si="106">IFERROR(E962/L962,0)</f>
        <v>136.46276595744681</v>
      </c>
      <c r="Q962" t="str">
        <f t="shared" ref="Q962:Q1025" si="107">MID(N962,1,FIND("/",N962)-1)</f>
        <v>technology</v>
      </c>
      <c r="R962" t="str">
        <f t="shared" ref="R962:R1025" si="108">MID(N962,FIND("/",N962)+1,9999)</f>
        <v>wearables</v>
      </c>
      <c r="S962" s="5">
        <f t="shared" ref="S962:S1025" si="109">((J962/86400)+25569+(-4/24))</f>
        <v>42766.460127314822</v>
      </c>
      <c r="T962" s="5">
        <f t="shared" ref="T962:T1025" si="110">((I962/86400)+25569+(-4/24))</f>
        <v>42808.41846064815</v>
      </c>
      <c r="U962">
        <f t="shared" ref="U962:U1025" si="111">YEAR(S962)</f>
        <v>2017</v>
      </c>
    </row>
    <row r="963" spans="1:21" ht="30" x14ac:dyDescent="0.25">
      <c r="A963">
        <v>961</v>
      </c>
      <c r="B963" s="3" t="s">
        <v>962</v>
      </c>
      <c r="C963" s="3" t="s">
        <v>5071</v>
      </c>
      <c r="D963" s="9">
        <v>95000</v>
      </c>
      <c r="E963" s="9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105"/>
        <v>0.42188421052631581</v>
      </c>
      <c r="P963" s="9">
        <f t="shared" si="106"/>
        <v>364.35454545454547</v>
      </c>
      <c r="Q963" t="str">
        <f t="shared" si="107"/>
        <v>technology</v>
      </c>
      <c r="R963" t="str">
        <f t="shared" si="108"/>
        <v>wearables</v>
      </c>
      <c r="S963" s="5">
        <f t="shared" si="109"/>
        <v>42740.527025462965</v>
      </c>
      <c r="T963" s="5">
        <f t="shared" si="110"/>
        <v>42786.625000000007</v>
      </c>
      <c r="U963">
        <f t="shared" si="111"/>
        <v>2017</v>
      </c>
    </row>
    <row r="964" spans="1:21" ht="30" x14ac:dyDescent="0.25">
      <c r="A964">
        <v>962</v>
      </c>
      <c r="B964" s="3" t="s">
        <v>963</v>
      </c>
      <c r="C964" s="3" t="s">
        <v>5072</v>
      </c>
      <c r="D964" s="9">
        <v>2500</v>
      </c>
      <c r="E964" s="9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105"/>
        <v>0.2848</v>
      </c>
      <c r="P964" s="9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5">
        <f t="shared" si="109"/>
        <v>42373.545752314814</v>
      </c>
      <c r="T964" s="5">
        <f t="shared" si="110"/>
        <v>42411.545752314814</v>
      </c>
      <c r="U964">
        <f t="shared" si="111"/>
        <v>2016</v>
      </c>
    </row>
    <row r="965" spans="1:21" x14ac:dyDescent="0.25">
      <c r="A965">
        <v>963</v>
      </c>
      <c r="B965" s="3" t="s">
        <v>964</v>
      </c>
      <c r="C965" s="3" t="s">
        <v>5073</v>
      </c>
      <c r="D965" s="9">
        <v>35000</v>
      </c>
      <c r="E965" s="9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105"/>
        <v>1.0771428571428571E-2</v>
      </c>
      <c r="P965" s="9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5">
        <f t="shared" si="109"/>
        <v>42625.468969907415</v>
      </c>
      <c r="T965" s="5">
        <f t="shared" si="110"/>
        <v>42660.468969907415</v>
      </c>
      <c r="U965">
        <f t="shared" si="111"/>
        <v>2016</v>
      </c>
    </row>
    <row r="966" spans="1:21" ht="30" x14ac:dyDescent="0.25">
      <c r="A966">
        <v>964</v>
      </c>
      <c r="B966" s="3" t="s">
        <v>965</v>
      </c>
      <c r="C966" s="3" t="s">
        <v>5074</v>
      </c>
      <c r="D966" s="9">
        <v>110000</v>
      </c>
      <c r="E966" s="9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105"/>
        <v>7.9909090909090902E-3</v>
      </c>
      <c r="P966" s="9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5">
        <f t="shared" si="109"/>
        <v>42208.462025462963</v>
      </c>
      <c r="T966" s="5">
        <f t="shared" si="110"/>
        <v>42248.462025462963</v>
      </c>
      <c r="U966">
        <f t="shared" si="111"/>
        <v>2015</v>
      </c>
    </row>
    <row r="967" spans="1:21" ht="30" x14ac:dyDescent="0.25">
      <c r="A967">
        <v>965</v>
      </c>
      <c r="B967" s="3" t="s">
        <v>966</v>
      </c>
      <c r="C967" s="3" t="s">
        <v>5075</v>
      </c>
      <c r="D967" s="9">
        <v>25000</v>
      </c>
      <c r="E967" s="9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105"/>
        <v>1.192E-2</v>
      </c>
      <c r="P967" s="9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5">
        <f t="shared" si="109"/>
        <v>42636.850069444445</v>
      </c>
      <c r="T967" s="5">
        <f t="shared" si="110"/>
        <v>42668.999305555561</v>
      </c>
      <c r="U967">
        <f t="shared" si="111"/>
        <v>2016</v>
      </c>
    </row>
    <row r="968" spans="1:21" x14ac:dyDescent="0.25">
      <c r="A968">
        <v>966</v>
      </c>
      <c r="B968" s="3" t="s">
        <v>967</v>
      </c>
      <c r="C968" s="3" t="s">
        <v>5076</v>
      </c>
      <c r="D968" s="9">
        <v>12000</v>
      </c>
      <c r="E968" s="9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105"/>
        <v>0.14799999999999999</v>
      </c>
      <c r="P968" s="9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5">
        <f t="shared" si="109"/>
        <v>42619.469120370377</v>
      </c>
      <c r="T968" s="5">
        <f t="shared" si="110"/>
        <v>42649.469120370377</v>
      </c>
      <c r="U968">
        <f t="shared" si="111"/>
        <v>2016</v>
      </c>
    </row>
    <row r="969" spans="1:21" x14ac:dyDescent="0.25">
      <c r="A969">
        <v>967</v>
      </c>
      <c r="B969" s="3" t="s">
        <v>968</v>
      </c>
      <c r="C969" s="3" t="s">
        <v>5077</v>
      </c>
      <c r="D969" s="9">
        <v>20000</v>
      </c>
      <c r="E969" s="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105"/>
        <v>0.17810000000000001</v>
      </c>
      <c r="P969" s="9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5">
        <f t="shared" si="109"/>
        <v>42422.08766203704</v>
      </c>
      <c r="T969" s="5">
        <f t="shared" si="110"/>
        <v>42482.045995370376</v>
      </c>
      <c r="U969">
        <f t="shared" si="111"/>
        <v>2016</v>
      </c>
    </row>
    <row r="970" spans="1:21" ht="30" x14ac:dyDescent="0.25">
      <c r="A970">
        <v>968</v>
      </c>
      <c r="B970" s="3" t="s">
        <v>969</v>
      </c>
      <c r="C970" s="3" t="s">
        <v>5078</v>
      </c>
      <c r="D970" s="9">
        <v>8000</v>
      </c>
      <c r="E970" s="9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105"/>
        <v>1.325E-2</v>
      </c>
      <c r="P970" s="9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5">
        <f t="shared" si="109"/>
        <v>41836.680949074078</v>
      </c>
      <c r="T970" s="5">
        <f t="shared" si="110"/>
        <v>41866.680949074078</v>
      </c>
      <c r="U970">
        <f t="shared" si="111"/>
        <v>2014</v>
      </c>
    </row>
    <row r="971" spans="1:21" x14ac:dyDescent="0.25">
      <c r="A971">
        <v>969</v>
      </c>
      <c r="B971" s="3" t="s">
        <v>970</v>
      </c>
      <c r="C971" s="3" t="s">
        <v>5079</v>
      </c>
      <c r="D971" s="9">
        <v>30000</v>
      </c>
      <c r="E971" s="9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105"/>
        <v>0.46666666666666667</v>
      </c>
      <c r="P971" s="9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5">
        <f t="shared" si="109"/>
        <v>42742.136655092596</v>
      </c>
      <c r="T971" s="5">
        <f t="shared" si="110"/>
        <v>42775.136655092596</v>
      </c>
      <c r="U971">
        <f t="shared" si="111"/>
        <v>2017</v>
      </c>
    </row>
    <row r="972" spans="1:21" ht="30" x14ac:dyDescent="0.25">
      <c r="A972">
        <v>970</v>
      </c>
      <c r="B972" s="3" t="s">
        <v>971</v>
      </c>
      <c r="C972" s="3" t="s">
        <v>5080</v>
      </c>
      <c r="D972" s="9">
        <v>5000</v>
      </c>
      <c r="E972" s="9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105"/>
        <v>0.4592</v>
      </c>
      <c r="P972" s="9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5">
        <f t="shared" si="109"/>
        <v>42721.053854166668</v>
      </c>
      <c r="T972" s="5">
        <f t="shared" si="110"/>
        <v>42758.040972222225</v>
      </c>
      <c r="U972">
        <f t="shared" si="111"/>
        <v>2016</v>
      </c>
    </row>
    <row r="973" spans="1:21" ht="30" x14ac:dyDescent="0.25">
      <c r="A973">
        <v>971</v>
      </c>
      <c r="B973" s="3" t="s">
        <v>972</v>
      </c>
      <c r="C973" s="3" t="s">
        <v>5081</v>
      </c>
      <c r="D973" s="9">
        <v>100000</v>
      </c>
      <c r="E973" s="9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105"/>
        <v>2.2599999999999999E-3</v>
      </c>
      <c r="P973" s="9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5">
        <f t="shared" si="109"/>
        <v>42111.542361111111</v>
      </c>
      <c r="T973" s="5">
        <f t="shared" si="110"/>
        <v>42156.542361111111</v>
      </c>
      <c r="U973">
        <f t="shared" si="111"/>
        <v>2015</v>
      </c>
    </row>
    <row r="974" spans="1:21" ht="30" x14ac:dyDescent="0.25">
      <c r="A974">
        <v>972</v>
      </c>
      <c r="B974" s="3" t="s">
        <v>973</v>
      </c>
      <c r="C974" s="3" t="s">
        <v>5082</v>
      </c>
      <c r="D974" s="9">
        <v>20000</v>
      </c>
      <c r="E974" s="9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105"/>
        <v>0.34625</v>
      </c>
      <c r="P974" s="9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5">
        <f t="shared" si="109"/>
        <v>41856.699050925927</v>
      </c>
      <c r="T974" s="5">
        <f t="shared" si="110"/>
        <v>41886.124305555561</v>
      </c>
      <c r="U974">
        <f t="shared" si="111"/>
        <v>2014</v>
      </c>
    </row>
    <row r="975" spans="1:21" ht="30" x14ac:dyDescent="0.25">
      <c r="A975">
        <v>973</v>
      </c>
      <c r="B975" s="3" t="s">
        <v>974</v>
      </c>
      <c r="C975" s="3" t="s">
        <v>5083</v>
      </c>
      <c r="D975" s="9">
        <v>20000</v>
      </c>
      <c r="E975" s="9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105"/>
        <v>2.0549999999999999E-2</v>
      </c>
      <c r="P975" s="9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5">
        <f t="shared" si="109"/>
        <v>42256.848298611112</v>
      </c>
      <c r="T975" s="5">
        <f t="shared" si="110"/>
        <v>42316.889965277784</v>
      </c>
      <c r="U975">
        <f t="shared" si="111"/>
        <v>2015</v>
      </c>
    </row>
    <row r="976" spans="1:21" ht="30" x14ac:dyDescent="0.25">
      <c r="A976">
        <v>974</v>
      </c>
      <c r="B976" s="3" t="s">
        <v>975</v>
      </c>
      <c r="C976" s="3" t="s">
        <v>5084</v>
      </c>
      <c r="D976" s="9">
        <v>50000</v>
      </c>
      <c r="E976" s="9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105"/>
        <v>5.5999999999999999E-3</v>
      </c>
      <c r="P976" s="9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5">
        <f t="shared" si="109"/>
        <v>42424.582824074074</v>
      </c>
      <c r="T976" s="5">
        <f t="shared" si="110"/>
        <v>42454.54115740741</v>
      </c>
      <c r="U976">
        <f t="shared" si="111"/>
        <v>2016</v>
      </c>
    </row>
    <row r="977" spans="1:21" ht="30" x14ac:dyDescent="0.25">
      <c r="A977">
        <v>975</v>
      </c>
      <c r="B977" s="3" t="s">
        <v>976</v>
      </c>
      <c r="C977" s="3" t="s">
        <v>5085</v>
      </c>
      <c r="D977" s="9">
        <v>100000</v>
      </c>
      <c r="E977" s="9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105"/>
        <v>2.6069999999999999E-2</v>
      </c>
      <c r="P977" s="9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5">
        <f t="shared" si="109"/>
        <v>42489.529918981483</v>
      </c>
      <c r="T977" s="5">
        <f t="shared" si="110"/>
        <v>42549.529918981483</v>
      </c>
      <c r="U977">
        <f t="shared" si="111"/>
        <v>2016</v>
      </c>
    </row>
    <row r="978" spans="1:21" ht="30" x14ac:dyDescent="0.25">
      <c r="A978">
        <v>976</v>
      </c>
      <c r="B978" s="3" t="s">
        <v>977</v>
      </c>
      <c r="C978" s="3" t="s">
        <v>5086</v>
      </c>
      <c r="D978" s="9">
        <v>150000</v>
      </c>
      <c r="E978" s="9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105"/>
        <v>1.9259999999999999E-2</v>
      </c>
      <c r="P978" s="9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5">
        <f t="shared" si="109"/>
        <v>42184.892326388894</v>
      </c>
      <c r="T978" s="5">
        <f t="shared" si="110"/>
        <v>42229.892326388894</v>
      </c>
      <c r="U978">
        <f t="shared" si="111"/>
        <v>2015</v>
      </c>
    </row>
    <row r="979" spans="1:21" ht="30" x14ac:dyDescent="0.25">
      <c r="A979">
        <v>977</v>
      </c>
      <c r="B979" s="3" t="s">
        <v>978</v>
      </c>
      <c r="C979" s="3" t="s">
        <v>5087</v>
      </c>
      <c r="D979" s="9">
        <v>2700</v>
      </c>
      <c r="E979" s="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105"/>
        <v>0.33666666666666667</v>
      </c>
      <c r="P979" s="9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5">
        <f t="shared" si="109"/>
        <v>42391.775428240748</v>
      </c>
      <c r="T979" s="5">
        <f t="shared" si="110"/>
        <v>42421.775428240748</v>
      </c>
      <c r="U979">
        <f t="shared" si="111"/>
        <v>2016</v>
      </c>
    </row>
    <row r="980" spans="1:21" x14ac:dyDescent="0.25">
      <c r="A980">
        <v>978</v>
      </c>
      <c r="B980" s="3" t="s">
        <v>979</v>
      </c>
      <c r="C980" s="3" t="s">
        <v>5088</v>
      </c>
      <c r="D980" s="9">
        <v>172889</v>
      </c>
      <c r="E980" s="9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105"/>
        <v>0.5626326718299024</v>
      </c>
      <c r="P980" s="9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5">
        <f t="shared" si="109"/>
        <v>42395.142372685186</v>
      </c>
      <c r="T980" s="5">
        <f t="shared" si="110"/>
        <v>42425.142372685186</v>
      </c>
      <c r="U980">
        <f t="shared" si="111"/>
        <v>2016</v>
      </c>
    </row>
    <row r="981" spans="1:21" ht="30" x14ac:dyDescent="0.25">
      <c r="A981">
        <v>979</v>
      </c>
      <c r="B981" s="3" t="s">
        <v>980</v>
      </c>
      <c r="C981" s="3" t="s">
        <v>5089</v>
      </c>
      <c r="D981" s="9">
        <v>35000</v>
      </c>
      <c r="E981" s="9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105"/>
        <v>0.82817600000000002</v>
      </c>
      <c r="P981" s="9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5">
        <f t="shared" si="109"/>
        <v>42506.250324074077</v>
      </c>
      <c r="T981" s="5">
        <f t="shared" si="110"/>
        <v>42541.624305555561</v>
      </c>
      <c r="U981">
        <f t="shared" si="111"/>
        <v>2016</v>
      </c>
    </row>
    <row r="982" spans="1:21" ht="30" x14ac:dyDescent="0.25">
      <c r="A982">
        <v>980</v>
      </c>
      <c r="B982" s="3" t="s">
        <v>981</v>
      </c>
      <c r="C982" s="3" t="s">
        <v>5090</v>
      </c>
      <c r="D982" s="9">
        <v>10000</v>
      </c>
      <c r="E982" s="9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105"/>
        <v>0.14860000000000001</v>
      </c>
      <c r="P982" s="9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5">
        <f t="shared" si="109"/>
        <v>41928.737523148149</v>
      </c>
      <c r="T982" s="5">
        <f t="shared" si="110"/>
        <v>41973.779189814821</v>
      </c>
      <c r="U982">
        <f t="shared" si="111"/>
        <v>2014</v>
      </c>
    </row>
    <row r="983" spans="1:21" ht="30" x14ac:dyDescent="0.25">
      <c r="A983">
        <v>981</v>
      </c>
      <c r="B983" s="3" t="s">
        <v>982</v>
      </c>
      <c r="C983" s="3" t="s">
        <v>5091</v>
      </c>
      <c r="D983" s="9">
        <v>88888</v>
      </c>
      <c r="E983" s="9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105"/>
        <v>1.2375123751237513E-4</v>
      </c>
      <c r="P983" s="9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5">
        <f t="shared" si="109"/>
        <v>41830.780347222222</v>
      </c>
      <c r="T983" s="5">
        <f t="shared" si="110"/>
        <v>41860.780347222222</v>
      </c>
      <c r="U983">
        <f t="shared" si="111"/>
        <v>2014</v>
      </c>
    </row>
    <row r="984" spans="1:21" x14ac:dyDescent="0.25">
      <c r="A984">
        <v>982</v>
      </c>
      <c r="B984" s="3" t="s">
        <v>983</v>
      </c>
      <c r="C984" s="3" t="s">
        <v>5092</v>
      </c>
      <c r="D984" s="9">
        <v>17500</v>
      </c>
      <c r="E984" s="9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105"/>
        <v>1.7142857142857143E-4</v>
      </c>
      <c r="P984" s="9">
        <f t="shared" si="106"/>
        <v>1</v>
      </c>
      <c r="Q984" t="str">
        <f t="shared" si="107"/>
        <v>technology</v>
      </c>
      <c r="R984" t="str">
        <f t="shared" si="108"/>
        <v>wearables</v>
      </c>
      <c r="S984" s="5">
        <f t="shared" si="109"/>
        <v>42615.586643518523</v>
      </c>
      <c r="T984" s="5">
        <f t="shared" si="110"/>
        <v>42645.586643518523</v>
      </c>
      <c r="U984">
        <f t="shared" si="111"/>
        <v>2016</v>
      </c>
    </row>
    <row r="985" spans="1:21" ht="30" x14ac:dyDescent="0.25">
      <c r="A985">
        <v>983</v>
      </c>
      <c r="B985" s="3" t="s">
        <v>984</v>
      </c>
      <c r="C985" s="3" t="s">
        <v>5093</v>
      </c>
      <c r="D985" s="9">
        <v>104219</v>
      </c>
      <c r="E985" s="9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105"/>
        <v>0.2950613611721471</v>
      </c>
      <c r="P985" s="9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5">
        <f t="shared" si="109"/>
        <v>42574.500983796293</v>
      </c>
      <c r="T985" s="5">
        <f t="shared" si="110"/>
        <v>42605.70416666667</v>
      </c>
      <c r="U985">
        <f t="shared" si="111"/>
        <v>2016</v>
      </c>
    </row>
    <row r="986" spans="1:21" ht="60" x14ac:dyDescent="0.25">
      <c r="A986">
        <v>984</v>
      </c>
      <c r="B986" s="3" t="s">
        <v>985</v>
      </c>
      <c r="C986" s="3" t="s">
        <v>5094</v>
      </c>
      <c r="D986" s="9">
        <v>10000</v>
      </c>
      <c r="E986" s="9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105"/>
        <v>1.06E-2</v>
      </c>
      <c r="P986" s="9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5">
        <f t="shared" si="109"/>
        <v>42060.949166666665</v>
      </c>
      <c r="T986" s="5">
        <f t="shared" si="110"/>
        <v>42090.907500000001</v>
      </c>
      <c r="U986">
        <f t="shared" si="111"/>
        <v>2015</v>
      </c>
    </row>
    <row r="987" spans="1:21" ht="30" x14ac:dyDescent="0.25">
      <c r="A987">
        <v>985</v>
      </c>
      <c r="B987" s="3" t="s">
        <v>986</v>
      </c>
      <c r="C987" s="3" t="s">
        <v>5095</v>
      </c>
      <c r="D987" s="9">
        <v>30000</v>
      </c>
      <c r="E987" s="9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105"/>
        <v>6.2933333333333327E-2</v>
      </c>
      <c r="P987" s="9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5">
        <f t="shared" si="109"/>
        <v>42339.801041666673</v>
      </c>
      <c r="T987" s="5">
        <f t="shared" si="110"/>
        <v>42369.791666666664</v>
      </c>
      <c r="U987">
        <f t="shared" si="111"/>
        <v>2015</v>
      </c>
    </row>
    <row r="988" spans="1:21" ht="30" x14ac:dyDescent="0.25">
      <c r="A988">
        <v>986</v>
      </c>
      <c r="B988" s="3" t="s">
        <v>987</v>
      </c>
      <c r="C988" s="3" t="s">
        <v>5096</v>
      </c>
      <c r="D988" s="9">
        <v>20000</v>
      </c>
      <c r="E988" s="9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105"/>
        <v>0.1275</v>
      </c>
      <c r="P988" s="9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5">
        <f t="shared" si="109"/>
        <v>42324.600694444445</v>
      </c>
      <c r="T988" s="5">
        <f t="shared" si="110"/>
        <v>42378.833333333336</v>
      </c>
      <c r="U988">
        <f t="shared" si="111"/>
        <v>2015</v>
      </c>
    </row>
    <row r="989" spans="1:21" ht="30" x14ac:dyDescent="0.25">
      <c r="A989">
        <v>987</v>
      </c>
      <c r="B989" s="3" t="s">
        <v>988</v>
      </c>
      <c r="C989" s="3" t="s">
        <v>5097</v>
      </c>
      <c r="D989" s="9">
        <v>50000</v>
      </c>
      <c r="E989" s="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105"/>
        <v>0.13220000000000001</v>
      </c>
      <c r="P989" s="9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5">
        <f t="shared" si="109"/>
        <v>41773.127893518518</v>
      </c>
      <c r="T989" s="5">
        <f t="shared" si="110"/>
        <v>41813.127893518518</v>
      </c>
      <c r="U989">
        <f t="shared" si="111"/>
        <v>2014</v>
      </c>
    </row>
    <row r="990" spans="1:21" ht="30" x14ac:dyDescent="0.25">
      <c r="A990">
        <v>988</v>
      </c>
      <c r="B990" s="3" t="s">
        <v>989</v>
      </c>
      <c r="C990" s="3" t="s">
        <v>5098</v>
      </c>
      <c r="D990" s="9">
        <v>5000</v>
      </c>
      <c r="E990" s="9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105"/>
        <v>0</v>
      </c>
      <c r="P990" s="9">
        <f t="shared" si="106"/>
        <v>0</v>
      </c>
      <c r="Q990" t="str">
        <f t="shared" si="107"/>
        <v>technology</v>
      </c>
      <c r="R990" t="str">
        <f t="shared" si="108"/>
        <v>wearables</v>
      </c>
      <c r="S990" s="5">
        <f t="shared" si="109"/>
        <v>42614.190104166664</v>
      </c>
      <c r="T990" s="5">
        <f t="shared" si="110"/>
        <v>42644.190104166664</v>
      </c>
      <c r="U990">
        <f t="shared" si="111"/>
        <v>2016</v>
      </c>
    </row>
    <row r="991" spans="1:21" x14ac:dyDescent="0.25">
      <c r="A991">
        <v>989</v>
      </c>
      <c r="B991" s="3" t="s">
        <v>990</v>
      </c>
      <c r="C991" s="3" t="s">
        <v>5099</v>
      </c>
      <c r="D991" s="9">
        <v>10000</v>
      </c>
      <c r="E991" s="9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105"/>
        <v>0.16769999999999999</v>
      </c>
      <c r="P991" s="9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5">
        <f t="shared" si="109"/>
        <v>42611.76730324074</v>
      </c>
      <c r="T991" s="5">
        <f t="shared" si="110"/>
        <v>42641.76730324074</v>
      </c>
      <c r="U991">
        <f t="shared" si="111"/>
        <v>2016</v>
      </c>
    </row>
    <row r="992" spans="1:21" ht="30" x14ac:dyDescent="0.25">
      <c r="A992">
        <v>990</v>
      </c>
      <c r="B992" s="3" t="s">
        <v>991</v>
      </c>
      <c r="C992" s="3" t="s">
        <v>5100</v>
      </c>
      <c r="D992" s="9">
        <v>25000</v>
      </c>
      <c r="E992" s="9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105"/>
        <v>1.0399999999999999E-3</v>
      </c>
      <c r="P992" s="9">
        <f t="shared" si="106"/>
        <v>13</v>
      </c>
      <c r="Q992" t="str">
        <f t="shared" si="107"/>
        <v>technology</v>
      </c>
      <c r="R992" t="str">
        <f t="shared" si="108"/>
        <v>wearables</v>
      </c>
      <c r="S992" s="5">
        <f t="shared" si="109"/>
        <v>41855.617638888893</v>
      </c>
      <c r="T992" s="5">
        <f t="shared" si="110"/>
        <v>41885.617638888893</v>
      </c>
      <c r="U992">
        <f t="shared" si="111"/>
        <v>2014</v>
      </c>
    </row>
    <row r="993" spans="1:21" ht="45" x14ac:dyDescent="0.25">
      <c r="A993">
        <v>991</v>
      </c>
      <c r="B993" s="3" t="s">
        <v>992</v>
      </c>
      <c r="C993" s="3" t="s">
        <v>5101</v>
      </c>
      <c r="D993" s="9">
        <v>5000</v>
      </c>
      <c r="E993" s="9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105"/>
        <v>4.24E-2</v>
      </c>
      <c r="P993" s="9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5">
        <f t="shared" si="109"/>
        <v>42538.590138888896</v>
      </c>
      <c r="T993" s="5">
        <f t="shared" si="110"/>
        <v>42563.618750000001</v>
      </c>
      <c r="U993">
        <f t="shared" si="111"/>
        <v>2016</v>
      </c>
    </row>
    <row r="994" spans="1:21" x14ac:dyDescent="0.25">
      <c r="A994">
        <v>992</v>
      </c>
      <c r="B994" s="3" t="s">
        <v>993</v>
      </c>
      <c r="C994" s="3" t="s">
        <v>5102</v>
      </c>
      <c r="D994" s="9">
        <v>100000</v>
      </c>
      <c r="E994" s="9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105"/>
        <v>4.6699999999999997E-3</v>
      </c>
      <c r="P994" s="9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5">
        <f t="shared" si="109"/>
        <v>42437.758321759262</v>
      </c>
      <c r="T994" s="5">
        <f t="shared" si="110"/>
        <v>42497.716655092598</v>
      </c>
      <c r="U994">
        <f t="shared" si="111"/>
        <v>2016</v>
      </c>
    </row>
    <row r="995" spans="1:21" ht="30" x14ac:dyDescent="0.25">
      <c r="A995">
        <v>993</v>
      </c>
      <c r="B995" s="3" t="s">
        <v>994</v>
      </c>
      <c r="C995" s="3" t="s">
        <v>5103</v>
      </c>
      <c r="D995" s="9">
        <v>70000</v>
      </c>
      <c r="E995" s="9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105"/>
        <v>0.25087142857142858</v>
      </c>
      <c r="P995" s="9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5">
        <f t="shared" si="109"/>
        <v>42652.798240740747</v>
      </c>
      <c r="T995" s="5">
        <f t="shared" si="110"/>
        <v>42686.041666666664</v>
      </c>
      <c r="U995">
        <f t="shared" si="111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9">
        <v>200000</v>
      </c>
      <c r="E996" s="9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105"/>
        <v>2.3345000000000001E-2</v>
      </c>
      <c r="P996" s="9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5">
        <f t="shared" si="109"/>
        <v>41921.096412037041</v>
      </c>
      <c r="T996" s="5">
        <f t="shared" si="110"/>
        <v>41973.790972222225</v>
      </c>
      <c r="U996">
        <f t="shared" si="111"/>
        <v>2014</v>
      </c>
    </row>
    <row r="997" spans="1:21" ht="30" x14ac:dyDescent="0.25">
      <c r="A997">
        <v>995</v>
      </c>
      <c r="B997" s="3" t="s">
        <v>996</v>
      </c>
      <c r="C997" s="3" t="s">
        <v>5105</v>
      </c>
      <c r="D997" s="9">
        <v>10000</v>
      </c>
      <c r="E997" s="9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105"/>
        <v>7.2599999999999998E-2</v>
      </c>
      <c r="P997" s="9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5">
        <f t="shared" si="109"/>
        <v>41947.774074074077</v>
      </c>
      <c r="T997" s="5">
        <f t="shared" si="110"/>
        <v>41972.500000000007</v>
      </c>
      <c r="U997">
        <f t="shared" si="111"/>
        <v>2014</v>
      </c>
    </row>
    <row r="998" spans="1:21" x14ac:dyDescent="0.25">
      <c r="A998">
        <v>996</v>
      </c>
      <c r="B998" s="3" t="s">
        <v>997</v>
      </c>
      <c r="C998" s="3" t="s">
        <v>5106</v>
      </c>
      <c r="D998" s="9">
        <v>4000</v>
      </c>
      <c r="E998" s="9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105"/>
        <v>1.6250000000000001E-2</v>
      </c>
      <c r="P998" s="9">
        <f t="shared" si="106"/>
        <v>13</v>
      </c>
      <c r="Q998" t="str">
        <f t="shared" si="107"/>
        <v>technology</v>
      </c>
      <c r="R998" t="str">
        <f t="shared" si="108"/>
        <v>wearables</v>
      </c>
      <c r="S998" s="5">
        <f t="shared" si="109"/>
        <v>41817.69976851852</v>
      </c>
      <c r="T998" s="5">
        <f t="shared" si="110"/>
        <v>41847.477083333339</v>
      </c>
      <c r="U998">
        <f t="shared" si="111"/>
        <v>2014</v>
      </c>
    </row>
    <row r="999" spans="1:21" x14ac:dyDescent="0.25">
      <c r="A999">
        <v>997</v>
      </c>
      <c r="B999" s="3" t="s">
        <v>998</v>
      </c>
      <c r="C999" s="3" t="s">
        <v>5107</v>
      </c>
      <c r="D999" s="9">
        <v>5000</v>
      </c>
      <c r="E999" s="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105"/>
        <v>1.2999999999999999E-2</v>
      </c>
      <c r="P999" s="9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5">
        <f t="shared" si="109"/>
        <v>41940.936307870375</v>
      </c>
      <c r="T999" s="5">
        <f t="shared" si="110"/>
        <v>41970.97797453704</v>
      </c>
      <c r="U999">
        <f t="shared" si="111"/>
        <v>2014</v>
      </c>
    </row>
    <row r="1000" spans="1:21" x14ac:dyDescent="0.25">
      <c r="A1000">
        <v>998</v>
      </c>
      <c r="B1000" s="3" t="s">
        <v>999</v>
      </c>
      <c r="C1000" s="3" t="s">
        <v>5108</v>
      </c>
      <c r="D1000" s="9">
        <v>60000</v>
      </c>
      <c r="E1000" s="9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105"/>
        <v>0.58558333333333334</v>
      </c>
      <c r="P1000" s="9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5">
        <f t="shared" si="109"/>
        <v>42282.002326388894</v>
      </c>
      <c r="T1000" s="5">
        <f t="shared" si="110"/>
        <v>42327.043993055559</v>
      </c>
      <c r="U1000">
        <f t="shared" si="111"/>
        <v>2015</v>
      </c>
    </row>
    <row r="1001" spans="1:21" x14ac:dyDescent="0.25">
      <c r="A1001">
        <v>999</v>
      </c>
      <c r="B1001" s="3" t="s">
        <v>1000</v>
      </c>
      <c r="C1001" s="3" t="s">
        <v>5109</v>
      </c>
      <c r="D1001" s="9">
        <v>150000</v>
      </c>
      <c r="E1001" s="9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105"/>
        <v>7.7886666666666673E-2</v>
      </c>
      <c r="P1001" s="9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5">
        <f t="shared" si="109"/>
        <v>41926.132986111115</v>
      </c>
      <c r="T1001" s="5">
        <f t="shared" si="110"/>
        <v>41956.168055555558</v>
      </c>
      <c r="U1001">
        <f t="shared" si="111"/>
        <v>2014</v>
      </c>
    </row>
    <row r="1002" spans="1:21" x14ac:dyDescent="0.25">
      <c r="A1002">
        <v>1000</v>
      </c>
      <c r="B1002" s="3" t="s">
        <v>1001</v>
      </c>
      <c r="C1002" s="3" t="s">
        <v>5110</v>
      </c>
      <c r="D1002" s="9">
        <v>894700</v>
      </c>
      <c r="E1002" s="9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105"/>
        <v>2.2157147647256063E-2</v>
      </c>
      <c r="P1002" s="9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5">
        <f t="shared" si="109"/>
        <v>42748.893055555556</v>
      </c>
      <c r="T1002" s="5">
        <f t="shared" si="110"/>
        <v>42808.851388888892</v>
      </c>
      <c r="U1002">
        <f t="shared" si="111"/>
        <v>2017</v>
      </c>
    </row>
    <row r="1003" spans="1:21" ht="30" x14ac:dyDescent="0.25">
      <c r="A1003">
        <v>1001</v>
      </c>
      <c r="B1003" s="3" t="s">
        <v>1002</v>
      </c>
      <c r="C1003" s="3" t="s">
        <v>5111</v>
      </c>
      <c r="D1003" s="9">
        <v>5000</v>
      </c>
      <c r="E1003" s="9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105"/>
        <v>1.04</v>
      </c>
      <c r="P1003" s="9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5">
        <f t="shared" si="109"/>
        <v>42720.553391203706</v>
      </c>
      <c r="T1003" s="5">
        <f t="shared" si="110"/>
        <v>42765.553391203706</v>
      </c>
      <c r="U1003">
        <f t="shared" si="111"/>
        <v>2016</v>
      </c>
    </row>
    <row r="1004" spans="1:21" ht="30" x14ac:dyDescent="0.25">
      <c r="A1004">
        <v>1002</v>
      </c>
      <c r="B1004" s="3" t="s">
        <v>1003</v>
      </c>
      <c r="C1004" s="3" t="s">
        <v>5112</v>
      </c>
      <c r="D1004" s="9">
        <v>9999</v>
      </c>
      <c r="E1004" s="9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105"/>
        <v>0.29602960296029601</v>
      </c>
      <c r="P1004" s="9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5">
        <f t="shared" si="109"/>
        <v>42325.517523148148</v>
      </c>
      <c r="T1004" s="5">
        <f t="shared" si="110"/>
        <v>42355.082638888889</v>
      </c>
      <c r="U1004">
        <f t="shared" si="111"/>
        <v>2015</v>
      </c>
    </row>
    <row r="1005" spans="1:21" x14ac:dyDescent="0.25">
      <c r="A1005">
        <v>1003</v>
      </c>
      <c r="B1005" s="3" t="s">
        <v>1004</v>
      </c>
      <c r="C1005" s="3" t="s">
        <v>5113</v>
      </c>
      <c r="D1005" s="9">
        <v>20000</v>
      </c>
      <c r="E1005" s="9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105"/>
        <v>0.16055</v>
      </c>
      <c r="P1005" s="9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5">
        <f t="shared" si="109"/>
        <v>42780.542372685188</v>
      </c>
      <c r="T1005" s="5">
        <f t="shared" si="110"/>
        <v>42810.500706018523</v>
      </c>
      <c r="U1005">
        <f t="shared" si="111"/>
        <v>2017</v>
      </c>
    </row>
    <row r="1006" spans="1:21" x14ac:dyDescent="0.25">
      <c r="A1006">
        <v>1004</v>
      </c>
      <c r="B1006" s="3" t="s">
        <v>1005</v>
      </c>
      <c r="C1006" s="3" t="s">
        <v>5114</v>
      </c>
      <c r="D1006" s="9">
        <v>25000</v>
      </c>
      <c r="E1006" s="9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105"/>
        <v>0.82208000000000003</v>
      </c>
      <c r="P1006" s="9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5">
        <f t="shared" si="109"/>
        <v>42388.541979166672</v>
      </c>
      <c r="T1006" s="5">
        <f t="shared" si="110"/>
        <v>42418.541979166672</v>
      </c>
      <c r="U1006">
        <f t="shared" si="111"/>
        <v>2016</v>
      </c>
    </row>
    <row r="1007" spans="1:21" x14ac:dyDescent="0.25">
      <c r="A1007">
        <v>1005</v>
      </c>
      <c r="B1007" s="3" t="s">
        <v>1006</v>
      </c>
      <c r="C1007" s="3" t="s">
        <v>5115</v>
      </c>
      <c r="D1007" s="9">
        <v>200000</v>
      </c>
      <c r="E1007" s="9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105"/>
        <v>0.75051000000000001</v>
      </c>
      <c r="P1007" s="9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5">
        <f t="shared" si="109"/>
        <v>42276.458136574081</v>
      </c>
      <c r="T1007" s="5">
        <f t="shared" si="110"/>
        <v>42307.458136574081</v>
      </c>
      <c r="U1007">
        <f t="shared" si="111"/>
        <v>2015</v>
      </c>
    </row>
    <row r="1008" spans="1:21" x14ac:dyDescent="0.25">
      <c r="A1008">
        <v>1006</v>
      </c>
      <c r="B1008" s="3" t="s">
        <v>1007</v>
      </c>
      <c r="C1008" s="3" t="s">
        <v>5116</v>
      </c>
      <c r="D1008" s="9">
        <v>4000</v>
      </c>
      <c r="E1008" s="9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105"/>
        <v>5.8500000000000003E-2</v>
      </c>
      <c r="P1008" s="9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5">
        <f t="shared" si="109"/>
        <v>41976.873518518521</v>
      </c>
      <c r="T1008" s="5">
        <f t="shared" si="110"/>
        <v>41985.132638888892</v>
      </c>
      <c r="U1008">
        <f t="shared" si="111"/>
        <v>2014</v>
      </c>
    </row>
    <row r="1009" spans="1:21" x14ac:dyDescent="0.25">
      <c r="A1009">
        <v>1007</v>
      </c>
      <c r="B1009" s="3" t="s">
        <v>1008</v>
      </c>
      <c r="C1009" s="3" t="s">
        <v>5117</v>
      </c>
      <c r="D1009" s="9">
        <v>30000</v>
      </c>
      <c r="E1009" s="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105"/>
        <v>0.44319999999999998</v>
      </c>
      <c r="P1009" s="9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5">
        <f t="shared" si="109"/>
        <v>42676.416932870372</v>
      </c>
      <c r="T1009" s="5">
        <f t="shared" si="110"/>
        <v>42718.458599537036</v>
      </c>
      <c r="U1009">
        <f t="shared" si="111"/>
        <v>2016</v>
      </c>
    </row>
    <row r="1010" spans="1:21" ht="30" x14ac:dyDescent="0.25">
      <c r="A1010">
        <v>1008</v>
      </c>
      <c r="B1010" s="3" t="s">
        <v>1009</v>
      </c>
      <c r="C1010" s="3" t="s">
        <v>5118</v>
      </c>
      <c r="D1010" s="9">
        <v>93500</v>
      </c>
      <c r="E1010" s="9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105"/>
        <v>2.6737967914438501E-3</v>
      </c>
      <c r="P1010" s="9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5">
        <f t="shared" si="109"/>
        <v>42702.642534722225</v>
      </c>
      <c r="T1010" s="5">
        <f t="shared" si="110"/>
        <v>42732.642534722225</v>
      </c>
      <c r="U1010">
        <f t="shared" si="111"/>
        <v>2016</v>
      </c>
    </row>
    <row r="1011" spans="1:21" ht="30" x14ac:dyDescent="0.25">
      <c r="A1011">
        <v>1009</v>
      </c>
      <c r="B1011" s="3" t="s">
        <v>1010</v>
      </c>
      <c r="C1011" s="3" t="s">
        <v>5119</v>
      </c>
      <c r="D1011" s="9">
        <v>50000</v>
      </c>
      <c r="E1011" s="9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105"/>
        <v>0.1313</v>
      </c>
      <c r="P1011" s="9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5">
        <f t="shared" si="109"/>
        <v>42510.438032407408</v>
      </c>
      <c r="T1011" s="5">
        <f t="shared" si="110"/>
        <v>42540.438032407408</v>
      </c>
      <c r="U1011">
        <f t="shared" si="111"/>
        <v>2016</v>
      </c>
    </row>
    <row r="1012" spans="1:21" ht="30" x14ac:dyDescent="0.25">
      <c r="A1012">
        <v>1010</v>
      </c>
      <c r="B1012" s="3" t="s">
        <v>1011</v>
      </c>
      <c r="C1012" s="3" t="s">
        <v>5120</v>
      </c>
      <c r="D1012" s="9">
        <v>115250</v>
      </c>
      <c r="E1012" s="9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105"/>
        <v>1.9088937093275488E-3</v>
      </c>
      <c r="P1012" s="9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5">
        <f t="shared" si="109"/>
        <v>42561.662754629629</v>
      </c>
      <c r="T1012" s="5">
        <f t="shared" si="110"/>
        <v>42617.957638888889</v>
      </c>
      <c r="U1012">
        <f t="shared" si="111"/>
        <v>2016</v>
      </c>
    </row>
    <row r="1013" spans="1:21" x14ac:dyDescent="0.25">
      <c r="A1013">
        <v>1011</v>
      </c>
      <c r="B1013" s="3" t="s">
        <v>1012</v>
      </c>
      <c r="C1013" s="3" t="s">
        <v>5121</v>
      </c>
      <c r="D1013" s="9">
        <v>20000</v>
      </c>
      <c r="E1013" s="9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105"/>
        <v>3.7499999999999999E-3</v>
      </c>
      <c r="P1013" s="9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5">
        <f t="shared" si="109"/>
        <v>41946.731423611112</v>
      </c>
      <c r="T1013" s="5">
        <f t="shared" si="110"/>
        <v>41991.731423611112</v>
      </c>
      <c r="U1013">
        <f t="shared" si="111"/>
        <v>2014</v>
      </c>
    </row>
    <row r="1014" spans="1:21" ht="30" x14ac:dyDescent="0.25">
      <c r="A1014">
        <v>1012</v>
      </c>
      <c r="B1014" s="3" t="s">
        <v>1013</v>
      </c>
      <c r="C1014" s="3" t="s">
        <v>5122</v>
      </c>
      <c r="D1014" s="9">
        <v>5000</v>
      </c>
      <c r="E1014" s="9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105"/>
        <v>215.35021</v>
      </c>
      <c r="P1014" s="9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5">
        <f t="shared" si="109"/>
        <v>42714.27375</v>
      </c>
      <c r="T1014" s="5">
        <f t="shared" si="110"/>
        <v>42759.27375</v>
      </c>
      <c r="U1014">
        <f t="shared" si="111"/>
        <v>2016</v>
      </c>
    </row>
    <row r="1015" spans="1:21" ht="30" x14ac:dyDescent="0.25">
      <c r="A1015">
        <v>1013</v>
      </c>
      <c r="B1015" s="3" t="s">
        <v>1014</v>
      </c>
      <c r="C1015" s="3" t="s">
        <v>5123</v>
      </c>
      <c r="D1015" s="9">
        <v>25000</v>
      </c>
      <c r="E1015" s="9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105"/>
        <v>0.34527999999999998</v>
      </c>
      <c r="P1015" s="9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5">
        <f t="shared" si="109"/>
        <v>42339.667314814818</v>
      </c>
      <c r="T1015" s="5">
        <f t="shared" si="110"/>
        <v>42367.666666666664</v>
      </c>
      <c r="U1015">
        <f t="shared" si="111"/>
        <v>2015</v>
      </c>
    </row>
    <row r="1016" spans="1:21" x14ac:dyDescent="0.25">
      <c r="A1016">
        <v>1014</v>
      </c>
      <c r="B1016" s="3" t="s">
        <v>1015</v>
      </c>
      <c r="C1016" s="3" t="s">
        <v>5124</v>
      </c>
      <c r="D1016" s="9">
        <v>10000</v>
      </c>
      <c r="E1016" s="9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105"/>
        <v>0.30599999999999999</v>
      </c>
      <c r="P1016" s="9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5">
        <f t="shared" si="109"/>
        <v>41954.835821759261</v>
      </c>
      <c r="T1016" s="5">
        <f t="shared" si="110"/>
        <v>42004.835821759261</v>
      </c>
      <c r="U1016">
        <f t="shared" si="111"/>
        <v>2014</v>
      </c>
    </row>
    <row r="1017" spans="1:21" x14ac:dyDescent="0.25">
      <c r="A1017">
        <v>1015</v>
      </c>
      <c r="B1017" s="3" t="s">
        <v>1016</v>
      </c>
      <c r="C1017" s="3" t="s">
        <v>5125</v>
      </c>
      <c r="D1017" s="9">
        <v>9000</v>
      </c>
      <c r="E1017" s="9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105"/>
        <v>2.6666666666666668E-2</v>
      </c>
      <c r="P1017" s="9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5">
        <f t="shared" si="109"/>
        <v>42303.711747685193</v>
      </c>
      <c r="T1017" s="5">
        <f t="shared" si="110"/>
        <v>42333.75341435185</v>
      </c>
      <c r="U1017">
        <f t="shared" si="111"/>
        <v>2015</v>
      </c>
    </row>
    <row r="1018" spans="1:21" x14ac:dyDescent="0.25">
      <c r="A1018">
        <v>1016</v>
      </c>
      <c r="B1018" s="3" t="s">
        <v>1017</v>
      </c>
      <c r="C1018" s="3" t="s">
        <v>5126</v>
      </c>
      <c r="D1018" s="9">
        <v>100000</v>
      </c>
      <c r="E1018" s="9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105"/>
        <v>2.8420000000000001E-2</v>
      </c>
      <c r="P1018" s="9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5">
        <f t="shared" si="109"/>
        <v>42421.940462962964</v>
      </c>
      <c r="T1018" s="5">
        <f t="shared" si="110"/>
        <v>42466.8987962963</v>
      </c>
      <c r="U1018">
        <f t="shared" si="111"/>
        <v>2016</v>
      </c>
    </row>
    <row r="1019" spans="1:21" ht="30" x14ac:dyDescent="0.25">
      <c r="A1019">
        <v>1017</v>
      </c>
      <c r="B1019" s="3" t="s">
        <v>1018</v>
      </c>
      <c r="C1019" s="3" t="s">
        <v>5127</v>
      </c>
      <c r="D1019" s="9">
        <v>250000</v>
      </c>
      <c r="E1019" s="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105"/>
        <v>0.22878799999999999</v>
      </c>
      <c r="P1019" s="9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5">
        <f t="shared" si="109"/>
        <v>42289.508506944447</v>
      </c>
      <c r="T1019" s="5">
        <f t="shared" si="110"/>
        <v>42329.550173611111</v>
      </c>
      <c r="U1019">
        <f t="shared" si="111"/>
        <v>2015</v>
      </c>
    </row>
    <row r="1020" spans="1:21" x14ac:dyDescent="0.25">
      <c r="A1020">
        <v>1018</v>
      </c>
      <c r="B1020" s="3" t="s">
        <v>1019</v>
      </c>
      <c r="C1020" s="3" t="s">
        <v>5128</v>
      </c>
      <c r="D1020" s="9">
        <v>20000</v>
      </c>
      <c r="E1020" s="9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105"/>
        <v>3.1050000000000001E-2</v>
      </c>
      <c r="P1020" s="9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5">
        <f t="shared" si="109"/>
        <v>42535.325613425928</v>
      </c>
      <c r="T1020" s="5">
        <f t="shared" si="110"/>
        <v>42565.325613425928</v>
      </c>
      <c r="U1020">
        <f t="shared" si="111"/>
        <v>2016</v>
      </c>
    </row>
    <row r="1021" spans="1:21" x14ac:dyDescent="0.25">
      <c r="A1021">
        <v>1019</v>
      </c>
      <c r="B1021" s="3" t="s">
        <v>1020</v>
      </c>
      <c r="C1021" s="3" t="s">
        <v>5129</v>
      </c>
      <c r="D1021" s="9">
        <v>45000</v>
      </c>
      <c r="E1021" s="9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105"/>
        <v>0.47333333333333333</v>
      </c>
      <c r="P1021" s="9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5">
        <f t="shared" si="109"/>
        <v>42009.807280092595</v>
      </c>
      <c r="T1021" s="5">
        <f t="shared" si="110"/>
        <v>42039.807280092595</v>
      </c>
      <c r="U1021">
        <f t="shared" si="111"/>
        <v>2015</v>
      </c>
    </row>
    <row r="1022" spans="1:21" ht="30" x14ac:dyDescent="0.25">
      <c r="A1022">
        <v>1020</v>
      </c>
      <c r="B1022" s="3" t="s">
        <v>1021</v>
      </c>
      <c r="C1022" s="3" t="s">
        <v>5130</v>
      </c>
      <c r="D1022" s="9">
        <v>1550</v>
      </c>
      <c r="E1022" s="9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105"/>
        <v>2.0554838709677421</v>
      </c>
      <c r="P1022" s="9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5">
        <f t="shared" si="109"/>
        <v>42126.902881944443</v>
      </c>
      <c r="T1022" s="5">
        <f t="shared" si="110"/>
        <v>42156.865972222229</v>
      </c>
      <c r="U1022">
        <f t="shared" si="111"/>
        <v>2015</v>
      </c>
    </row>
    <row r="1023" spans="1:21" x14ac:dyDescent="0.25">
      <c r="A1023">
        <v>1021</v>
      </c>
      <c r="B1023" s="3" t="s">
        <v>1022</v>
      </c>
      <c r="C1023" s="3" t="s">
        <v>5131</v>
      </c>
      <c r="D1023" s="9">
        <v>3000</v>
      </c>
      <c r="E1023" s="9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105"/>
        <v>3.5180366666666667</v>
      </c>
      <c r="P1023" s="9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5">
        <f t="shared" si="109"/>
        <v>42271.085312500007</v>
      </c>
      <c r="T1023" s="5">
        <f t="shared" si="110"/>
        <v>42294.000000000007</v>
      </c>
      <c r="U1023">
        <f t="shared" si="111"/>
        <v>2015</v>
      </c>
    </row>
    <row r="1024" spans="1:21" x14ac:dyDescent="0.25">
      <c r="A1024">
        <v>1022</v>
      </c>
      <c r="B1024" s="3" t="s">
        <v>1023</v>
      </c>
      <c r="C1024" s="3" t="s">
        <v>5132</v>
      </c>
      <c r="D1024" s="9">
        <v>2000</v>
      </c>
      <c r="E1024" s="9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105"/>
        <v>1.149</v>
      </c>
      <c r="P1024" s="9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5">
        <f t="shared" si="109"/>
        <v>42111.480057870373</v>
      </c>
      <c r="T1024" s="5">
        <f t="shared" si="110"/>
        <v>42141.480057870373</v>
      </c>
      <c r="U1024">
        <f t="shared" si="111"/>
        <v>2015</v>
      </c>
    </row>
    <row r="1025" spans="1:21" x14ac:dyDescent="0.25">
      <c r="A1025">
        <v>1023</v>
      </c>
      <c r="B1025" s="3" t="s">
        <v>1024</v>
      </c>
      <c r="C1025" s="3" t="s">
        <v>5133</v>
      </c>
      <c r="D1025" s="9">
        <v>2000</v>
      </c>
      <c r="E1025" s="9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105"/>
        <v>2.3715000000000002</v>
      </c>
      <c r="P1025" s="9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5">
        <f t="shared" si="109"/>
        <v>42145.753020833341</v>
      </c>
      <c r="T1025" s="5">
        <f t="shared" si="110"/>
        <v>42175.753020833341</v>
      </c>
      <c r="U1025">
        <f t="shared" si="111"/>
        <v>2015</v>
      </c>
    </row>
    <row r="1026" spans="1:21" ht="30" x14ac:dyDescent="0.25">
      <c r="A1026">
        <v>1024</v>
      </c>
      <c r="B1026" s="3" t="s">
        <v>1025</v>
      </c>
      <c r="C1026" s="3" t="s">
        <v>5134</v>
      </c>
      <c r="D1026" s="9">
        <v>20000</v>
      </c>
      <c r="E1026" s="9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112">E1026/D1026</f>
        <v>1.1863774999999999</v>
      </c>
      <c r="P1026" s="9">
        <f t="shared" ref="P1026:P1089" si="113">IFERROR(E1026/L1026,0)</f>
        <v>388.9762295081967</v>
      </c>
      <c r="Q1026" t="str">
        <f t="shared" ref="Q1026:Q1089" si="114">MID(N1026,1,FIND("/",N1026)-1)</f>
        <v>music</v>
      </c>
      <c r="R1026" t="str">
        <f t="shared" ref="R1026:R1089" si="115">MID(N1026,FIND("/",N1026)+1,9999)</f>
        <v>electronic music</v>
      </c>
      <c r="S1026" s="5">
        <f t="shared" ref="S1026:S1089" si="116">((J1026/86400)+25569+(-4/24))</f>
        <v>42370.413923611115</v>
      </c>
      <c r="T1026" s="5">
        <f t="shared" ref="T1026:T1089" si="117">((I1026/86400)+25569+(-4/24))</f>
        <v>42400.413923611115</v>
      </c>
      <c r="U1026">
        <f t="shared" ref="U1026:U1089" si="118">YEAR(S1026)</f>
        <v>2016</v>
      </c>
    </row>
    <row r="1027" spans="1:21" x14ac:dyDescent="0.25">
      <c r="A1027">
        <v>1025</v>
      </c>
      <c r="B1027" s="3" t="s">
        <v>1026</v>
      </c>
      <c r="C1027" s="3" t="s">
        <v>5135</v>
      </c>
      <c r="D1027" s="9">
        <v>70000</v>
      </c>
      <c r="E1027" s="9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112"/>
        <v>1.099283142857143</v>
      </c>
      <c r="P1027" s="9">
        <f t="shared" si="113"/>
        <v>71.848571428571432</v>
      </c>
      <c r="Q1027" t="str">
        <f t="shared" si="114"/>
        <v>music</v>
      </c>
      <c r="R1027" t="str">
        <f t="shared" si="115"/>
        <v>electronic music</v>
      </c>
      <c r="S1027" s="5">
        <f t="shared" si="116"/>
        <v>42049.667094907411</v>
      </c>
      <c r="T1027" s="5">
        <f t="shared" si="117"/>
        <v>42079.625428240739</v>
      </c>
      <c r="U1027">
        <f t="shared" si="118"/>
        <v>2015</v>
      </c>
    </row>
    <row r="1028" spans="1:21" ht="30" x14ac:dyDescent="0.25">
      <c r="A1028">
        <v>1026</v>
      </c>
      <c r="B1028" s="3" t="s">
        <v>1027</v>
      </c>
      <c r="C1028" s="3" t="s">
        <v>5136</v>
      </c>
      <c r="D1028" s="9">
        <v>7000</v>
      </c>
      <c r="E1028" s="9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12"/>
        <v>1.0000828571428571</v>
      </c>
      <c r="P1028" s="9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5">
        <f t="shared" si="116"/>
        <v>42426.240925925929</v>
      </c>
      <c r="T1028" s="5">
        <f t="shared" si="117"/>
        <v>42460.199259259265</v>
      </c>
      <c r="U1028">
        <f t="shared" si="118"/>
        <v>2016</v>
      </c>
    </row>
    <row r="1029" spans="1:21" ht="30" x14ac:dyDescent="0.25">
      <c r="A1029">
        <v>1027</v>
      </c>
      <c r="B1029" s="3" t="s">
        <v>1028</v>
      </c>
      <c r="C1029" s="3" t="s">
        <v>5137</v>
      </c>
      <c r="D1029" s="9">
        <v>7501</v>
      </c>
      <c r="E1029" s="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12"/>
        <v>1.0309292094387414</v>
      </c>
      <c r="P1029" s="9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5">
        <f t="shared" si="116"/>
        <v>41904.867442129631</v>
      </c>
      <c r="T1029" s="5">
        <f t="shared" si="117"/>
        <v>41934.867442129631</v>
      </c>
      <c r="U1029">
        <f t="shared" si="118"/>
        <v>2014</v>
      </c>
    </row>
    <row r="1030" spans="1:21" ht="30" x14ac:dyDescent="0.25">
      <c r="A1030">
        <v>1028</v>
      </c>
      <c r="B1030" s="3" t="s">
        <v>1029</v>
      </c>
      <c r="C1030" s="3" t="s">
        <v>5138</v>
      </c>
      <c r="D1030" s="9">
        <v>10000</v>
      </c>
      <c r="E1030" s="9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12"/>
        <v>1.1727000000000001</v>
      </c>
      <c r="P1030" s="9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5">
        <f t="shared" si="116"/>
        <v>42755.460706018523</v>
      </c>
      <c r="T1030" s="5">
        <f t="shared" si="117"/>
        <v>42800.666666666664</v>
      </c>
      <c r="U1030">
        <f t="shared" si="118"/>
        <v>2017</v>
      </c>
    </row>
    <row r="1031" spans="1:21" x14ac:dyDescent="0.25">
      <c r="A1031">
        <v>1029</v>
      </c>
      <c r="B1031" s="3" t="s">
        <v>1030</v>
      </c>
      <c r="C1031" s="3" t="s">
        <v>5139</v>
      </c>
      <c r="D1031" s="9">
        <v>10000</v>
      </c>
      <c r="E1031" s="9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12"/>
        <v>1.1175999999999999</v>
      </c>
      <c r="P1031" s="9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5">
        <f t="shared" si="116"/>
        <v>42044.545219907413</v>
      </c>
      <c r="T1031" s="5">
        <f t="shared" si="117"/>
        <v>42098.749305555561</v>
      </c>
      <c r="U1031">
        <f t="shared" si="118"/>
        <v>2015</v>
      </c>
    </row>
    <row r="1032" spans="1:21" x14ac:dyDescent="0.25">
      <c r="A1032">
        <v>1030</v>
      </c>
      <c r="B1032" s="3" t="s">
        <v>1031</v>
      </c>
      <c r="C1032" s="3" t="s">
        <v>5140</v>
      </c>
      <c r="D1032" s="9">
        <v>2000</v>
      </c>
      <c r="E1032" s="9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12"/>
        <v>3.4209999999999998</v>
      </c>
      <c r="P1032" s="9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5">
        <f t="shared" si="116"/>
        <v>42611.31653935185</v>
      </c>
      <c r="T1032" s="5">
        <f t="shared" si="117"/>
        <v>42625.31653935185</v>
      </c>
      <c r="U1032">
        <f t="shared" si="118"/>
        <v>2016</v>
      </c>
    </row>
    <row r="1033" spans="1:21" ht="30" x14ac:dyDescent="0.25">
      <c r="A1033">
        <v>1031</v>
      </c>
      <c r="B1033" s="3" t="s">
        <v>1032</v>
      </c>
      <c r="C1033" s="3" t="s">
        <v>5141</v>
      </c>
      <c r="D1033" s="9">
        <v>10000</v>
      </c>
      <c r="E1033" s="9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12"/>
        <v>1.0740000000000001</v>
      </c>
      <c r="P1033" s="9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5">
        <f t="shared" si="116"/>
        <v>42324.597337962965</v>
      </c>
      <c r="T1033" s="5">
        <f t="shared" si="117"/>
        <v>42354.597337962965</v>
      </c>
      <c r="U1033">
        <f t="shared" si="118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9">
        <v>5400</v>
      </c>
      <c r="E1034" s="9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12"/>
        <v>1.0849703703703704</v>
      </c>
      <c r="P1034" s="9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5">
        <f t="shared" si="116"/>
        <v>42514.500289351854</v>
      </c>
      <c r="T1034" s="5">
        <f t="shared" si="117"/>
        <v>42544.500289351854</v>
      </c>
      <c r="U1034">
        <f t="shared" si="118"/>
        <v>2016</v>
      </c>
    </row>
    <row r="1035" spans="1:21" ht="30" x14ac:dyDescent="0.25">
      <c r="A1035">
        <v>1033</v>
      </c>
      <c r="B1035" s="3" t="s">
        <v>1034</v>
      </c>
      <c r="C1035" s="3" t="s">
        <v>5143</v>
      </c>
      <c r="D1035" s="9">
        <v>1328</v>
      </c>
      <c r="E1035" s="9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12"/>
        <v>1.0286144578313252</v>
      </c>
      <c r="P1035" s="9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5">
        <f t="shared" si="116"/>
        <v>42688.565740740742</v>
      </c>
      <c r="T1035" s="5">
        <f t="shared" si="117"/>
        <v>42716.565740740742</v>
      </c>
      <c r="U1035">
        <f t="shared" si="118"/>
        <v>2016</v>
      </c>
    </row>
    <row r="1036" spans="1:21" ht="30" x14ac:dyDescent="0.25">
      <c r="A1036">
        <v>1034</v>
      </c>
      <c r="B1036" s="3" t="s">
        <v>1035</v>
      </c>
      <c r="C1036" s="3" t="s">
        <v>5144</v>
      </c>
      <c r="D1036" s="9">
        <v>5000</v>
      </c>
      <c r="E1036" s="9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12"/>
        <v>1.3000180000000001</v>
      </c>
      <c r="P1036" s="9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5">
        <f t="shared" si="116"/>
        <v>42555.0000462963</v>
      </c>
      <c r="T1036" s="5">
        <f t="shared" si="117"/>
        <v>42586.999305555561</v>
      </c>
      <c r="U1036">
        <f t="shared" si="118"/>
        <v>2016</v>
      </c>
    </row>
    <row r="1037" spans="1:21" ht="30" x14ac:dyDescent="0.25">
      <c r="A1037">
        <v>1035</v>
      </c>
      <c r="B1037" s="3" t="s">
        <v>1036</v>
      </c>
      <c r="C1037" s="3" t="s">
        <v>5145</v>
      </c>
      <c r="D1037" s="9">
        <v>4600</v>
      </c>
      <c r="E1037" s="9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12"/>
        <v>1.0765217391304347</v>
      </c>
      <c r="P1037" s="9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5">
        <f t="shared" si="116"/>
        <v>42016.474768518521</v>
      </c>
      <c r="T1037" s="5">
        <f t="shared" si="117"/>
        <v>42046.474768518521</v>
      </c>
      <c r="U1037">
        <f t="shared" si="118"/>
        <v>2015</v>
      </c>
    </row>
    <row r="1038" spans="1:21" x14ac:dyDescent="0.25">
      <c r="A1038">
        <v>1036</v>
      </c>
      <c r="B1038" s="3" t="s">
        <v>1037</v>
      </c>
      <c r="C1038" s="3" t="s">
        <v>5146</v>
      </c>
      <c r="D1038" s="9">
        <v>4500</v>
      </c>
      <c r="E1038" s="9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12"/>
        <v>1.1236044444444444</v>
      </c>
      <c r="P1038" s="9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5">
        <f t="shared" si="116"/>
        <v>41249.28229166667</v>
      </c>
      <c r="T1038" s="5">
        <f t="shared" si="117"/>
        <v>41281.166666666672</v>
      </c>
      <c r="U1038">
        <f t="shared" si="118"/>
        <v>2012</v>
      </c>
    </row>
    <row r="1039" spans="1:21" ht="30" x14ac:dyDescent="0.25">
      <c r="A1039">
        <v>1037</v>
      </c>
      <c r="B1039" s="3" t="s">
        <v>1038</v>
      </c>
      <c r="C1039" s="3" t="s">
        <v>5147</v>
      </c>
      <c r="D1039" s="9">
        <v>1000</v>
      </c>
      <c r="E1039" s="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12"/>
        <v>1.0209999999999999</v>
      </c>
      <c r="P1039" s="9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5">
        <f t="shared" si="116"/>
        <v>42119.655810185192</v>
      </c>
      <c r="T1039" s="5">
        <f t="shared" si="117"/>
        <v>42142.041666666664</v>
      </c>
      <c r="U1039">
        <f t="shared" si="118"/>
        <v>2015</v>
      </c>
    </row>
    <row r="1040" spans="1:21" ht="30" x14ac:dyDescent="0.25">
      <c r="A1040">
        <v>1038</v>
      </c>
      <c r="B1040" s="3" t="s">
        <v>1039</v>
      </c>
      <c r="C1040" s="3" t="s">
        <v>5148</v>
      </c>
      <c r="D1040" s="9">
        <v>1500</v>
      </c>
      <c r="E1040" s="9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12"/>
        <v>1.4533333333333334</v>
      </c>
      <c r="P1040" s="9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5">
        <f t="shared" si="116"/>
        <v>42418.065081018525</v>
      </c>
      <c r="T1040" s="5">
        <f t="shared" si="117"/>
        <v>42448.023414351854</v>
      </c>
      <c r="U1040">
        <f t="shared" si="118"/>
        <v>2016</v>
      </c>
    </row>
    <row r="1041" spans="1:21" ht="30" x14ac:dyDescent="0.25">
      <c r="A1041">
        <v>1039</v>
      </c>
      <c r="B1041" s="3" t="s">
        <v>1040</v>
      </c>
      <c r="C1041" s="3" t="s">
        <v>5149</v>
      </c>
      <c r="D1041" s="9">
        <v>500</v>
      </c>
      <c r="E1041" s="9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12"/>
        <v>1.282</v>
      </c>
      <c r="P1041" s="9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5">
        <f t="shared" si="116"/>
        <v>42691.942662037043</v>
      </c>
      <c r="T1041" s="5">
        <f t="shared" si="117"/>
        <v>42717.165972222225</v>
      </c>
      <c r="U1041">
        <f t="shared" si="118"/>
        <v>2016</v>
      </c>
    </row>
    <row r="1042" spans="1:21" ht="30" x14ac:dyDescent="0.25">
      <c r="A1042">
        <v>1040</v>
      </c>
      <c r="B1042" s="3" t="s">
        <v>1041</v>
      </c>
      <c r="C1042" s="3" t="s">
        <v>5150</v>
      </c>
      <c r="D1042" s="9">
        <v>85000</v>
      </c>
      <c r="E1042" s="9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12"/>
        <v>2.9411764705882353E-3</v>
      </c>
      <c r="P1042" s="9">
        <f t="shared" si="113"/>
        <v>250</v>
      </c>
      <c r="Q1042" t="str">
        <f t="shared" si="114"/>
        <v>journalism</v>
      </c>
      <c r="R1042" t="str">
        <f t="shared" si="115"/>
        <v>audio</v>
      </c>
      <c r="S1042" s="5">
        <f t="shared" si="116"/>
        <v>42579.541770833333</v>
      </c>
      <c r="T1042" s="5">
        <f t="shared" si="117"/>
        <v>42609.541770833333</v>
      </c>
      <c r="U1042">
        <f t="shared" si="118"/>
        <v>2016</v>
      </c>
    </row>
    <row r="1043" spans="1:21" x14ac:dyDescent="0.25">
      <c r="A1043">
        <v>1041</v>
      </c>
      <c r="B1043" s="3" t="s">
        <v>1042</v>
      </c>
      <c r="C1043" s="3" t="s">
        <v>5151</v>
      </c>
      <c r="D1043" s="9">
        <v>50</v>
      </c>
      <c r="E1043" s="9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12"/>
        <v>0</v>
      </c>
      <c r="P1043" s="9">
        <f t="shared" si="113"/>
        <v>0</v>
      </c>
      <c r="Q1043" t="str">
        <f t="shared" si="114"/>
        <v>journalism</v>
      </c>
      <c r="R1043" t="str">
        <f t="shared" si="115"/>
        <v>audio</v>
      </c>
      <c r="S1043" s="5">
        <f t="shared" si="116"/>
        <v>41830.893425925926</v>
      </c>
      <c r="T1043" s="5">
        <f t="shared" si="117"/>
        <v>41850.893425925926</v>
      </c>
      <c r="U1043">
        <f t="shared" si="118"/>
        <v>2014</v>
      </c>
    </row>
    <row r="1044" spans="1:21" ht="30" x14ac:dyDescent="0.25">
      <c r="A1044">
        <v>1042</v>
      </c>
      <c r="B1044" s="3" t="s">
        <v>1043</v>
      </c>
      <c r="C1044" s="3" t="s">
        <v>5152</v>
      </c>
      <c r="D1044" s="9">
        <v>650</v>
      </c>
      <c r="E1044" s="9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12"/>
        <v>1.5384615384615385E-2</v>
      </c>
      <c r="P1044" s="9">
        <f t="shared" si="113"/>
        <v>10</v>
      </c>
      <c r="Q1044" t="str">
        <f t="shared" si="114"/>
        <v>journalism</v>
      </c>
      <c r="R1044" t="str">
        <f t="shared" si="115"/>
        <v>audio</v>
      </c>
      <c r="S1044" s="5">
        <f t="shared" si="116"/>
        <v>41851.529490740744</v>
      </c>
      <c r="T1044" s="5">
        <f t="shared" si="117"/>
        <v>41894.25</v>
      </c>
      <c r="U1044">
        <f t="shared" si="118"/>
        <v>2014</v>
      </c>
    </row>
    <row r="1045" spans="1:21" x14ac:dyDescent="0.25">
      <c r="A1045">
        <v>1043</v>
      </c>
      <c r="B1045" s="3" t="s">
        <v>1044</v>
      </c>
      <c r="C1045" s="3" t="s">
        <v>5153</v>
      </c>
      <c r="D1045" s="9">
        <v>100000</v>
      </c>
      <c r="E1045" s="9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12"/>
        <v>8.5370000000000001E-2</v>
      </c>
      <c r="P1045" s="9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5">
        <f t="shared" si="116"/>
        <v>42114.086284722223</v>
      </c>
      <c r="T1045" s="5">
        <f t="shared" si="117"/>
        <v>42144.086284722223</v>
      </c>
      <c r="U1045">
        <f t="shared" si="118"/>
        <v>2015</v>
      </c>
    </row>
    <row r="1046" spans="1:21" ht="30" x14ac:dyDescent="0.25">
      <c r="A1046">
        <v>1044</v>
      </c>
      <c r="B1046" s="3" t="s">
        <v>1045</v>
      </c>
      <c r="C1046" s="3" t="s">
        <v>5154</v>
      </c>
      <c r="D1046" s="9">
        <v>7000</v>
      </c>
      <c r="E1046" s="9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12"/>
        <v>8.571428571428571E-4</v>
      </c>
      <c r="P1046" s="9">
        <f t="shared" si="113"/>
        <v>3</v>
      </c>
      <c r="Q1046" t="str">
        <f t="shared" si="114"/>
        <v>journalism</v>
      </c>
      <c r="R1046" t="str">
        <f t="shared" si="115"/>
        <v>audio</v>
      </c>
      <c r="S1046" s="5">
        <f t="shared" si="116"/>
        <v>42011.759270833332</v>
      </c>
      <c r="T1046" s="5">
        <f t="shared" si="117"/>
        <v>42068.685416666667</v>
      </c>
      <c r="U1046">
        <f t="shared" si="118"/>
        <v>2015</v>
      </c>
    </row>
    <row r="1047" spans="1:21" x14ac:dyDescent="0.25">
      <c r="A1047">
        <v>1045</v>
      </c>
      <c r="B1047" s="3" t="s">
        <v>1046</v>
      </c>
      <c r="C1047" s="3" t="s">
        <v>5155</v>
      </c>
      <c r="D1047" s="9">
        <v>10000</v>
      </c>
      <c r="E1047" s="9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12"/>
        <v>2.6599999999999999E-2</v>
      </c>
      <c r="P1047" s="9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5">
        <f t="shared" si="116"/>
        <v>41844.707754629628</v>
      </c>
      <c r="T1047" s="5">
        <f t="shared" si="117"/>
        <v>41874.707754629628</v>
      </c>
      <c r="U1047">
        <f t="shared" si="118"/>
        <v>2014</v>
      </c>
    </row>
    <row r="1048" spans="1:21" ht="30" x14ac:dyDescent="0.25">
      <c r="A1048">
        <v>1046</v>
      </c>
      <c r="B1048" s="3" t="s">
        <v>1047</v>
      </c>
      <c r="C1048" s="3" t="s">
        <v>5156</v>
      </c>
      <c r="D1048" s="9">
        <v>3000</v>
      </c>
      <c r="E1048" s="9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12"/>
        <v>0</v>
      </c>
      <c r="P1048" s="9">
        <f t="shared" si="113"/>
        <v>0</v>
      </c>
      <c r="Q1048" t="str">
        <f t="shared" si="114"/>
        <v>journalism</v>
      </c>
      <c r="R1048" t="str">
        <f t="shared" si="115"/>
        <v>audio</v>
      </c>
      <c r="S1048" s="5">
        <f t="shared" si="116"/>
        <v>42319.68472222222</v>
      </c>
      <c r="T1048" s="5">
        <f t="shared" si="117"/>
        <v>42364.68472222222</v>
      </c>
      <c r="U1048">
        <f t="shared" si="118"/>
        <v>2015</v>
      </c>
    </row>
    <row r="1049" spans="1:21" x14ac:dyDescent="0.25">
      <c r="A1049">
        <v>1047</v>
      </c>
      <c r="B1049" s="3" t="s">
        <v>1048</v>
      </c>
      <c r="C1049" s="3" t="s">
        <v>5157</v>
      </c>
      <c r="D1049" s="9">
        <v>2000</v>
      </c>
      <c r="E1049" s="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12"/>
        <v>5.0000000000000001E-4</v>
      </c>
      <c r="P1049" s="9">
        <f t="shared" si="113"/>
        <v>1</v>
      </c>
      <c r="Q1049" t="str">
        <f t="shared" si="114"/>
        <v>journalism</v>
      </c>
      <c r="R1049" t="str">
        <f t="shared" si="115"/>
        <v>audio</v>
      </c>
      <c r="S1049" s="5">
        <f t="shared" si="116"/>
        <v>41918.651793981488</v>
      </c>
      <c r="T1049" s="5">
        <f t="shared" si="117"/>
        <v>41948.693460648152</v>
      </c>
      <c r="U1049">
        <f t="shared" si="118"/>
        <v>2014</v>
      </c>
    </row>
    <row r="1050" spans="1:21" ht="30" x14ac:dyDescent="0.25">
      <c r="A1050">
        <v>1048</v>
      </c>
      <c r="B1050" s="3" t="s">
        <v>1049</v>
      </c>
      <c r="C1050" s="3" t="s">
        <v>5158</v>
      </c>
      <c r="D1050" s="9">
        <v>15000</v>
      </c>
      <c r="E1050" s="9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12"/>
        <v>1.4133333333333333E-2</v>
      </c>
      <c r="P1050" s="9">
        <f t="shared" si="113"/>
        <v>53</v>
      </c>
      <c r="Q1050" t="str">
        <f t="shared" si="114"/>
        <v>journalism</v>
      </c>
      <c r="R1050" t="str">
        <f t="shared" si="115"/>
        <v>audio</v>
      </c>
      <c r="S1050" s="5">
        <f t="shared" si="116"/>
        <v>42597.886446759258</v>
      </c>
      <c r="T1050" s="5">
        <f t="shared" si="117"/>
        <v>42637.886446759258</v>
      </c>
      <c r="U1050">
        <f t="shared" si="118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9">
        <v>12000</v>
      </c>
      <c r="E1051" s="9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12"/>
        <v>0</v>
      </c>
      <c r="P1051" s="9">
        <f t="shared" si="113"/>
        <v>0</v>
      </c>
      <c r="Q1051" t="str">
        <f t="shared" si="114"/>
        <v>journalism</v>
      </c>
      <c r="R1051" t="str">
        <f t="shared" si="115"/>
        <v>audio</v>
      </c>
      <c r="S1051" s="5">
        <f t="shared" si="116"/>
        <v>42382.264409722229</v>
      </c>
      <c r="T1051" s="5">
        <f t="shared" si="117"/>
        <v>42412.264409722229</v>
      </c>
      <c r="U1051">
        <f t="shared" si="118"/>
        <v>2016</v>
      </c>
    </row>
    <row r="1052" spans="1:21" x14ac:dyDescent="0.25">
      <c r="A1052">
        <v>1050</v>
      </c>
      <c r="B1052" s="3" t="s">
        <v>1051</v>
      </c>
      <c r="C1052" s="3" t="s">
        <v>5160</v>
      </c>
      <c r="D1052" s="9">
        <v>2500</v>
      </c>
      <c r="E1052" s="9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12"/>
        <v>0</v>
      </c>
      <c r="P1052" s="9">
        <f t="shared" si="113"/>
        <v>0</v>
      </c>
      <c r="Q1052" t="str">
        <f t="shared" si="114"/>
        <v>journalism</v>
      </c>
      <c r="R1052" t="str">
        <f t="shared" si="115"/>
        <v>audio</v>
      </c>
      <c r="S1052" s="5">
        <f t="shared" si="116"/>
        <v>42231.630520833336</v>
      </c>
      <c r="T1052" s="5">
        <f t="shared" si="117"/>
        <v>42261.630520833336</v>
      </c>
      <c r="U1052">
        <f t="shared" si="118"/>
        <v>2015</v>
      </c>
    </row>
    <row r="1053" spans="1:21" ht="30" x14ac:dyDescent="0.25">
      <c r="A1053">
        <v>1051</v>
      </c>
      <c r="B1053" s="3" t="s">
        <v>1052</v>
      </c>
      <c r="C1053" s="3" t="s">
        <v>5161</v>
      </c>
      <c r="D1053" s="9">
        <v>500</v>
      </c>
      <c r="E1053" s="9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12"/>
        <v>0</v>
      </c>
      <c r="P1053" s="9">
        <f t="shared" si="113"/>
        <v>0</v>
      </c>
      <c r="Q1053" t="str">
        <f t="shared" si="114"/>
        <v>journalism</v>
      </c>
      <c r="R1053" t="str">
        <f t="shared" si="115"/>
        <v>audio</v>
      </c>
      <c r="S1053" s="5">
        <f t="shared" si="116"/>
        <v>41849.84751157408</v>
      </c>
      <c r="T1053" s="5">
        <f t="shared" si="117"/>
        <v>41877.84751157408</v>
      </c>
      <c r="U1053">
        <f t="shared" si="118"/>
        <v>2014</v>
      </c>
    </row>
    <row r="1054" spans="1:21" ht="30" x14ac:dyDescent="0.25">
      <c r="A1054">
        <v>1052</v>
      </c>
      <c r="B1054" s="3" t="s">
        <v>1053</v>
      </c>
      <c r="C1054" s="3" t="s">
        <v>5162</v>
      </c>
      <c r="D1054" s="9">
        <v>4336</v>
      </c>
      <c r="E1054" s="9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12"/>
        <v>0</v>
      </c>
      <c r="P1054" s="9">
        <f t="shared" si="113"/>
        <v>0</v>
      </c>
      <c r="Q1054" t="str">
        <f t="shared" si="114"/>
        <v>journalism</v>
      </c>
      <c r="R1054" t="str">
        <f t="shared" si="115"/>
        <v>audio</v>
      </c>
      <c r="S1054" s="5">
        <f t="shared" si="116"/>
        <v>42483.630729166667</v>
      </c>
      <c r="T1054" s="5">
        <f t="shared" si="117"/>
        <v>42527.67291666667</v>
      </c>
      <c r="U1054">
        <f t="shared" si="118"/>
        <v>2016</v>
      </c>
    </row>
    <row r="1055" spans="1:21" ht="30" x14ac:dyDescent="0.25">
      <c r="A1055">
        <v>1053</v>
      </c>
      <c r="B1055" s="3" t="s">
        <v>1054</v>
      </c>
      <c r="C1055" s="3" t="s">
        <v>5163</v>
      </c>
      <c r="D1055" s="9">
        <v>1500</v>
      </c>
      <c r="E1055" s="9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12"/>
        <v>0.01</v>
      </c>
      <c r="P1055" s="9">
        <f t="shared" si="113"/>
        <v>15</v>
      </c>
      <c r="Q1055" t="str">
        <f t="shared" si="114"/>
        <v>journalism</v>
      </c>
      <c r="R1055" t="str">
        <f t="shared" si="115"/>
        <v>audio</v>
      </c>
      <c r="S1055" s="5">
        <f t="shared" si="116"/>
        <v>42775.006157407413</v>
      </c>
      <c r="T1055" s="5">
        <f t="shared" si="117"/>
        <v>42800.006157407413</v>
      </c>
      <c r="U1055">
        <f t="shared" si="118"/>
        <v>2017</v>
      </c>
    </row>
    <row r="1056" spans="1:21" ht="30" x14ac:dyDescent="0.25">
      <c r="A1056">
        <v>1054</v>
      </c>
      <c r="B1056" s="3" t="s">
        <v>1055</v>
      </c>
      <c r="C1056" s="3" t="s">
        <v>5164</v>
      </c>
      <c r="D1056" s="9">
        <v>2500</v>
      </c>
      <c r="E1056" s="9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12"/>
        <v>0</v>
      </c>
      <c r="P1056" s="9">
        <f t="shared" si="113"/>
        <v>0</v>
      </c>
      <c r="Q1056" t="str">
        <f t="shared" si="114"/>
        <v>journalism</v>
      </c>
      <c r="R1056" t="str">
        <f t="shared" si="115"/>
        <v>audio</v>
      </c>
      <c r="S1056" s="5">
        <f t="shared" si="116"/>
        <v>41831.685173611113</v>
      </c>
      <c r="T1056" s="5">
        <f t="shared" si="117"/>
        <v>41861.75</v>
      </c>
      <c r="U1056">
        <f t="shared" si="118"/>
        <v>2014</v>
      </c>
    </row>
    <row r="1057" spans="1:21" ht="30" x14ac:dyDescent="0.25">
      <c r="A1057">
        <v>1055</v>
      </c>
      <c r="B1057" s="3" t="s">
        <v>1056</v>
      </c>
      <c r="C1057" s="3" t="s">
        <v>5165</v>
      </c>
      <c r="D1057" s="9">
        <v>3500</v>
      </c>
      <c r="E1057" s="9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12"/>
        <v>0</v>
      </c>
      <c r="P1057" s="9">
        <f t="shared" si="113"/>
        <v>0</v>
      </c>
      <c r="Q1057" t="str">
        <f t="shared" si="114"/>
        <v>journalism</v>
      </c>
      <c r="R1057" t="str">
        <f t="shared" si="115"/>
        <v>audio</v>
      </c>
      <c r="S1057" s="5">
        <f t="shared" si="116"/>
        <v>42406.825752314813</v>
      </c>
      <c r="T1057" s="5">
        <f t="shared" si="117"/>
        <v>42436.825752314813</v>
      </c>
      <c r="U1057">
        <f t="shared" si="118"/>
        <v>2016</v>
      </c>
    </row>
    <row r="1058" spans="1:21" ht="30" x14ac:dyDescent="0.25">
      <c r="A1058">
        <v>1056</v>
      </c>
      <c r="B1058" s="3" t="s">
        <v>1057</v>
      </c>
      <c r="C1058" s="3" t="s">
        <v>5166</v>
      </c>
      <c r="D1058" s="9">
        <v>10000</v>
      </c>
      <c r="E1058" s="9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12"/>
        <v>0</v>
      </c>
      <c r="P1058" s="9">
        <f t="shared" si="113"/>
        <v>0</v>
      </c>
      <c r="Q1058" t="str">
        <f t="shared" si="114"/>
        <v>journalism</v>
      </c>
      <c r="R1058" t="str">
        <f t="shared" si="115"/>
        <v>audio</v>
      </c>
      <c r="S1058" s="5">
        <f t="shared" si="116"/>
        <v>42058.552974537037</v>
      </c>
      <c r="T1058" s="5">
        <f t="shared" si="117"/>
        <v>42118.511307870373</v>
      </c>
      <c r="U1058">
        <f t="shared" si="118"/>
        <v>2015</v>
      </c>
    </row>
    <row r="1059" spans="1:21" x14ac:dyDescent="0.25">
      <c r="A1059">
        <v>1057</v>
      </c>
      <c r="B1059" s="3" t="s">
        <v>1058</v>
      </c>
      <c r="C1059" s="3" t="s">
        <v>5167</v>
      </c>
      <c r="D1059" s="9">
        <v>10000</v>
      </c>
      <c r="E1059" s="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12"/>
        <v>0</v>
      </c>
      <c r="P1059" s="9">
        <f t="shared" si="113"/>
        <v>0</v>
      </c>
      <c r="Q1059" t="str">
        <f t="shared" si="114"/>
        <v>journalism</v>
      </c>
      <c r="R1059" t="str">
        <f t="shared" si="115"/>
        <v>audio</v>
      </c>
      <c r="S1059" s="5">
        <f t="shared" si="116"/>
        <v>42678.704664351855</v>
      </c>
      <c r="T1059" s="5">
        <f t="shared" si="117"/>
        <v>42708.746331018519</v>
      </c>
      <c r="U1059">
        <f t="shared" si="118"/>
        <v>2016</v>
      </c>
    </row>
    <row r="1060" spans="1:21" ht="30" x14ac:dyDescent="0.25">
      <c r="A1060">
        <v>1058</v>
      </c>
      <c r="B1060" s="3" t="s">
        <v>1059</v>
      </c>
      <c r="C1060" s="3" t="s">
        <v>5168</v>
      </c>
      <c r="D1060" s="9">
        <v>40000</v>
      </c>
      <c r="E1060" s="9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12"/>
        <v>0</v>
      </c>
      <c r="P1060" s="9">
        <f t="shared" si="113"/>
        <v>0</v>
      </c>
      <c r="Q1060" t="str">
        <f t="shared" si="114"/>
        <v>journalism</v>
      </c>
      <c r="R1060" t="str">
        <f t="shared" si="115"/>
        <v>audio</v>
      </c>
      <c r="S1060" s="5">
        <f t="shared" si="116"/>
        <v>42047.734293981484</v>
      </c>
      <c r="T1060" s="5">
        <f t="shared" si="117"/>
        <v>42088.833333333336</v>
      </c>
      <c r="U1060">
        <f t="shared" si="118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9">
        <v>1100</v>
      </c>
      <c r="E1061" s="9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12"/>
        <v>0</v>
      </c>
      <c r="P1061" s="9">
        <f t="shared" si="113"/>
        <v>0</v>
      </c>
      <c r="Q1061" t="str">
        <f t="shared" si="114"/>
        <v>journalism</v>
      </c>
      <c r="R1061" t="str">
        <f t="shared" si="115"/>
        <v>audio</v>
      </c>
      <c r="S1061" s="5">
        <f t="shared" si="116"/>
        <v>42046.623333333337</v>
      </c>
      <c r="T1061" s="5">
        <f t="shared" si="117"/>
        <v>42076.581666666672</v>
      </c>
      <c r="U1061">
        <f t="shared" si="118"/>
        <v>2015</v>
      </c>
    </row>
    <row r="1062" spans="1:21" ht="30" x14ac:dyDescent="0.25">
      <c r="A1062">
        <v>1060</v>
      </c>
      <c r="B1062" s="3" t="s">
        <v>1061</v>
      </c>
      <c r="C1062" s="3" t="s">
        <v>5170</v>
      </c>
      <c r="D1062" s="9">
        <v>5000</v>
      </c>
      <c r="E1062" s="9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12"/>
        <v>0.01</v>
      </c>
      <c r="P1062" s="9">
        <f t="shared" si="113"/>
        <v>50</v>
      </c>
      <c r="Q1062" t="str">
        <f t="shared" si="114"/>
        <v>journalism</v>
      </c>
      <c r="R1062" t="str">
        <f t="shared" si="115"/>
        <v>audio</v>
      </c>
      <c r="S1062" s="5">
        <f t="shared" si="116"/>
        <v>42079.746446759258</v>
      </c>
      <c r="T1062" s="5">
        <f t="shared" si="117"/>
        <v>42109.746446759258</v>
      </c>
      <c r="U1062">
        <f t="shared" si="118"/>
        <v>2015</v>
      </c>
    </row>
    <row r="1063" spans="1:21" x14ac:dyDescent="0.25">
      <c r="A1063">
        <v>1061</v>
      </c>
      <c r="B1063" s="3" t="s">
        <v>1062</v>
      </c>
      <c r="C1063" s="3" t="s">
        <v>5171</v>
      </c>
      <c r="D1063" s="9">
        <v>4000</v>
      </c>
      <c r="E1063" s="9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12"/>
        <v>0</v>
      </c>
      <c r="P1063" s="9">
        <f t="shared" si="113"/>
        <v>0</v>
      </c>
      <c r="Q1063" t="str">
        <f t="shared" si="114"/>
        <v>journalism</v>
      </c>
      <c r="R1063" t="str">
        <f t="shared" si="115"/>
        <v>audio</v>
      </c>
      <c r="S1063" s="5">
        <f t="shared" si="116"/>
        <v>42432.1100462963</v>
      </c>
      <c r="T1063" s="5">
        <f t="shared" si="117"/>
        <v>42491.875000000007</v>
      </c>
      <c r="U1063">
        <f t="shared" si="118"/>
        <v>2016</v>
      </c>
    </row>
    <row r="1064" spans="1:21" x14ac:dyDescent="0.25">
      <c r="A1064">
        <v>1062</v>
      </c>
      <c r="B1064" s="3" t="s">
        <v>1063</v>
      </c>
      <c r="C1064" s="3" t="s">
        <v>5172</v>
      </c>
      <c r="D1064" s="9">
        <v>199</v>
      </c>
      <c r="E1064" s="9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12"/>
        <v>0.95477386934673369</v>
      </c>
      <c r="P1064" s="9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5">
        <f t="shared" si="116"/>
        <v>42556.640520833338</v>
      </c>
      <c r="T1064" s="5">
        <f t="shared" si="117"/>
        <v>42563.640520833338</v>
      </c>
      <c r="U1064">
        <f t="shared" si="118"/>
        <v>2016</v>
      </c>
    </row>
    <row r="1065" spans="1:21" ht="30" x14ac:dyDescent="0.25">
      <c r="A1065">
        <v>1063</v>
      </c>
      <c r="B1065" s="3" t="s">
        <v>1064</v>
      </c>
      <c r="C1065" s="3" t="s">
        <v>5173</v>
      </c>
      <c r="D1065" s="9">
        <v>1000</v>
      </c>
      <c r="E1065" s="9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12"/>
        <v>0</v>
      </c>
      <c r="P1065" s="9">
        <f t="shared" si="113"/>
        <v>0</v>
      </c>
      <c r="Q1065" t="str">
        <f t="shared" si="114"/>
        <v>journalism</v>
      </c>
      <c r="R1065" t="str">
        <f t="shared" si="115"/>
        <v>audio</v>
      </c>
      <c r="S1065" s="5">
        <f t="shared" si="116"/>
        <v>42582.86414351852</v>
      </c>
      <c r="T1065" s="5">
        <f t="shared" si="117"/>
        <v>42612.86414351852</v>
      </c>
      <c r="U1065">
        <f t="shared" si="118"/>
        <v>2016</v>
      </c>
    </row>
    <row r="1066" spans="1:21" ht="30" x14ac:dyDescent="0.25">
      <c r="A1066">
        <v>1064</v>
      </c>
      <c r="B1066" s="3" t="s">
        <v>1065</v>
      </c>
      <c r="C1066" s="3" t="s">
        <v>5174</v>
      </c>
      <c r="D1066" s="9">
        <v>90000</v>
      </c>
      <c r="E1066" s="9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12"/>
        <v>8.9744444444444446E-2</v>
      </c>
      <c r="P1066" s="9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5">
        <f t="shared" si="116"/>
        <v>41417.061377314814</v>
      </c>
      <c r="T1066" s="5">
        <f t="shared" si="117"/>
        <v>41462.061377314814</v>
      </c>
      <c r="U1066">
        <f t="shared" si="118"/>
        <v>2013</v>
      </c>
    </row>
    <row r="1067" spans="1:21" ht="30" x14ac:dyDescent="0.25">
      <c r="A1067">
        <v>1065</v>
      </c>
      <c r="B1067" s="3" t="s">
        <v>1066</v>
      </c>
      <c r="C1067" s="3" t="s">
        <v>5175</v>
      </c>
      <c r="D1067" s="9">
        <v>3000</v>
      </c>
      <c r="E1067" s="9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12"/>
        <v>2.7E-2</v>
      </c>
      <c r="P1067" s="9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5">
        <f t="shared" si="116"/>
        <v>41661.214375000003</v>
      </c>
      <c r="T1067" s="5">
        <f t="shared" si="117"/>
        <v>41689.214375000003</v>
      </c>
      <c r="U1067">
        <f t="shared" si="118"/>
        <v>2014</v>
      </c>
    </row>
    <row r="1068" spans="1:21" x14ac:dyDescent="0.25">
      <c r="A1068">
        <v>1066</v>
      </c>
      <c r="B1068" s="3" t="s">
        <v>1067</v>
      </c>
      <c r="C1068" s="3" t="s">
        <v>5176</v>
      </c>
      <c r="D1068" s="9">
        <v>150000</v>
      </c>
      <c r="E1068" s="9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12"/>
        <v>3.3673333333333333E-2</v>
      </c>
      <c r="P1068" s="9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5">
        <f t="shared" si="116"/>
        <v>41445.796087962961</v>
      </c>
      <c r="T1068" s="5">
        <f t="shared" si="117"/>
        <v>41490.796087962961</v>
      </c>
      <c r="U1068">
        <f t="shared" si="118"/>
        <v>2013</v>
      </c>
    </row>
    <row r="1069" spans="1:21" ht="30" x14ac:dyDescent="0.25">
      <c r="A1069">
        <v>1067</v>
      </c>
      <c r="B1069" s="3" t="s">
        <v>1068</v>
      </c>
      <c r="C1069" s="3" t="s">
        <v>5177</v>
      </c>
      <c r="D1069" s="9">
        <v>500</v>
      </c>
      <c r="E1069" s="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12"/>
        <v>0.26</v>
      </c>
      <c r="P1069" s="9">
        <f t="shared" si="113"/>
        <v>13</v>
      </c>
      <c r="Q1069" t="str">
        <f t="shared" si="114"/>
        <v>games</v>
      </c>
      <c r="R1069" t="str">
        <f t="shared" si="115"/>
        <v>video games</v>
      </c>
      <c r="S1069" s="5">
        <f t="shared" si="116"/>
        <v>41599.689016203709</v>
      </c>
      <c r="T1069" s="5">
        <f t="shared" si="117"/>
        <v>41629.689016203709</v>
      </c>
      <c r="U1069">
        <f t="shared" si="118"/>
        <v>2013</v>
      </c>
    </row>
    <row r="1070" spans="1:21" ht="30" x14ac:dyDescent="0.25">
      <c r="A1070">
        <v>1068</v>
      </c>
      <c r="B1070" s="3" t="s">
        <v>1069</v>
      </c>
      <c r="C1070" s="3" t="s">
        <v>5178</v>
      </c>
      <c r="D1070" s="9">
        <v>30000</v>
      </c>
      <c r="E1070" s="9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12"/>
        <v>1.5E-3</v>
      </c>
      <c r="P1070" s="9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5">
        <f t="shared" si="116"/>
        <v>42440.204444444447</v>
      </c>
      <c r="T1070" s="5">
        <f t="shared" si="117"/>
        <v>42470.162777777783</v>
      </c>
      <c r="U1070">
        <f t="shared" si="118"/>
        <v>2016</v>
      </c>
    </row>
    <row r="1071" spans="1:21" x14ac:dyDescent="0.25">
      <c r="A1071">
        <v>1069</v>
      </c>
      <c r="B1071" s="3" t="s">
        <v>1070</v>
      </c>
      <c r="C1071" s="3" t="s">
        <v>5179</v>
      </c>
      <c r="D1071" s="9">
        <v>2200</v>
      </c>
      <c r="E1071" s="9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12"/>
        <v>0.38636363636363635</v>
      </c>
      <c r="P1071" s="9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5">
        <f t="shared" si="116"/>
        <v>41572.06318287037</v>
      </c>
      <c r="T1071" s="5">
        <f t="shared" si="117"/>
        <v>41604.104849537041</v>
      </c>
      <c r="U1071">
        <f t="shared" si="118"/>
        <v>2013</v>
      </c>
    </row>
    <row r="1072" spans="1:21" ht="30" x14ac:dyDescent="0.25">
      <c r="A1072">
        <v>1070</v>
      </c>
      <c r="B1072" s="3" t="s">
        <v>1071</v>
      </c>
      <c r="C1072" s="3" t="s">
        <v>5180</v>
      </c>
      <c r="D1072" s="9">
        <v>10000</v>
      </c>
      <c r="E1072" s="9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12"/>
        <v>7.0000000000000001E-3</v>
      </c>
      <c r="P1072" s="9">
        <f t="shared" si="113"/>
        <v>35</v>
      </c>
      <c r="Q1072" t="str">
        <f t="shared" si="114"/>
        <v>games</v>
      </c>
      <c r="R1072" t="str">
        <f t="shared" si="115"/>
        <v>video games</v>
      </c>
      <c r="S1072" s="5">
        <f t="shared" si="116"/>
        <v>41162.84516203704</v>
      </c>
      <c r="T1072" s="5">
        <f t="shared" si="117"/>
        <v>41182.84516203704</v>
      </c>
      <c r="U1072">
        <f t="shared" si="118"/>
        <v>2012</v>
      </c>
    </row>
    <row r="1073" spans="1:21" ht="30" x14ac:dyDescent="0.25">
      <c r="A1073">
        <v>1071</v>
      </c>
      <c r="B1073" s="3" t="s">
        <v>1072</v>
      </c>
      <c r="C1073" s="3" t="s">
        <v>5181</v>
      </c>
      <c r="D1073" s="9">
        <v>100</v>
      </c>
      <c r="E1073" s="9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12"/>
        <v>0</v>
      </c>
      <c r="P1073" s="9">
        <f t="shared" si="113"/>
        <v>0</v>
      </c>
      <c r="Q1073" t="str">
        <f t="shared" si="114"/>
        <v>games</v>
      </c>
      <c r="R1073" t="str">
        <f t="shared" si="115"/>
        <v>video games</v>
      </c>
      <c r="S1073" s="5">
        <f t="shared" si="116"/>
        <v>42295.586724537039</v>
      </c>
      <c r="T1073" s="5">
        <f t="shared" si="117"/>
        <v>42325.628391203711</v>
      </c>
      <c r="U1073">
        <f t="shared" si="118"/>
        <v>2015</v>
      </c>
    </row>
    <row r="1074" spans="1:21" ht="30" x14ac:dyDescent="0.25">
      <c r="A1074">
        <v>1072</v>
      </c>
      <c r="B1074" s="3" t="s">
        <v>1073</v>
      </c>
      <c r="C1074" s="3" t="s">
        <v>5182</v>
      </c>
      <c r="D1074" s="9">
        <v>75000</v>
      </c>
      <c r="E1074" s="9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12"/>
        <v>6.8000000000000005E-4</v>
      </c>
      <c r="P1074" s="9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5">
        <f t="shared" si="116"/>
        <v>41645.66547453704</v>
      </c>
      <c r="T1074" s="5">
        <f t="shared" si="117"/>
        <v>41675.66547453704</v>
      </c>
      <c r="U1074">
        <f t="shared" si="118"/>
        <v>2014</v>
      </c>
    </row>
    <row r="1075" spans="1:21" x14ac:dyDescent="0.25">
      <c r="A1075">
        <v>1073</v>
      </c>
      <c r="B1075" s="3" t="s">
        <v>1074</v>
      </c>
      <c r="C1075" s="3" t="s">
        <v>5183</v>
      </c>
      <c r="D1075" s="9">
        <v>750</v>
      </c>
      <c r="E1075" s="9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12"/>
        <v>1.3333333333333334E-2</v>
      </c>
      <c r="P1075" s="9">
        <f t="shared" si="113"/>
        <v>10</v>
      </c>
      <c r="Q1075" t="str">
        <f t="shared" si="114"/>
        <v>games</v>
      </c>
      <c r="R1075" t="str">
        <f t="shared" si="115"/>
        <v>video games</v>
      </c>
      <c r="S1075" s="5">
        <f t="shared" si="116"/>
        <v>40802.79792824074</v>
      </c>
      <c r="T1075" s="5">
        <f t="shared" si="117"/>
        <v>40832.79792824074</v>
      </c>
      <c r="U1075">
        <f t="shared" si="118"/>
        <v>2011</v>
      </c>
    </row>
    <row r="1076" spans="1:21" ht="30" x14ac:dyDescent="0.25">
      <c r="A1076">
        <v>1074</v>
      </c>
      <c r="B1076" s="3" t="s">
        <v>1075</v>
      </c>
      <c r="C1076" s="3" t="s">
        <v>5184</v>
      </c>
      <c r="D1076" s="9">
        <v>54000</v>
      </c>
      <c r="E1076" s="9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12"/>
        <v>6.3092592592592589E-2</v>
      </c>
      <c r="P1076" s="9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5">
        <f t="shared" si="116"/>
        <v>41613.006307870375</v>
      </c>
      <c r="T1076" s="5">
        <f t="shared" si="117"/>
        <v>41643.006307870375</v>
      </c>
      <c r="U1076">
        <f t="shared" si="118"/>
        <v>2013</v>
      </c>
    </row>
    <row r="1077" spans="1:21" x14ac:dyDescent="0.25">
      <c r="A1077">
        <v>1075</v>
      </c>
      <c r="B1077" s="3" t="s">
        <v>1076</v>
      </c>
      <c r="C1077" s="3" t="s">
        <v>5185</v>
      </c>
      <c r="D1077" s="9">
        <v>1000</v>
      </c>
      <c r="E1077" s="9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12"/>
        <v>4.4999999999999998E-2</v>
      </c>
      <c r="P1077" s="9">
        <f t="shared" si="113"/>
        <v>15</v>
      </c>
      <c r="Q1077" t="str">
        <f t="shared" si="114"/>
        <v>games</v>
      </c>
      <c r="R1077" t="str">
        <f t="shared" si="115"/>
        <v>video games</v>
      </c>
      <c r="S1077" s="5">
        <f t="shared" si="116"/>
        <v>41005.737453703703</v>
      </c>
      <c r="T1077" s="5">
        <f t="shared" si="117"/>
        <v>41035.737453703703</v>
      </c>
      <c r="U1077">
        <f t="shared" si="118"/>
        <v>2012</v>
      </c>
    </row>
    <row r="1078" spans="1:21" ht="30" x14ac:dyDescent="0.25">
      <c r="A1078">
        <v>1076</v>
      </c>
      <c r="B1078" s="3" t="s">
        <v>1077</v>
      </c>
      <c r="C1078" s="3" t="s">
        <v>5186</v>
      </c>
      <c r="D1078" s="9">
        <v>75000</v>
      </c>
      <c r="E1078" s="9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12"/>
        <v>0.62765333333333329</v>
      </c>
      <c r="P1078" s="9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5">
        <f t="shared" si="116"/>
        <v>41838.211226851854</v>
      </c>
      <c r="T1078" s="5">
        <f t="shared" si="117"/>
        <v>41893.211226851854</v>
      </c>
      <c r="U1078">
        <f t="shared" si="118"/>
        <v>2014</v>
      </c>
    </row>
    <row r="1079" spans="1:21" x14ac:dyDescent="0.25">
      <c r="A1079">
        <v>1077</v>
      </c>
      <c r="B1079" s="3" t="s">
        <v>1078</v>
      </c>
      <c r="C1079" s="3" t="s">
        <v>5187</v>
      </c>
      <c r="D1079" s="9">
        <v>25000</v>
      </c>
      <c r="E1079" s="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12"/>
        <v>0.29376000000000002</v>
      </c>
      <c r="P1079" s="9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5">
        <f t="shared" si="116"/>
        <v>42353.000127314815</v>
      </c>
      <c r="T1079" s="5">
        <f t="shared" si="117"/>
        <v>42383.000127314815</v>
      </c>
      <c r="U1079">
        <f t="shared" si="118"/>
        <v>2015</v>
      </c>
    </row>
    <row r="1080" spans="1:21" ht="30" x14ac:dyDescent="0.25">
      <c r="A1080">
        <v>1078</v>
      </c>
      <c r="B1080" s="3" t="s">
        <v>1079</v>
      </c>
      <c r="C1080" s="3" t="s">
        <v>5188</v>
      </c>
      <c r="D1080" s="9">
        <v>600</v>
      </c>
      <c r="E1080" s="9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12"/>
        <v>7.4999999999999997E-2</v>
      </c>
      <c r="P1080" s="9">
        <f t="shared" si="113"/>
        <v>9</v>
      </c>
      <c r="Q1080" t="str">
        <f t="shared" si="114"/>
        <v>games</v>
      </c>
      <c r="R1080" t="str">
        <f t="shared" si="115"/>
        <v>video games</v>
      </c>
      <c r="S1080" s="5">
        <f t="shared" si="116"/>
        <v>40701.029178240744</v>
      </c>
      <c r="T1080" s="5">
        <f t="shared" si="117"/>
        <v>40746.029178240744</v>
      </c>
      <c r="U1080">
        <f t="shared" si="118"/>
        <v>2011</v>
      </c>
    </row>
    <row r="1081" spans="1:21" ht="30" x14ac:dyDescent="0.25">
      <c r="A1081">
        <v>1079</v>
      </c>
      <c r="B1081" s="3" t="s">
        <v>1080</v>
      </c>
      <c r="C1081" s="3" t="s">
        <v>5189</v>
      </c>
      <c r="D1081" s="9">
        <v>26000</v>
      </c>
      <c r="E1081" s="9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12"/>
        <v>2.6076923076923077E-2</v>
      </c>
      <c r="P1081" s="9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5">
        <f t="shared" si="116"/>
        <v>42479.399722222224</v>
      </c>
      <c r="T1081" s="5">
        <f t="shared" si="117"/>
        <v>42504.399722222224</v>
      </c>
      <c r="U1081">
        <f t="shared" si="118"/>
        <v>2016</v>
      </c>
    </row>
    <row r="1082" spans="1:21" x14ac:dyDescent="0.25">
      <c r="A1082">
        <v>1080</v>
      </c>
      <c r="B1082" s="3" t="s">
        <v>1081</v>
      </c>
      <c r="C1082" s="3" t="s">
        <v>5190</v>
      </c>
      <c r="D1082" s="9">
        <v>20000</v>
      </c>
      <c r="E1082" s="9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12"/>
        <v>9.1050000000000006E-2</v>
      </c>
      <c r="P1082" s="9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5">
        <f t="shared" si="116"/>
        <v>41739.971446759264</v>
      </c>
      <c r="T1082" s="5">
        <f t="shared" si="117"/>
        <v>41769.971446759264</v>
      </c>
      <c r="U1082">
        <f t="shared" si="118"/>
        <v>2014</v>
      </c>
    </row>
    <row r="1083" spans="1:21" x14ac:dyDescent="0.25">
      <c r="A1083">
        <v>1081</v>
      </c>
      <c r="B1083" s="3" t="s">
        <v>1082</v>
      </c>
      <c r="C1083" s="3" t="s">
        <v>5191</v>
      </c>
      <c r="D1083" s="9">
        <v>68000</v>
      </c>
      <c r="E1083" s="9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12"/>
        <v>1.7647058823529413E-4</v>
      </c>
      <c r="P1083" s="9">
        <f t="shared" si="113"/>
        <v>3</v>
      </c>
      <c r="Q1083" t="str">
        <f t="shared" si="114"/>
        <v>games</v>
      </c>
      <c r="R1083" t="str">
        <f t="shared" si="115"/>
        <v>video games</v>
      </c>
      <c r="S1083" s="5">
        <f t="shared" si="116"/>
        <v>42002.760324074079</v>
      </c>
      <c r="T1083" s="5">
        <f t="shared" si="117"/>
        <v>42032.760324074079</v>
      </c>
      <c r="U1083">
        <f t="shared" si="118"/>
        <v>2014</v>
      </c>
    </row>
    <row r="1084" spans="1:21" x14ac:dyDescent="0.25">
      <c r="A1084">
        <v>1082</v>
      </c>
      <c r="B1084" s="3" t="s">
        <v>1083</v>
      </c>
      <c r="C1084" s="3" t="s">
        <v>5192</v>
      </c>
      <c r="D1084" s="9">
        <v>10000</v>
      </c>
      <c r="E1084" s="9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12"/>
        <v>5.5999999999999999E-3</v>
      </c>
      <c r="P1084" s="9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5">
        <f t="shared" si="116"/>
        <v>41101.739444444444</v>
      </c>
      <c r="T1084" s="5">
        <f t="shared" si="117"/>
        <v>41131.739444444444</v>
      </c>
      <c r="U1084">
        <f t="shared" si="118"/>
        <v>2012</v>
      </c>
    </row>
    <row r="1085" spans="1:21" ht="30" x14ac:dyDescent="0.25">
      <c r="A1085">
        <v>1083</v>
      </c>
      <c r="B1085" s="3" t="s">
        <v>1084</v>
      </c>
      <c r="C1085" s="3" t="s">
        <v>5193</v>
      </c>
      <c r="D1085" s="9">
        <v>50000</v>
      </c>
      <c r="E1085" s="9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12"/>
        <v>8.2000000000000007E-3</v>
      </c>
      <c r="P1085" s="9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5">
        <f t="shared" si="116"/>
        <v>41793.4928587963</v>
      </c>
      <c r="T1085" s="5">
        <f t="shared" si="117"/>
        <v>41853.4928587963</v>
      </c>
      <c r="U1085">
        <f t="shared" si="118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9">
        <v>550</v>
      </c>
      <c r="E1086" s="9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12"/>
        <v>0</v>
      </c>
      <c r="P1086" s="9">
        <f t="shared" si="113"/>
        <v>0</v>
      </c>
      <c r="Q1086" t="str">
        <f t="shared" si="114"/>
        <v>games</v>
      </c>
      <c r="R1086" t="str">
        <f t="shared" si="115"/>
        <v>video games</v>
      </c>
      <c r="S1086" s="5">
        <f t="shared" si="116"/>
        <v>41829.745416666665</v>
      </c>
      <c r="T1086" s="5">
        <f t="shared" si="117"/>
        <v>41859.745416666665</v>
      </c>
      <c r="U1086">
        <f t="shared" si="118"/>
        <v>2014</v>
      </c>
    </row>
    <row r="1087" spans="1:21" x14ac:dyDescent="0.25">
      <c r="A1087">
        <v>1085</v>
      </c>
      <c r="B1087" s="3" t="s">
        <v>1086</v>
      </c>
      <c r="C1087" s="3" t="s">
        <v>5195</v>
      </c>
      <c r="D1087" s="9">
        <v>30000</v>
      </c>
      <c r="E1087" s="9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12"/>
        <v>3.4200000000000001E-2</v>
      </c>
      <c r="P1087" s="9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5">
        <f t="shared" si="116"/>
        <v>42413.504340277781</v>
      </c>
      <c r="T1087" s="5">
        <f t="shared" si="117"/>
        <v>42443.462673611117</v>
      </c>
      <c r="U1087">
        <f t="shared" si="118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9">
        <v>18000</v>
      </c>
      <c r="E1088" s="9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12"/>
        <v>8.3333333333333339E-4</v>
      </c>
      <c r="P1088" s="9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5">
        <f t="shared" si="116"/>
        <v>41845.70012731482</v>
      </c>
      <c r="T1088" s="5">
        <f t="shared" si="117"/>
        <v>41875.70012731482</v>
      </c>
      <c r="U1088">
        <f t="shared" si="118"/>
        <v>2014</v>
      </c>
    </row>
    <row r="1089" spans="1:21" ht="30" x14ac:dyDescent="0.25">
      <c r="A1089">
        <v>1087</v>
      </c>
      <c r="B1089" s="3" t="s">
        <v>1088</v>
      </c>
      <c r="C1089" s="3" t="s">
        <v>5197</v>
      </c>
      <c r="D1089" s="9">
        <v>1100</v>
      </c>
      <c r="E1089" s="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12"/>
        <v>0</v>
      </c>
      <c r="P1089" s="9">
        <f t="shared" si="113"/>
        <v>0</v>
      </c>
      <c r="Q1089" t="str">
        <f t="shared" si="114"/>
        <v>games</v>
      </c>
      <c r="R1089" t="str">
        <f t="shared" si="115"/>
        <v>video games</v>
      </c>
      <c r="S1089" s="5">
        <f t="shared" si="116"/>
        <v>41775.547303240739</v>
      </c>
      <c r="T1089" s="5">
        <f t="shared" si="117"/>
        <v>41805.547303240739</v>
      </c>
      <c r="U1089">
        <f t="shared" si="118"/>
        <v>2014</v>
      </c>
    </row>
    <row r="1090" spans="1:21" x14ac:dyDescent="0.25">
      <c r="A1090">
        <v>1088</v>
      </c>
      <c r="B1090" s="3" t="s">
        <v>1089</v>
      </c>
      <c r="C1090" s="3" t="s">
        <v>5198</v>
      </c>
      <c r="D1090" s="9">
        <v>45000</v>
      </c>
      <c r="E1090" s="9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119">E1090/D1090</f>
        <v>0.14182977777777778</v>
      </c>
      <c r="P1090" s="9">
        <f t="shared" ref="P1090:P1153" si="120">IFERROR(E1090/L1090,0)</f>
        <v>43.41727891156463</v>
      </c>
      <c r="Q1090" t="str">
        <f t="shared" ref="Q1090:Q1153" si="121">MID(N1090,1,FIND("/",N1090)-1)</f>
        <v>games</v>
      </c>
      <c r="R1090" t="str">
        <f t="shared" ref="R1090:R1153" si="122">MID(N1090,FIND("/",N1090)+1,9999)</f>
        <v>video games</v>
      </c>
      <c r="S1090" s="5">
        <f t="shared" ref="S1090:S1153" si="123">((J1090/86400)+25569+(-4/24))</f>
        <v>41723.632719907408</v>
      </c>
      <c r="T1090" s="5">
        <f t="shared" ref="T1090:T1153" si="124">((I1090/86400)+25569+(-4/24))</f>
        <v>41753.632719907408</v>
      </c>
      <c r="U1090">
        <f t="shared" ref="U1090:U1153" si="125">YEAR(S1090)</f>
        <v>2014</v>
      </c>
    </row>
    <row r="1091" spans="1:21" x14ac:dyDescent="0.25">
      <c r="A1091">
        <v>1089</v>
      </c>
      <c r="B1091" s="3" t="s">
        <v>1090</v>
      </c>
      <c r="C1091" s="3" t="s">
        <v>5199</v>
      </c>
      <c r="D1091" s="9">
        <v>15000</v>
      </c>
      <c r="E1091" s="9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119"/>
        <v>7.8266666666666665E-2</v>
      </c>
      <c r="P1091" s="9">
        <f t="shared" si="120"/>
        <v>23.959183673469386</v>
      </c>
      <c r="Q1091" t="str">
        <f t="shared" si="121"/>
        <v>games</v>
      </c>
      <c r="R1091" t="str">
        <f t="shared" si="122"/>
        <v>video games</v>
      </c>
      <c r="S1091" s="5">
        <f t="shared" si="123"/>
        <v>42151.022858796299</v>
      </c>
      <c r="T1091" s="5">
        <f t="shared" si="124"/>
        <v>42181.022858796299</v>
      </c>
      <c r="U1091">
        <f t="shared" si="125"/>
        <v>2015</v>
      </c>
    </row>
    <row r="1092" spans="1:21" ht="30" x14ac:dyDescent="0.25">
      <c r="A1092">
        <v>1090</v>
      </c>
      <c r="B1092" s="3" t="s">
        <v>1091</v>
      </c>
      <c r="C1092" s="3" t="s">
        <v>5200</v>
      </c>
      <c r="D1092" s="9">
        <v>12999</v>
      </c>
      <c r="E1092" s="9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19"/>
        <v>3.8464497269020693E-4</v>
      </c>
      <c r="P1092" s="9">
        <f t="shared" si="120"/>
        <v>5</v>
      </c>
      <c r="Q1092" t="str">
        <f t="shared" si="121"/>
        <v>games</v>
      </c>
      <c r="R1092" t="str">
        <f t="shared" si="122"/>
        <v>video games</v>
      </c>
      <c r="S1092" s="5">
        <f t="shared" si="123"/>
        <v>42123.019131944449</v>
      </c>
      <c r="T1092" s="5">
        <f t="shared" si="124"/>
        <v>42153.019131944449</v>
      </c>
      <c r="U1092">
        <f t="shared" si="125"/>
        <v>2015</v>
      </c>
    </row>
    <row r="1093" spans="1:21" ht="30" x14ac:dyDescent="0.25">
      <c r="A1093">
        <v>1091</v>
      </c>
      <c r="B1093" s="3" t="s">
        <v>1092</v>
      </c>
      <c r="C1093" s="3" t="s">
        <v>5201</v>
      </c>
      <c r="D1093" s="9">
        <v>200</v>
      </c>
      <c r="E1093" s="9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19"/>
        <v>0.125</v>
      </c>
      <c r="P1093" s="9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5">
        <f t="shared" si="123"/>
        <v>42440.653611111113</v>
      </c>
      <c r="T1093" s="5">
        <f t="shared" si="124"/>
        <v>42470.611944444448</v>
      </c>
      <c r="U1093">
        <f t="shared" si="125"/>
        <v>2016</v>
      </c>
    </row>
    <row r="1094" spans="1:21" ht="30" x14ac:dyDescent="0.25">
      <c r="A1094">
        <v>1092</v>
      </c>
      <c r="B1094" s="3" t="s">
        <v>1093</v>
      </c>
      <c r="C1094" s="3" t="s">
        <v>5202</v>
      </c>
      <c r="D1094" s="9">
        <v>2000</v>
      </c>
      <c r="E1094" s="9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19"/>
        <v>1.0500000000000001E-2</v>
      </c>
      <c r="P1094" s="9">
        <f t="shared" si="120"/>
        <v>3</v>
      </c>
      <c r="Q1094" t="str">
        <f t="shared" si="121"/>
        <v>games</v>
      </c>
      <c r="R1094" t="str">
        <f t="shared" si="122"/>
        <v>video games</v>
      </c>
      <c r="S1094" s="5">
        <f t="shared" si="123"/>
        <v>41249.859236111115</v>
      </c>
      <c r="T1094" s="5">
        <f t="shared" si="124"/>
        <v>41279.859236111115</v>
      </c>
      <c r="U1094">
        <f t="shared" si="125"/>
        <v>2012</v>
      </c>
    </row>
    <row r="1095" spans="1:21" ht="30" x14ac:dyDescent="0.25">
      <c r="A1095">
        <v>1093</v>
      </c>
      <c r="B1095" s="3" t="s">
        <v>1094</v>
      </c>
      <c r="C1095" s="3" t="s">
        <v>5203</v>
      </c>
      <c r="D1095" s="9">
        <v>300</v>
      </c>
      <c r="E1095" s="9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19"/>
        <v>0.14083333333333334</v>
      </c>
      <c r="P1095" s="9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5">
        <f t="shared" si="123"/>
        <v>42396.807141203702</v>
      </c>
      <c r="T1095" s="5">
        <f t="shared" si="124"/>
        <v>42411.807141203702</v>
      </c>
      <c r="U1095">
        <f t="shared" si="125"/>
        <v>2016</v>
      </c>
    </row>
    <row r="1096" spans="1:21" ht="30" x14ac:dyDescent="0.25">
      <c r="A1096">
        <v>1094</v>
      </c>
      <c r="B1096" s="3" t="s">
        <v>1095</v>
      </c>
      <c r="C1096" s="3" t="s">
        <v>5204</v>
      </c>
      <c r="D1096" s="9">
        <v>18000</v>
      </c>
      <c r="E1096" s="9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19"/>
        <v>0.18300055555555556</v>
      </c>
      <c r="P1096" s="9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5">
        <f t="shared" si="123"/>
        <v>40795.546678240746</v>
      </c>
      <c r="T1096" s="5">
        <f t="shared" si="124"/>
        <v>40825.546678240746</v>
      </c>
      <c r="U1096">
        <f t="shared" si="125"/>
        <v>2011</v>
      </c>
    </row>
    <row r="1097" spans="1:21" ht="30" x14ac:dyDescent="0.25">
      <c r="A1097">
        <v>1095</v>
      </c>
      <c r="B1097" s="3" t="s">
        <v>1096</v>
      </c>
      <c r="C1097" s="3" t="s">
        <v>5205</v>
      </c>
      <c r="D1097" s="9">
        <v>500000</v>
      </c>
      <c r="E1097" s="9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19"/>
        <v>5.0347999999999997E-2</v>
      </c>
      <c r="P1097" s="9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5">
        <f t="shared" si="123"/>
        <v>41486.370601851857</v>
      </c>
      <c r="T1097" s="5">
        <f t="shared" si="124"/>
        <v>41516.370601851857</v>
      </c>
      <c r="U1097">
        <f t="shared" si="125"/>
        <v>2013</v>
      </c>
    </row>
    <row r="1098" spans="1:21" ht="30" x14ac:dyDescent="0.25">
      <c r="A1098">
        <v>1096</v>
      </c>
      <c r="B1098" s="3" t="s">
        <v>1097</v>
      </c>
      <c r="C1098" s="3" t="s">
        <v>5206</v>
      </c>
      <c r="D1098" s="9">
        <v>12000</v>
      </c>
      <c r="E1098" s="9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19"/>
        <v>0.17933333333333334</v>
      </c>
      <c r="P1098" s="9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5">
        <f t="shared" si="123"/>
        <v>41885.351319444446</v>
      </c>
      <c r="T1098" s="5">
        <f t="shared" si="124"/>
        <v>41915.979166666672</v>
      </c>
      <c r="U1098">
        <f t="shared" si="125"/>
        <v>2014</v>
      </c>
    </row>
    <row r="1099" spans="1:21" x14ac:dyDescent="0.25">
      <c r="A1099">
        <v>1097</v>
      </c>
      <c r="B1099" s="3" t="s">
        <v>1098</v>
      </c>
      <c r="C1099" s="3" t="s">
        <v>5207</v>
      </c>
      <c r="D1099" s="9">
        <v>100000</v>
      </c>
      <c r="E1099" s="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19"/>
        <v>4.6999999999999999E-4</v>
      </c>
      <c r="P1099" s="9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5">
        <f t="shared" si="123"/>
        <v>41660.625891203708</v>
      </c>
      <c r="T1099" s="5">
        <f t="shared" si="124"/>
        <v>41700.625891203708</v>
      </c>
      <c r="U1099">
        <f t="shared" si="125"/>
        <v>2014</v>
      </c>
    </row>
    <row r="1100" spans="1:21" x14ac:dyDescent="0.25">
      <c r="A1100">
        <v>1098</v>
      </c>
      <c r="B1100" s="3" t="s">
        <v>1099</v>
      </c>
      <c r="C1100" s="3" t="s">
        <v>5208</v>
      </c>
      <c r="D1100" s="9">
        <v>25000</v>
      </c>
      <c r="E1100" s="9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19"/>
        <v>7.2120000000000004E-2</v>
      </c>
      <c r="P1100" s="9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5">
        <f t="shared" si="123"/>
        <v>41712.596006944448</v>
      </c>
      <c r="T1100" s="5">
        <f t="shared" si="124"/>
        <v>41742.596006944448</v>
      </c>
      <c r="U1100">
        <f t="shared" si="125"/>
        <v>2014</v>
      </c>
    </row>
    <row r="1101" spans="1:21" ht="30" x14ac:dyDescent="0.25">
      <c r="A1101">
        <v>1099</v>
      </c>
      <c r="B1101" s="3" t="s">
        <v>1100</v>
      </c>
      <c r="C1101" s="3" t="s">
        <v>5209</v>
      </c>
      <c r="D1101" s="9">
        <v>5000</v>
      </c>
      <c r="E1101" s="9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19"/>
        <v>5.0000000000000001E-3</v>
      </c>
      <c r="P1101" s="9">
        <f t="shared" si="120"/>
        <v>25</v>
      </c>
      <c r="Q1101" t="str">
        <f t="shared" si="121"/>
        <v>games</v>
      </c>
      <c r="R1101" t="str">
        <f t="shared" si="122"/>
        <v>video games</v>
      </c>
      <c r="S1101" s="5">
        <f t="shared" si="123"/>
        <v>42107.669768518521</v>
      </c>
      <c r="T1101" s="5">
        <f t="shared" si="124"/>
        <v>42137.669768518521</v>
      </c>
      <c r="U1101">
        <f t="shared" si="125"/>
        <v>2015</v>
      </c>
    </row>
    <row r="1102" spans="1:21" x14ac:dyDescent="0.25">
      <c r="A1102">
        <v>1100</v>
      </c>
      <c r="B1102" s="3" t="s">
        <v>1101</v>
      </c>
      <c r="C1102" s="3" t="s">
        <v>5210</v>
      </c>
      <c r="D1102" s="9">
        <v>4000</v>
      </c>
      <c r="E1102" s="9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19"/>
        <v>2.5000000000000001E-2</v>
      </c>
      <c r="P1102" s="9">
        <f t="shared" si="120"/>
        <v>10</v>
      </c>
      <c r="Q1102" t="str">
        <f t="shared" si="121"/>
        <v>games</v>
      </c>
      <c r="R1102" t="str">
        <f t="shared" si="122"/>
        <v>video games</v>
      </c>
      <c r="S1102" s="5">
        <f t="shared" si="123"/>
        <v>42383.944108796299</v>
      </c>
      <c r="T1102" s="5">
        <f t="shared" si="124"/>
        <v>42413.944108796299</v>
      </c>
      <c r="U1102">
        <f t="shared" si="125"/>
        <v>2016</v>
      </c>
    </row>
    <row r="1103" spans="1:21" x14ac:dyDescent="0.25">
      <c r="A1103">
        <v>1101</v>
      </c>
      <c r="B1103" s="3" t="s">
        <v>1102</v>
      </c>
      <c r="C1103" s="3" t="s">
        <v>5211</v>
      </c>
      <c r="D1103" s="9">
        <v>100000</v>
      </c>
      <c r="E1103" s="9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19"/>
        <v>4.0999999999999999E-4</v>
      </c>
      <c r="P1103" s="9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5">
        <f t="shared" si="123"/>
        <v>42538.605763888896</v>
      </c>
      <c r="T1103" s="5">
        <f t="shared" si="124"/>
        <v>42565.591666666667</v>
      </c>
      <c r="U1103">
        <f t="shared" si="125"/>
        <v>2016</v>
      </c>
    </row>
    <row r="1104" spans="1:21" ht="30" x14ac:dyDescent="0.25">
      <c r="A1104">
        <v>1102</v>
      </c>
      <c r="B1104" s="3" t="s">
        <v>1103</v>
      </c>
      <c r="C1104" s="3" t="s">
        <v>5212</v>
      </c>
      <c r="D1104" s="9">
        <v>8000</v>
      </c>
      <c r="E1104" s="9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19"/>
        <v>5.3124999999999999E-2</v>
      </c>
      <c r="P1104" s="9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5">
        <f t="shared" si="123"/>
        <v>41576.87876157408</v>
      </c>
      <c r="T1104" s="5">
        <f t="shared" si="124"/>
        <v>41617.082638888889</v>
      </c>
      <c r="U1104">
        <f t="shared" si="125"/>
        <v>2013</v>
      </c>
    </row>
    <row r="1105" spans="1:21" x14ac:dyDescent="0.25">
      <c r="A1105">
        <v>1103</v>
      </c>
      <c r="B1105" s="3" t="s">
        <v>1104</v>
      </c>
      <c r="C1105" s="3" t="s">
        <v>5213</v>
      </c>
      <c r="D1105" s="9">
        <v>15000</v>
      </c>
      <c r="E1105" s="9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19"/>
        <v>1.6199999999999999E-2</v>
      </c>
      <c r="P1105" s="9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5">
        <f t="shared" si="123"/>
        <v>42479.055439814816</v>
      </c>
      <c r="T1105" s="5">
        <f t="shared" si="124"/>
        <v>42539.055439814816</v>
      </c>
      <c r="U1105">
        <f t="shared" si="125"/>
        <v>2016</v>
      </c>
    </row>
    <row r="1106" spans="1:21" ht="30" x14ac:dyDescent="0.25">
      <c r="A1106">
        <v>1104</v>
      </c>
      <c r="B1106" s="3" t="s">
        <v>1105</v>
      </c>
      <c r="C1106" s="3" t="s">
        <v>5214</v>
      </c>
      <c r="D1106" s="9">
        <v>60000</v>
      </c>
      <c r="E1106" s="9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19"/>
        <v>4.9516666666666667E-2</v>
      </c>
      <c r="P1106" s="9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5">
        <f t="shared" si="123"/>
        <v>41771.243298611116</v>
      </c>
      <c r="T1106" s="5">
        <f t="shared" si="124"/>
        <v>41801.243298611116</v>
      </c>
      <c r="U1106">
        <f t="shared" si="125"/>
        <v>2014</v>
      </c>
    </row>
    <row r="1107" spans="1:21" ht="30" x14ac:dyDescent="0.25">
      <c r="A1107">
        <v>1105</v>
      </c>
      <c r="B1107" s="3" t="s">
        <v>1106</v>
      </c>
      <c r="C1107" s="3" t="s">
        <v>5215</v>
      </c>
      <c r="D1107" s="9">
        <v>900000</v>
      </c>
      <c r="E1107" s="9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19"/>
        <v>1.5900000000000001E-3</v>
      </c>
      <c r="P1107" s="9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5">
        <f t="shared" si="123"/>
        <v>41691.9690625</v>
      </c>
      <c r="T1107" s="5">
        <f t="shared" si="124"/>
        <v>41721.927395833336</v>
      </c>
      <c r="U1107">
        <f t="shared" si="125"/>
        <v>2014</v>
      </c>
    </row>
    <row r="1108" spans="1:21" x14ac:dyDescent="0.25">
      <c r="A1108">
        <v>1106</v>
      </c>
      <c r="B1108" s="3" t="s">
        <v>1107</v>
      </c>
      <c r="C1108" s="3" t="s">
        <v>5216</v>
      </c>
      <c r="D1108" s="9">
        <v>400</v>
      </c>
      <c r="E1108" s="9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19"/>
        <v>0.41249999999999998</v>
      </c>
      <c r="P1108" s="9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5">
        <f t="shared" si="123"/>
        <v>40973.573784722226</v>
      </c>
      <c r="T1108" s="5">
        <f t="shared" si="124"/>
        <v>41003.532118055555</v>
      </c>
      <c r="U1108">
        <f t="shared" si="125"/>
        <v>2012</v>
      </c>
    </row>
    <row r="1109" spans="1:21" ht="30" x14ac:dyDescent="0.25">
      <c r="A1109">
        <v>1107</v>
      </c>
      <c r="B1109" s="3" t="s">
        <v>1108</v>
      </c>
      <c r="C1109" s="3" t="s">
        <v>5217</v>
      </c>
      <c r="D1109" s="9">
        <v>10000</v>
      </c>
      <c r="E1109" s="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19"/>
        <v>0</v>
      </c>
      <c r="P1109" s="9">
        <f t="shared" si="120"/>
        <v>0</v>
      </c>
      <c r="Q1109" t="str">
        <f t="shared" si="121"/>
        <v>games</v>
      </c>
      <c r="R1109" t="str">
        <f t="shared" si="122"/>
        <v>video games</v>
      </c>
      <c r="S1109" s="5">
        <f t="shared" si="123"/>
        <v>41813.694722222222</v>
      </c>
      <c r="T1109" s="5">
        <f t="shared" si="124"/>
        <v>41843.694722222222</v>
      </c>
      <c r="U1109">
        <f t="shared" si="125"/>
        <v>2014</v>
      </c>
    </row>
    <row r="1110" spans="1:21" ht="30" x14ac:dyDescent="0.25">
      <c r="A1110">
        <v>1108</v>
      </c>
      <c r="B1110" s="3" t="s">
        <v>1109</v>
      </c>
      <c r="C1110" s="3" t="s">
        <v>5218</v>
      </c>
      <c r="D1110" s="9">
        <v>25000</v>
      </c>
      <c r="E1110" s="9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19"/>
        <v>2.93E-2</v>
      </c>
      <c r="P1110" s="9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5">
        <f t="shared" si="123"/>
        <v>40952.470312500001</v>
      </c>
      <c r="T1110" s="5">
        <f t="shared" si="124"/>
        <v>41012.428645833337</v>
      </c>
      <c r="U1110">
        <f t="shared" si="125"/>
        <v>2012</v>
      </c>
    </row>
    <row r="1111" spans="1:21" ht="30" x14ac:dyDescent="0.25">
      <c r="A1111">
        <v>1109</v>
      </c>
      <c r="B1111" s="3" t="s">
        <v>1110</v>
      </c>
      <c r="C1111" s="3" t="s">
        <v>5219</v>
      </c>
      <c r="D1111" s="9">
        <v>10000</v>
      </c>
      <c r="E1111" s="9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19"/>
        <v>4.4999999999999997E-3</v>
      </c>
      <c r="P1111" s="9">
        <f t="shared" si="120"/>
        <v>15</v>
      </c>
      <c r="Q1111" t="str">
        <f t="shared" si="121"/>
        <v>games</v>
      </c>
      <c r="R1111" t="str">
        <f t="shared" si="122"/>
        <v>video games</v>
      </c>
      <c r="S1111" s="5">
        <f t="shared" si="123"/>
        <v>42662.585532407415</v>
      </c>
      <c r="T1111" s="5">
        <f t="shared" si="124"/>
        <v>42692.627199074072</v>
      </c>
      <c r="U1111">
        <f t="shared" si="125"/>
        <v>2016</v>
      </c>
    </row>
    <row r="1112" spans="1:21" ht="30" x14ac:dyDescent="0.25">
      <c r="A1112">
        <v>1110</v>
      </c>
      <c r="B1112" s="3" t="s">
        <v>1111</v>
      </c>
      <c r="C1112" s="3" t="s">
        <v>5220</v>
      </c>
      <c r="D1112" s="9">
        <v>50000</v>
      </c>
      <c r="E1112" s="9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19"/>
        <v>5.1000000000000004E-3</v>
      </c>
      <c r="P1112" s="9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5">
        <f t="shared" si="123"/>
        <v>41220.766458333332</v>
      </c>
      <c r="T1112" s="5">
        <f t="shared" si="124"/>
        <v>41250.766458333332</v>
      </c>
      <c r="U1112">
        <f t="shared" si="125"/>
        <v>2012</v>
      </c>
    </row>
    <row r="1113" spans="1:21" ht="30" x14ac:dyDescent="0.25">
      <c r="A1113">
        <v>1111</v>
      </c>
      <c r="B1113" s="3" t="s">
        <v>1112</v>
      </c>
      <c r="C1113" s="3" t="s">
        <v>5221</v>
      </c>
      <c r="D1113" s="9">
        <v>2500</v>
      </c>
      <c r="E1113" s="9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19"/>
        <v>4.0000000000000002E-4</v>
      </c>
      <c r="P1113" s="9">
        <f t="shared" si="120"/>
        <v>1</v>
      </c>
      <c r="Q1113" t="str">
        <f t="shared" si="121"/>
        <v>games</v>
      </c>
      <c r="R1113" t="str">
        <f t="shared" si="122"/>
        <v>video games</v>
      </c>
      <c r="S1113" s="5">
        <f t="shared" si="123"/>
        <v>42347.036921296298</v>
      </c>
      <c r="T1113" s="5">
        <f t="shared" si="124"/>
        <v>42377.036921296298</v>
      </c>
      <c r="U1113">
        <f t="shared" si="125"/>
        <v>2015</v>
      </c>
    </row>
    <row r="1114" spans="1:21" x14ac:dyDescent="0.25">
      <c r="A1114">
        <v>1112</v>
      </c>
      <c r="B1114" s="3" t="s">
        <v>1113</v>
      </c>
      <c r="C1114" s="3" t="s">
        <v>5222</v>
      </c>
      <c r="D1114" s="9">
        <v>88000</v>
      </c>
      <c r="E1114" s="9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19"/>
        <v>0.35537409090909089</v>
      </c>
      <c r="P1114" s="9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5">
        <f t="shared" si="123"/>
        <v>41963.592719907414</v>
      </c>
      <c r="T1114" s="5">
        <f t="shared" si="124"/>
        <v>42023.187500000007</v>
      </c>
      <c r="U1114">
        <f t="shared" si="125"/>
        <v>2014</v>
      </c>
    </row>
    <row r="1115" spans="1:21" ht="30" x14ac:dyDescent="0.25">
      <c r="A1115">
        <v>1113</v>
      </c>
      <c r="B1115" s="3" t="s">
        <v>1114</v>
      </c>
      <c r="C1115" s="3" t="s">
        <v>5223</v>
      </c>
      <c r="D1115" s="9">
        <v>1000</v>
      </c>
      <c r="E1115" s="9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19"/>
        <v>5.0000000000000001E-3</v>
      </c>
      <c r="P1115" s="9">
        <f t="shared" si="120"/>
        <v>5</v>
      </c>
      <c r="Q1115" t="str">
        <f t="shared" si="121"/>
        <v>games</v>
      </c>
      <c r="R1115" t="str">
        <f t="shared" si="122"/>
        <v>video games</v>
      </c>
      <c r="S1115" s="5">
        <f t="shared" si="123"/>
        <v>41835.810416666667</v>
      </c>
      <c r="T1115" s="5">
        <f t="shared" si="124"/>
        <v>41865.810416666667</v>
      </c>
      <c r="U1115">
        <f t="shared" si="125"/>
        <v>2014</v>
      </c>
    </row>
    <row r="1116" spans="1:21" ht="30" x14ac:dyDescent="0.25">
      <c r="A1116">
        <v>1114</v>
      </c>
      <c r="B1116" s="3" t="s">
        <v>1115</v>
      </c>
      <c r="C1116" s="3" t="s">
        <v>5224</v>
      </c>
      <c r="D1116" s="9">
        <v>6000</v>
      </c>
      <c r="E1116" s="9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19"/>
        <v>1.6666666666666668E-3</v>
      </c>
      <c r="P1116" s="9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5">
        <f t="shared" si="123"/>
        <v>41526.179247685192</v>
      </c>
      <c r="T1116" s="5">
        <f t="shared" si="124"/>
        <v>41556.179247685192</v>
      </c>
      <c r="U1116">
        <f t="shared" si="125"/>
        <v>2013</v>
      </c>
    </row>
    <row r="1117" spans="1:21" ht="30" x14ac:dyDescent="0.25">
      <c r="A1117">
        <v>1115</v>
      </c>
      <c r="B1117" s="3" t="s">
        <v>1116</v>
      </c>
      <c r="C1117" s="3" t="s">
        <v>5225</v>
      </c>
      <c r="D1117" s="9">
        <v>40000</v>
      </c>
      <c r="E1117" s="9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19"/>
        <v>1.325E-3</v>
      </c>
      <c r="P1117" s="9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5">
        <f t="shared" si="123"/>
        <v>42429.528877314813</v>
      </c>
      <c r="T1117" s="5">
        <f t="shared" si="124"/>
        <v>42459.487210648149</v>
      </c>
      <c r="U1117">
        <f t="shared" si="125"/>
        <v>2016</v>
      </c>
    </row>
    <row r="1118" spans="1:21" x14ac:dyDescent="0.25">
      <c r="A1118">
        <v>1116</v>
      </c>
      <c r="B1118" s="3" t="s">
        <v>1117</v>
      </c>
      <c r="C1118" s="3" t="s">
        <v>5226</v>
      </c>
      <c r="D1118" s="9">
        <v>500000</v>
      </c>
      <c r="E1118" s="9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19"/>
        <v>3.5704000000000004E-4</v>
      </c>
      <c r="P1118" s="9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5">
        <f t="shared" si="123"/>
        <v>41009.680648148154</v>
      </c>
      <c r="T1118" s="5">
        <f t="shared" si="124"/>
        <v>41069.680648148154</v>
      </c>
      <c r="U1118">
        <f t="shared" si="125"/>
        <v>2012</v>
      </c>
    </row>
    <row r="1119" spans="1:21" x14ac:dyDescent="0.25">
      <c r="A1119">
        <v>1117</v>
      </c>
      <c r="B1119" s="3" t="s">
        <v>1118</v>
      </c>
      <c r="C1119" s="3" t="s">
        <v>5227</v>
      </c>
      <c r="D1119" s="9">
        <v>1000</v>
      </c>
      <c r="E1119" s="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19"/>
        <v>8.3000000000000004E-2</v>
      </c>
      <c r="P1119" s="9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5">
        <f t="shared" si="123"/>
        <v>42333.431863425933</v>
      </c>
      <c r="T1119" s="5">
        <f t="shared" si="124"/>
        <v>42363.431863425933</v>
      </c>
      <c r="U1119">
        <f t="shared" si="125"/>
        <v>2015</v>
      </c>
    </row>
    <row r="1120" spans="1:21" ht="30" x14ac:dyDescent="0.25">
      <c r="A1120">
        <v>1118</v>
      </c>
      <c r="B1120" s="3" t="s">
        <v>1119</v>
      </c>
      <c r="C1120" s="3" t="s">
        <v>5228</v>
      </c>
      <c r="D1120" s="9">
        <v>4500</v>
      </c>
      <c r="E1120" s="9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19"/>
        <v>2.4222222222222221E-2</v>
      </c>
      <c r="P1120" s="9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5">
        <f t="shared" si="123"/>
        <v>41703.999756944446</v>
      </c>
      <c r="T1120" s="5">
        <f t="shared" si="124"/>
        <v>41733.958090277782</v>
      </c>
      <c r="U1120">
        <f t="shared" si="125"/>
        <v>2014</v>
      </c>
    </row>
    <row r="1121" spans="1:21" ht="30" x14ac:dyDescent="0.25">
      <c r="A1121">
        <v>1119</v>
      </c>
      <c r="B1121" s="3" t="s">
        <v>1120</v>
      </c>
      <c r="C1121" s="3" t="s">
        <v>5229</v>
      </c>
      <c r="D1121" s="9">
        <v>2100</v>
      </c>
      <c r="E1121" s="9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19"/>
        <v>2.3809523809523812E-3</v>
      </c>
      <c r="P1121" s="9">
        <f t="shared" si="120"/>
        <v>5</v>
      </c>
      <c r="Q1121" t="str">
        <f t="shared" si="121"/>
        <v>games</v>
      </c>
      <c r="R1121" t="str">
        <f t="shared" si="122"/>
        <v>video games</v>
      </c>
      <c r="S1121" s="5">
        <f t="shared" si="123"/>
        <v>41722.625740740747</v>
      </c>
      <c r="T1121" s="5">
        <f t="shared" si="124"/>
        <v>41735.625740740747</v>
      </c>
      <c r="U1121">
        <f t="shared" si="125"/>
        <v>2014</v>
      </c>
    </row>
    <row r="1122" spans="1:21" x14ac:dyDescent="0.25">
      <c r="A1122">
        <v>1120</v>
      </c>
      <c r="B1122" s="3" t="s">
        <v>1121</v>
      </c>
      <c r="C1122" s="3" t="s">
        <v>5230</v>
      </c>
      <c r="D1122" s="9">
        <v>25000</v>
      </c>
      <c r="E1122" s="9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19"/>
        <v>0</v>
      </c>
      <c r="P1122" s="9">
        <f t="shared" si="120"/>
        <v>0</v>
      </c>
      <c r="Q1122" t="str">
        <f t="shared" si="121"/>
        <v>games</v>
      </c>
      <c r="R1122" t="str">
        <f t="shared" si="122"/>
        <v>video games</v>
      </c>
      <c r="S1122" s="5">
        <f t="shared" si="123"/>
        <v>40799.706018518518</v>
      </c>
      <c r="T1122" s="5">
        <f t="shared" si="124"/>
        <v>40844.706018518518</v>
      </c>
      <c r="U1122">
        <f t="shared" si="125"/>
        <v>2011</v>
      </c>
    </row>
    <row r="1123" spans="1:21" x14ac:dyDescent="0.25">
      <c r="A1123">
        <v>1121</v>
      </c>
      <c r="B1123" s="3" t="s">
        <v>1122</v>
      </c>
      <c r="C1123" s="3" t="s">
        <v>5231</v>
      </c>
      <c r="D1123" s="9">
        <v>250000</v>
      </c>
      <c r="E1123" s="9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19"/>
        <v>1.16E-4</v>
      </c>
      <c r="P1123" s="9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5">
        <f t="shared" si="123"/>
        <v>42412.767546296302</v>
      </c>
      <c r="T1123" s="5">
        <f t="shared" si="124"/>
        <v>42442.72587962963</v>
      </c>
      <c r="U1123">
        <f t="shared" si="125"/>
        <v>2016</v>
      </c>
    </row>
    <row r="1124" spans="1:21" ht="30" x14ac:dyDescent="0.25">
      <c r="A1124">
        <v>1122</v>
      </c>
      <c r="B1124" s="3" t="s">
        <v>1123</v>
      </c>
      <c r="C1124" s="3" t="s">
        <v>5232</v>
      </c>
      <c r="D1124" s="9">
        <v>3200</v>
      </c>
      <c r="E1124" s="9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19"/>
        <v>0</v>
      </c>
      <c r="P1124" s="9">
        <f t="shared" si="120"/>
        <v>0</v>
      </c>
      <c r="Q1124" t="str">
        <f t="shared" si="121"/>
        <v>games</v>
      </c>
      <c r="R1124" t="str">
        <f t="shared" si="122"/>
        <v>video games</v>
      </c>
      <c r="S1124" s="5">
        <f t="shared" si="123"/>
        <v>41410.537326388891</v>
      </c>
      <c r="T1124" s="5">
        <f t="shared" si="124"/>
        <v>41424.537326388891</v>
      </c>
      <c r="U1124">
        <f t="shared" si="125"/>
        <v>2013</v>
      </c>
    </row>
    <row r="1125" spans="1:21" ht="30" x14ac:dyDescent="0.25">
      <c r="A1125">
        <v>1123</v>
      </c>
      <c r="B1125" s="3" t="s">
        <v>1124</v>
      </c>
      <c r="C1125" s="3" t="s">
        <v>5233</v>
      </c>
      <c r="D1125" s="9">
        <v>5000</v>
      </c>
      <c r="E1125" s="9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19"/>
        <v>2.2000000000000001E-3</v>
      </c>
      <c r="P1125" s="9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5">
        <f t="shared" si="123"/>
        <v>41718.357037037036</v>
      </c>
      <c r="T1125" s="5">
        <f t="shared" si="124"/>
        <v>41748.357037037036</v>
      </c>
      <c r="U1125">
        <f t="shared" si="125"/>
        <v>2014</v>
      </c>
    </row>
    <row r="1126" spans="1:21" ht="30" x14ac:dyDescent="0.25">
      <c r="A1126">
        <v>1124</v>
      </c>
      <c r="B1126" s="3" t="s">
        <v>1125</v>
      </c>
      <c r="C1126" s="3" t="s">
        <v>5234</v>
      </c>
      <c r="D1126" s="9">
        <v>90000</v>
      </c>
      <c r="E1126" s="9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19"/>
        <v>4.7222222222222223E-3</v>
      </c>
      <c r="P1126" s="9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5">
        <f t="shared" si="123"/>
        <v>42094.500590277785</v>
      </c>
      <c r="T1126" s="5">
        <f t="shared" si="124"/>
        <v>42124.500590277785</v>
      </c>
      <c r="U1126">
        <f t="shared" si="125"/>
        <v>2015</v>
      </c>
    </row>
    <row r="1127" spans="1:21" ht="30" x14ac:dyDescent="0.25">
      <c r="A1127">
        <v>1125</v>
      </c>
      <c r="B1127" s="3" t="s">
        <v>1126</v>
      </c>
      <c r="C1127" s="3" t="s">
        <v>5235</v>
      </c>
      <c r="D1127" s="9">
        <v>3000</v>
      </c>
      <c r="E1127" s="9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19"/>
        <v>0</v>
      </c>
      <c r="P1127" s="9">
        <f t="shared" si="120"/>
        <v>0</v>
      </c>
      <c r="Q1127" t="str">
        <f t="shared" si="121"/>
        <v>games</v>
      </c>
      <c r="R1127" t="str">
        <f t="shared" si="122"/>
        <v>mobile games</v>
      </c>
      <c r="S1127" s="5">
        <f t="shared" si="123"/>
        <v>42212.45752314815</v>
      </c>
      <c r="T1127" s="5">
        <f t="shared" si="124"/>
        <v>42272.45752314815</v>
      </c>
      <c r="U1127">
        <f t="shared" si="125"/>
        <v>2015</v>
      </c>
    </row>
    <row r="1128" spans="1:21" x14ac:dyDescent="0.25">
      <c r="A1128">
        <v>1126</v>
      </c>
      <c r="B1128" s="3" t="s">
        <v>1127</v>
      </c>
      <c r="C1128" s="3" t="s">
        <v>5236</v>
      </c>
      <c r="D1128" s="9">
        <v>2000</v>
      </c>
      <c r="E1128" s="9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19"/>
        <v>5.0000000000000001E-3</v>
      </c>
      <c r="P1128" s="9">
        <f t="shared" si="120"/>
        <v>5</v>
      </c>
      <c r="Q1128" t="str">
        <f t="shared" si="121"/>
        <v>games</v>
      </c>
      <c r="R1128" t="str">
        <f t="shared" si="122"/>
        <v>mobile games</v>
      </c>
      <c r="S1128" s="5">
        <f t="shared" si="123"/>
        <v>42535.160810185189</v>
      </c>
      <c r="T1128" s="5">
        <f t="shared" si="124"/>
        <v>42565.160810185189</v>
      </c>
      <c r="U1128">
        <f t="shared" si="125"/>
        <v>2016</v>
      </c>
    </row>
    <row r="1129" spans="1:21" ht="30" x14ac:dyDescent="0.25">
      <c r="A1129">
        <v>1127</v>
      </c>
      <c r="B1129" s="3" t="s">
        <v>1128</v>
      </c>
      <c r="C1129" s="3" t="s">
        <v>5237</v>
      </c>
      <c r="D1129" s="9">
        <v>35000</v>
      </c>
      <c r="E1129" s="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19"/>
        <v>1.6714285714285713E-2</v>
      </c>
      <c r="P1129" s="9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5">
        <f t="shared" si="123"/>
        <v>41926.6875</v>
      </c>
      <c r="T1129" s="5">
        <f t="shared" si="124"/>
        <v>41957.729166666664</v>
      </c>
      <c r="U1129">
        <f t="shared" si="125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9">
        <v>1000</v>
      </c>
      <c r="E1130" s="9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19"/>
        <v>1E-3</v>
      </c>
      <c r="P1130" s="9">
        <f t="shared" si="120"/>
        <v>1</v>
      </c>
      <c r="Q1130" t="str">
        <f t="shared" si="121"/>
        <v>games</v>
      </c>
      <c r="R1130" t="str">
        <f t="shared" si="122"/>
        <v>mobile games</v>
      </c>
      <c r="S1130" s="5">
        <f t="shared" si="123"/>
        <v>41828.482835648152</v>
      </c>
      <c r="T1130" s="5">
        <f t="shared" si="124"/>
        <v>41858.482835648152</v>
      </c>
      <c r="U1130">
        <f t="shared" si="125"/>
        <v>2014</v>
      </c>
    </row>
    <row r="1131" spans="1:21" x14ac:dyDescent="0.25">
      <c r="A1131">
        <v>1129</v>
      </c>
      <c r="B1131" s="3" t="s">
        <v>1130</v>
      </c>
      <c r="C1131" s="3" t="s">
        <v>5239</v>
      </c>
      <c r="D1131" s="9">
        <v>20000</v>
      </c>
      <c r="E1131" s="9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19"/>
        <v>1.0499999999999999E-3</v>
      </c>
      <c r="P1131" s="9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5">
        <f t="shared" si="123"/>
        <v>42496.098298611112</v>
      </c>
      <c r="T1131" s="5">
        <f t="shared" si="124"/>
        <v>42526.098298611112</v>
      </c>
      <c r="U1131">
        <f t="shared" si="125"/>
        <v>2016</v>
      </c>
    </row>
    <row r="1132" spans="1:21" ht="30" x14ac:dyDescent="0.25">
      <c r="A1132">
        <v>1130</v>
      </c>
      <c r="B1132" s="3" t="s">
        <v>1131</v>
      </c>
      <c r="C1132" s="3" t="s">
        <v>5240</v>
      </c>
      <c r="D1132" s="9">
        <v>5000</v>
      </c>
      <c r="E1132" s="9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19"/>
        <v>2.2000000000000001E-3</v>
      </c>
      <c r="P1132" s="9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5">
        <f t="shared" si="123"/>
        <v>41908.829861111117</v>
      </c>
      <c r="T1132" s="5">
        <f t="shared" si="124"/>
        <v>41968.871527777781</v>
      </c>
      <c r="U1132">
        <f t="shared" si="125"/>
        <v>2014</v>
      </c>
    </row>
    <row r="1133" spans="1:21" ht="30" x14ac:dyDescent="0.25">
      <c r="A1133">
        <v>1131</v>
      </c>
      <c r="B1133" s="3" t="s">
        <v>1132</v>
      </c>
      <c r="C1133" s="3" t="s">
        <v>5241</v>
      </c>
      <c r="D1133" s="9">
        <v>40000</v>
      </c>
      <c r="E1133" s="9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19"/>
        <v>0</v>
      </c>
      <c r="P1133" s="9">
        <f t="shared" si="120"/>
        <v>0</v>
      </c>
      <c r="Q1133" t="str">
        <f t="shared" si="121"/>
        <v>games</v>
      </c>
      <c r="R1133" t="str">
        <f t="shared" si="122"/>
        <v>mobile games</v>
      </c>
      <c r="S1133" s="5">
        <f t="shared" si="123"/>
        <v>42332.741527777784</v>
      </c>
      <c r="T1133" s="5">
        <f t="shared" si="124"/>
        <v>42362.741527777784</v>
      </c>
      <c r="U1133">
        <f t="shared" si="125"/>
        <v>2015</v>
      </c>
    </row>
    <row r="1134" spans="1:21" x14ac:dyDescent="0.25">
      <c r="A1134">
        <v>1132</v>
      </c>
      <c r="B1134" s="3" t="s">
        <v>1133</v>
      </c>
      <c r="C1134" s="3" t="s">
        <v>5242</v>
      </c>
      <c r="D1134" s="9">
        <v>10000</v>
      </c>
      <c r="E1134" s="9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19"/>
        <v>0.14380000000000001</v>
      </c>
      <c r="P1134" s="9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5">
        <f t="shared" si="123"/>
        <v>42705.948738425934</v>
      </c>
      <c r="T1134" s="5">
        <f t="shared" si="124"/>
        <v>42735.948738425934</v>
      </c>
      <c r="U1134">
        <f t="shared" si="125"/>
        <v>2016</v>
      </c>
    </row>
    <row r="1135" spans="1:21" ht="30" x14ac:dyDescent="0.25">
      <c r="A1135">
        <v>1133</v>
      </c>
      <c r="B1135" s="3" t="s">
        <v>1134</v>
      </c>
      <c r="C1135" s="3" t="s">
        <v>5243</v>
      </c>
      <c r="D1135" s="9">
        <v>3000</v>
      </c>
      <c r="E1135" s="9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19"/>
        <v>6.6666666666666671E-3</v>
      </c>
      <c r="P1135" s="9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5">
        <f t="shared" si="123"/>
        <v>41821.240520833337</v>
      </c>
      <c r="T1135" s="5">
        <f t="shared" si="124"/>
        <v>41851.240520833337</v>
      </c>
      <c r="U1135">
        <f t="shared" si="125"/>
        <v>2014</v>
      </c>
    </row>
    <row r="1136" spans="1:21" x14ac:dyDescent="0.25">
      <c r="A1136">
        <v>1134</v>
      </c>
      <c r="B1136" s="3" t="s">
        <v>1135</v>
      </c>
      <c r="C1136" s="3" t="s">
        <v>5244</v>
      </c>
      <c r="D1136" s="9">
        <v>25000</v>
      </c>
      <c r="E1136" s="9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19"/>
        <v>4.0000000000000003E-5</v>
      </c>
      <c r="P1136" s="9">
        <f t="shared" si="120"/>
        <v>1</v>
      </c>
      <c r="Q1136" t="str">
        <f t="shared" si="121"/>
        <v>games</v>
      </c>
      <c r="R1136" t="str">
        <f t="shared" si="122"/>
        <v>mobile games</v>
      </c>
      <c r="S1136" s="5">
        <f t="shared" si="123"/>
        <v>41958.118379629632</v>
      </c>
      <c r="T1136" s="5">
        <f t="shared" si="124"/>
        <v>41972.022916666669</v>
      </c>
      <c r="U1136">
        <f t="shared" si="125"/>
        <v>2014</v>
      </c>
    </row>
    <row r="1137" spans="1:21" ht="30" x14ac:dyDescent="0.25">
      <c r="A1137">
        <v>1135</v>
      </c>
      <c r="B1137" s="3" t="s">
        <v>1136</v>
      </c>
      <c r="C1137" s="3" t="s">
        <v>5245</v>
      </c>
      <c r="D1137" s="9">
        <v>1000</v>
      </c>
      <c r="E1137" s="9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19"/>
        <v>0.05</v>
      </c>
      <c r="P1137" s="9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5">
        <f t="shared" si="123"/>
        <v>42558.822847222225</v>
      </c>
      <c r="T1137" s="5">
        <f t="shared" si="124"/>
        <v>42588.822847222225</v>
      </c>
      <c r="U1137">
        <f t="shared" si="125"/>
        <v>2016</v>
      </c>
    </row>
    <row r="1138" spans="1:21" ht="30" x14ac:dyDescent="0.25">
      <c r="A1138">
        <v>1136</v>
      </c>
      <c r="B1138" s="3" t="s">
        <v>1137</v>
      </c>
      <c r="C1138" s="3" t="s">
        <v>5246</v>
      </c>
      <c r="D1138" s="9">
        <v>4190</v>
      </c>
      <c r="E1138" s="9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19"/>
        <v>6.4439140811455853E-2</v>
      </c>
      <c r="P1138" s="9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5">
        <f t="shared" si="123"/>
        <v>42327.504965277782</v>
      </c>
      <c r="T1138" s="5">
        <f t="shared" si="124"/>
        <v>42357.504965277782</v>
      </c>
      <c r="U1138">
        <f t="shared" si="125"/>
        <v>2015</v>
      </c>
    </row>
    <row r="1139" spans="1:21" ht="30" x14ac:dyDescent="0.25">
      <c r="A1139">
        <v>1137</v>
      </c>
      <c r="B1139" s="3" t="s">
        <v>1138</v>
      </c>
      <c r="C1139" s="3" t="s">
        <v>5247</v>
      </c>
      <c r="D1139" s="9">
        <v>25000</v>
      </c>
      <c r="E1139" s="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19"/>
        <v>0.39500000000000002</v>
      </c>
      <c r="P1139" s="9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5">
        <f t="shared" si="123"/>
        <v>42453.653020833335</v>
      </c>
      <c r="T1139" s="5">
        <f t="shared" si="124"/>
        <v>42483.653020833335</v>
      </c>
      <c r="U1139">
        <f t="shared" si="125"/>
        <v>2016</v>
      </c>
    </row>
    <row r="1140" spans="1:21" ht="30" x14ac:dyDescent="0.25">
      <c r="A1140">
        <v>1138</v>
      </c>
      <c r="B1140" s="3" t="s">
        <v>1139</v>
      </c>
      <c r="C1140" s="3" t="s">
        <v>5248</v>
      </c>
      <c r="D1140" s="9">
        <v>35000</v>
      </c>
      <c r="E1140" s="9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19"/>
        <v>3.5714285714285713E-3</v>
      </c>
      <c r="P1140" s="9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5">
        <f t="shared" si="123"/>
        <v>42736.739942129636</v>
      </c>
      <c r="T1140" s="5">
        <f t="shared" si="124"/>
        <v>42756.739942129636</v>
      </c>
      <c r="U1140">
        <f t="shared" si="125"/>
        <v>2017</v>
      </c>
    </row>
    <row r="1141" spans="1:21" ht="30" x14ac:dyDescent="0.25">
      <c r="A1141">
        <v>1139</v>
      </c>
      <c r="B1141" s="3" t="s">
        <v>1140</v>
      </c>
      <c r="C1141" s="3" t="s">
        <v>5249</v>
      </c>
      <c r="D1141" s="9">
        <v>8000</v>
      </c>
      <c r="E1141" s="9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19"/>
        <v>6.2500000000000001E-4</v>
      </c>
      <c r="P1141" s="9">
        <f t="shared" si="120"/>
        <v>5</v>
      </c>
      <c r="Q1141" t="str">
        <f t="shared" si="121"/>
        <v>games</v>
      </c>
      <c r="R1141" t="str">
        <f t="shared" si="122"/>
        <v>mobile games</v>
      </c>
      <c r="S1141" s="5">
        <f t="shared" si="123"/>
        <v>41975.180856481486</v>
      </c>
      <c r="T1141" s="5">
        <f t="shared" si="124"/>
        <v>42005.180856481486</v>
      </c>
      <c r="U1141">
        <f t="shared" si="125"/>
        <v>2014</v>
      </c>
    </row>
    <row r="1142" spans="1:21" x14ac:dyDescent="0.25">
      <c r="A1142">
        <v>1140</v>
      </c>
      <c r="B1142" s="3" t="s">
        <v>1141</v>
      </c>
      <c r="C1142" s="3" t="s">
        <v>5250</v>
      </c>
      <c r="D1142" s="9">
        <v>5000</v>
      </c>
      <c r="E1142" s="9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19"/>
        <v>0</v>
      </c>
      <c r="P1142" s="9">
        <f t="shared" si="120"/>
        <v>0</v>
      </c>
      <c r="Q1142" t="str">
        <f t="shared" si="121"/>
        <v>games</v>
      </c>
      <c r="R1142" t="str">
        <f t="shared" si="122"/>
        <v>mobile games</v>
      </c>
      <c r="S1142" s="5">
        <f t="shared" si="123"/>
        <v>42192.295381944445</v>
      </c>
      <c r="T1142" s="5">
        <f t="shared" si="124"/>
        <v>42222.295381944445</v>
      </c>
      <c r="U1142">
        <f t="shared" si="125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9">
        <v>500</v>
      </c>
      <c r="E1143" s="9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19"/>
        <v>0</v>
      </c>
      <c r="P1143" s="9">
        <f t="shared" si="120"/>
        <v>0</v>
      </c>
      <c r="Q1143" t="str">
        <f t="shared" si="121"/>
        <v>games</v>
      </c>
      <c r="R1143" t="str">
        <f t="shared" si="122"/>
        <v>mobile games</v>
      </c>
      <c r="S1143" s="5">
        <f t="shared" si="123"/>
        <v>42164.532986111117</v>
      </c>
      <c r="T1143" s="5">
        <f t="shared" si="124"/>
        <v>42194.532986111117</v>
      </c>
      <c r="U1143">
        <f t="shared" si="125"/>
        <v>2015</v>
      </c>
    </row>
    <row r="1144" spans="1:21" ht="30" x14ac:dyDescent="0.25">
      <c r="A1144">
        <v>1142</v>
      </c>
      <c r="B1144" s="3" t="s">
        <v>1143</v>
      </c>
      <c r="C1144" s="3" t="s">
        <v>5252</v>
      </c>
      <c r="D1144" s="9">
        <v>4000</v>
      </c>
      <c r="E1144" s="9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19"/>
        <v>0</v>
      </c>
      <c r="P1144" s="9">
        <f t="shared" si="120"/>
        <v>0</v>
      </c>
      <c r="Q1144" t="str">
        <f t="shared" si="121"/>
        <v>games</v>
      </c>
      <c r="R1144" t="str">
        <f t="shared" si="122"/>
        <v>mobile games</v>
      </c>
      <c r="S1144" s="5">
        <f t="shared" si="123"/>
        <v>42021.839432870373</v>
      </c>
      <c r="T1144" s="5">
        <f t="shared" si="124"/>
        <v>42051.839432870373</v>
      </c>
      <c r="U1144">
        <f t="shared" si="125"/>
        <v>2015</v>
      </c>
    </row>
    <row r="1145" spans="1:21" ht="30" x14ac:dyDescent="0.25">
      <c r="A1145">
        <v>1143</v>
      </c>
      <c r="B1145" s="3" t="s">
        <v>1144</v>
      </c>
      <c r="C1145" s="3" t="s">
        <v>5253</v>
      </c>
      <c r="D1145" s="9">
        <v>45000</v>
      </c>
      <c r="E1145" s="9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19"/>
        <v>4.1333333333333335E-3</v>
      </c>
      <c r="P1145" s="9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5">
        <f t="shared" si="123"/>
        <v>42325.026921296296</v>
      </c>
      <c r="T1145" s="5">
        <f t="shared" si="124"/>
        <v>42355.026921296296</v>
      </c>
      <c r="U1145">
        <f t="shared" si="125"/>
        <v>2015</v>
      </c>
    </row>
    <row r="1146" spans="1:21" x14ac:dyDescent="0.25">
      <c r="A1146">
        <v>1144</v>
      </c>
      <c r="B1146" s="3" t="s">
        <v>1145</v>
      </c>
      <c r="C1146" s="3" t="s">
        <v>5254</v>
      </c>
      <c r="D1146" s="9">
        <v>9300</v>
      </c>
      <c r="E1146" s="9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19"/>
        <v>0</v>
      </c>
      <c r="P1146" s="9">
        <f t="shared" si="120"/>
        <v>0</v>
      </c>
      <c r="Q1146" t="str">
        <f t="shared" si="121"/>
        <v>food</v>
      </c>
      <c r="R1146" t="str">
        <f t="shared" si="122"/>
        <v>food trucks</v>
      </c>
      <c r="S1146" s="5">
        <f t="shared" si="123"/>
        <v>42093.015277777777</v>
      </c>
      <c r="T1146" s="5">
        <f t="shared" si="124"/>
        <v>42123.015277777777</v>
      </c>
      <c r="U1146">
        <f t="shared" si="125"/>
        <v>2015</v>
      </c>
    </row>
    <row r="1147" spans="1:21" x14ac:dyDescent="0.25">
      <c r="A1147">
        <v>1145</v>
      </c>
      <c r="B1147" s="3" t="s">
        <v>1146</v>
      </c>
      <c r="C1147" s="3" t="s">
        <v>5255</v>
      </c>
      <c r="D1147" s="9">
        <v>80000</v>
      </c>
      <c r="E1147" s="9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19"/>
        <v>1.25E-3</v>
      </c>
      <c r="P1147" s="9">
        <f t="shared" si="120"/>
        <v>100</v>
      </c>
      <c r="Q1147" t="str">
        <f t="shared" si="121"/>
        <v>food</v>
      </c>
      <c r="R1147" t="str">
        <f t="shared" si="122"/>
        <v>food trucks</v>
      </c>
      <c r="S1147" s="5">
        <f t="shared" si="123"/>
        <v>41854.580925925926</v>
      </c>
      <c r="T1147" s="5">
        <f t="shared" si="124"/>
        <v>41914.580925925926</v>
      </c>
      <c r="U1147">
        <f t="shared" si="125"/>
        <v>2014</v>
      </c>
    </row>
    <row r="1148" spans="1:21" x14ac:dyDescent="0.25">
      <c r="A1148">
        <v>1146</v>
      </c>
      <c r="B1148" s="3" t="s">
        <v>1147</v>
      </c>
      <c r="C1148" s="3" t="s">
        <v>5256</v>
      </c>
      <c r="D1148" s="9">
        <v>6000</v>
      </c>
      <c r="E1148" s="9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19"/>
        <v>8.8333333333333333E-2</v>
      </c>
      <c r="P1148" s="9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5">
        <f t="shared" si="123"/>
        <v>41723.786724537036</v>
      </c>
      <c r="T1148" s="5">
        <f t="shared" si="124"/>
        <v>41761.786724537036</v>
      </c>
      <c r="U1148">
        <f t="shared" si="125"/>
        <v>2014</v>
      </c>
    </row>
    <row r="1149" spans="1:21" ht="30" x14ac:dyDescent="0.25">
      <c r="A1149">
        <v>1147</v>
      </c>
      <c r="B1149" s="3" t="s">
        <v>1148</v>
      </c>
      <c r="C1149" s="3" t="s">
        <v>5257</v>
      </c>
      <c r="D1149" s="9">
        <v>25000</v>
      </c>
      <c r="E1149" s="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19"/>
        <v>0</v>
      </c>
      <c r="P1149" s="9">
        <f t="shared" si="120"/>
        <v>0</v>
      </c>
      <c r="Q1149" t="str">
        <f t="shared" si="121"/>
        <v>food</v>
      </c>
      <c r="R1149" t="str">
        <f t="shared" si="122"/>
        <v>food trucks</v>
      </c>
      <c r="S1149" s="5">
        <f t="shared" si="123"/>
        <v>41871.8053587963</v>
      </c>
      <c r="T1149" s="5">
        <f t="shared" si="124"/>
        <v>41931.8053587963</v>
      </c>
      <c r="U1149">
        <f t="shared" si="125"/>
        <v>2014</v>
      </c>
    </row>
    <row r="1150" spans="1:21" x14ac:dyDescent="0.25">
      <c r="A1150">
        <v>1148</v>
      </c>
      <c r="B1150" s="3" t="s">
        <v>1149</v>
      </c>
      <c r="C1150" s="3" t="s">
        <v>5258</v>
      </c>
      <c r="D1150" s="9">
        <v>15000</v>
      </c>
      <c r="E1150" s="9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19"/>
        <v>4.8666666666666667E-3</v>
      </c>
      <c r="P1150" s="9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5">
        <f t="shared" si="123"/>
        <v>42675.00440972222</v>
      </c>
      <c r="T1150" s="5">
        <f t="shared" si="124"/>
        <v>42705.046076388891</v>
      </c>
      <c r="U1150">
        <f t="shared" si="125"/>
        <v>2016</v>
      </c>
    </row>
    <row r="1151" spans="1:21" x14ac:dyDescent="0.25">
      <c r="A1151">
        <v>1149</v>
      </c>
      <c r="B1151" s="3" t="s">
        <v>1150</v>
      </c>
      <c r="C1151" s="3" t="s">
        <v>5259</v>
      </c>
      <c r="D1151" s="9">
        <v>50000</v>
      </c>
      <c r="E1151" s="9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19"/>
        <v>1.5E-3</v>
      </c>
      <c r="P1151" s="9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5">
        <f t="shared" si="123"/>
        <v>42507.543587962966</v>
      </c>
      <c r="T1151" s="5">
        <f t="shared" si="124"/>
        <v>42537.543587962966</v>
      </c>
      <c r="U1151">
        <f t="shared" si="125"/>
        <v>2016</v>
      </c>
    </row>
    <row r="1152" spans="1:21" x14ac:dyDescent="0.25">
      <c r="A1152">
        <v>1150</v>
      </c>
      <c r="B1152" s="3" t="s">
        <v>1151</v>
      </c>
      <c r="C1152" s="3" t="s">
        <v>5260</v>
      </c>
      <c r="D1152" s="9">
        <v>2500</v>
      </c>
      <c r="E1152" s="9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19"/>
        <v>0.1008</v>
      </c>
      <c r="P1152" s="9">
        <f t="shared" si="120"/>
        <v>42</v>
      </c>
      <c r="Q1152" t="str">
        <f t="shared" si="121"/>
        <v>food</v>
      </c>
      <c r="R1152" t="str">
        <f t="shared" si="122"/>
        <v>food trucks</v>
      </c>
      <c r="S1152" s="5">
        <f t="shared" si="123"/>
        <v>42317.787905092591</v>
      </c>
      <c r="T1152" s="5">
        <f t="shared" si="124"/>
        <v>42377.787905092591</v>
      </c>
      <c r="U1152">
        <f t="shared" si="125"/>
        <v>2015</v>
      </c>
    </row>
    <row r="1153" spans="1:21" ht="30" x14ac:dyDescent="0.25">
      <c r="A1153">
        <v>1151</v>
      </c>
      <c r="B1153" s="3" t="s">
        <v>1152</v>
      </c>
      <c r="C1153" s="3" t="s">
        <v>5261</v>
      </c>
      <c r="D1153" s="9">
        <v>25000</v>
      </c>
      <c r="E1153" s="9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19"/>
        <v>0</v>
      </c>
      <c r="P1153" s="9">
        <f t="shared" si="120"/>
        <v>0</v>
      </c>
      <c r="Q1153" t="str">
        <f t="shared" si="121"/>
        <v>food</v>
      </c>
      <c r="R1153" t="str">
        <f t="shared" si="122"/>
        <v>food trucks</v>
      </c>
      <c r="S1153" s="5">
        <f t="shared" si="123"/>
        <v>42223.93591435186</v>
      </c>
      <c r="T1153" s="5">
        <f t="shared" si="124"/>
        <v>42253.93591435186</v>
      </c>
      <c r="U1153">
        <f t="shared" si="125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9">
        <v>16000</v>
      </c>
      <c r="E1154" s="9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126">E1154/D1154</f>
        <v>5.6937500000000002E-2</v>
      </c>
      <c r="P1154" s="9">
        <f t="shared" ref="P1154:P1217" si="127">IFERROR(E1154/L1154,0)</f>
        <v>60.733333333333334</v>
      </c>
      <c r="Q1154" t="str">
        <f t="shared" ref="Q1154:Q1217" si="128">MID(N1154,1,FIND("/",N1154)-1)</f>
        <v>food</v>
      </c>
      <c r="R1154" t="str">
        <f t="shared" ref="R1154:R1217" si="129">MID(N1154,FIND("/",N1154)+1,9999)</f>
        <v>food trucks</v>
      </c>
      <c r="S1154" s="5">
        <f t="shared" ref="S1154:S1217" si="130">((J1154/86400)+25569+(-4/24))</f>
        <v>42109.542962962965</v>
      </c>
      <c r="T1154" s="5">
        <f t="shared" ref="T1154:T1217" si="131">((I1154/86400)+25569+(-4/24))</f>
        <v>42139.542962962965</v>
      </c>
      <c r="U1154">
        <f t="shared" ref="U1154:U1217" si="132">YEAR(S1154)</f>
        <v>2015</v>
      </c>
    </row>
    <row r="1155" spans="1:21" x14ac:dyDescent="0.25">
      <c r="A1155">
        <v>1153</v>
      </c>
      <c r="B1155" s="3" t="s">
        <v>1154</v>
      </c>
      <c r="C1155" s="3" t="s">
        <v>5263</v>
      </c>
      <c r="D1155" s="9">
        <v>8000</v>
      </c>
      <c r="E1155" s="9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126"/>
        <v>6.2500000000000003E-3</v>
      </c>
      <c r="P1155" s="9">
        <f t="shared" si="127"/>
        <v>50</v>
      </c>
      <c r="Q1155" t="str">
        <f t="shared" si="128"/>
        <v>food</v>
      </c>
      <c r="R1155" t="str">
        <f t="shared" si="129"/>
        <v>food trucks</v>
      </c>
      <c r="S1155" s="5">
        <f t="shared" si="130"/>
        <v>42143.547511574077</v>
      </c>
      <c r="T1155" s="5">
        <f t="shared" si="131"/>
        <v>42173.547511574077</v>
      </c>
      <c r="U1155">
        <f t="shared" si="132"/>
        <v>2015</v>
      </c>
    </row>
    <row r="1156" spans="1:21" x14ac:dyDescent="0.25">
      <c r="A1156">
        <v>1154</v>
      </c>
      <c r="B1156" s="3" t="s">
        <v>1155</v>
      </c>
      <c r="C1156" s="3" t="s">
        <v>5264</v>
      </c>
      <c r="D1156" s="9">
        <v>5000</v>
      </c>
      <c r="E1156" s="9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26"/>
        <v>6.5000000000000002E-2</v>
      </c>
      <c r="P1156" s="9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5">
        <f t="shared" si="130"/>
        <v>42222.942199074074</v>
      </c>
      <c r="T1156" s="5">
        <f t="shared" si="131"/>
        <v>42252.942199074074</v>
      </c>
      <c r="U1156">
        <f t="shared" si="132"/>
        <v>2015</v>
      </c>
    </row>
    <row r="1157" spans="1:21" ht="30" x14ac:dyDescent="0.25">
      <c r="A1157">
        <v>1155</v>
      </c>
      <c r="B1157" s="3" t="s">
        <v>1156</v>
      </c>
      <c r="C1157" s="3" t="s">
        <v>5265</v>
      </c>
      <c r="D1157" s="9">
        <v>25000</v>
      </c>
      <c r="E1157" s="9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26"/>
        <v>7.5199999999999998E-3</v>
      </c>
      <c r="P1157" s="9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5">
        <f t="shared" si="130"/>
        <v>41835.597314814819</v>
      </c>
      <c r="T1157" s="5">
        <f t="shared" si="131"/>
        <v>41865.597314814819</v>
      </c>
      <c r="U1157">
        <f t="shared" si="132"/>
        <v>2014</v>
      </c>
    </row>
    <row r="1158" spans="1:21" ht="30" x14ac:dyDescent="0.25">
      <c r="A1158">
        <v>1156</v>
      </c>
      <c r="B1158" s="3" t="s">
        <v>1157</v>
      </c>
      <c r="C1158" s="3" t="s">
        <v>5266</v>
      </c>
      <c r="D1158" s="9">
        <v>6500</v>
      </c>
      <c r="E1158" s="9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26"/>
        <v>0</v>
      </c>
      <c r="P1158" s="9">
        <f t="shared" si="127"/>
        <v>0</v>
      </c>
      <c r="Q1158" t="str">
        <f t="shared" si="128"/>
        <v>food</v>
      </c>
      <c r="R1158" t="str">
        <f t="shared" si="129"/>
        <v>food trucks</v>
      </c>
      <c r="S1158" s="5">
        <f t="shared" si="130"/>
        <v>42028.904652777775</v>
      </c>
      <c r="T1158" s="5">
        <f t="shared" si="131"/>
        <v>42058.904652777775</v>
      </c>
      <c r="U1158">
        <f t="shared" si="132"/>
        <v>2015</v>
      </c>
    </row>
    <row r="1159" spans="1:21" ht="30" x14ac:dyDescent="0.25">
      <c r="A1159">
        <v>1157</v>
      </c>
      <c r="B1159" s="3" t="s">
        <v>1158</v>
      </c>
      <c r="C1159" s="3" t="s">
        <v>5267</v>
      </c>
      <c r="D1159" s="9">
        <v>10000</v>
      </c>
      <c r="E1159" s="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26"/>
        <v>1.5100000000000001E-2</v>
      </c>
      <c r="P1159" s="9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5">
        <f t="shared" si="130"/>
        <v>41918.461574074077</v>
      </c>
      <c r="T1159" s="5">
        <f t="shared" si="131"/>
        <v>41978.503240740742</v>
      </c>
      <c r="U1159">
        <f t="shared" si="132"/>
        <v>2014</v>
      </c>
    </row>
    <row r="1160" spans="1:21" ht="30" x14ac:dyDescent="0.25">
      <c r="A1160">
        <v>1158</v>
      </c>
      <c r="B1160" s="3" t="s">
        <v>1159</v>
      </c>
      <c r="C1160" s="3" t="s">
        <v>5268</v>
      </c>
      <c r="D1160" s="9">
        <v>7500</v>
      </c>
      <c r="E1160" s="9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26"/>
        <v>4.6666666666666671E-3</v>
      </c>
      <c r="P1160" s="9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5">
        <f t="shared" si="130"/>
        <v>41951.925092592595</v>
      </c>
      <c r="T1160" s="5">
        <f t="shared" si="131"/>
        <v>41981.925092592595</v>
      </c>
      <c r="U1160">
        <f t="shared" si="132"/>
        <v>2014</v>
      </c>
    </row>
    <row r="1161" spans="1:21" ht="30" x14ac:dyDescent="0.25">
      <c r="A1161">
        <v>1159</v>
      </c>
      <c r="B1161" s="3" t="s">
        <v>1160</v>
      </c>
      <c r="C1161" s="3" t="s">
        <v>5269</v>
      </c>
      <c r="D1161" s="9">
        <v>6750</v>
      </c>
      <c r="E1161" s="9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26"/>
        <v>0</v>
      </c>
      <c r="P1161" s="9">
        <f t="shared" si="127"/>
        <v>0</v>
      </c>
      <c r="Q1161" t="str">
        <f t="shared" si="128"/>
        <v>food</v>
      </c>
      <c r="R1161" t="str">
        <f t="shared" si="129"/>
        <v>food trucks</v>
      </c>
      <c r="S1161" s="5">
        <f t="shared" si="130"/>
        <v>42154.559780092597</v>
      </c>
      <c r="T1161" s="5">
        <f t="shared" si="131"/>
        <v>42185.489583333336</v>
      </c>
      <c r="U1161">
        <f t="shared" si="132"/>
        <v>2015</v>
      </c>
    </row>
    <row r="1162" spans="1:21" x14ac:dyDescent="0.25">
      <c r="A1162">
        <v>1160</v>
      </c>
      <c r="B1162" s="3" t="s">
        <v>1161</v>
      </c>
      <c r="C1162" s="3" t="s">
        <v>5270</v>
      </c>
      <c r="D1162" s="9">
        <v>30000</v>
      </c>
      <c r="E1162" s="9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26"/>
        <v>3.85E-2</v>
      </c>
      <c r="P1162" s="9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5">
        <f t="shared" si="130"/>
        <v>42060.988263888888</v>
      </c>
      <c r="T1162" s="5">
        <f t="shared" si="131"/>
        <v>42090.946597222224</v>
      </c>
      <c r="U1162">
        <f t="shared" si="132"/>
        <v>2015</v>
      </c>
    </row>
    <row r="1163" spans="1:21" ht="30" x14ac:dyDescent="0.25">
      <c r="A1163">
        <v>1161</v>
      </c>
      <c r="B1163" s="3" t="s">
        <v>1162</v>
      </c>
      <c r="C1163" s="3" t="s">
        <v>5271</v>
      </c>
      <c r="D1163" s="9">
        <v>18000</v>
      </c>
      <c r="E1163" s="9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26"/>
        <v>0</v>
      </c>
      <c r="P1163" s="9">
        <f t="shared" si="127"/>
        <v>0</v>
      </c>
      <c r="Q1163" t="str">
        <f t="shared" si="128"/>
        <v>food</v>
      </c>
      <c r="R1163" t="str">
        <f t="shared" si="129"/>
        <v>food trucks</v>
      </c>
      <c r="S1163" s="5">
        <f t="shared" si="130"/>
        <v>42122.462835648148</v>
      </c>
      <c r="T1163" s="5">
        <f t="shared" si="131"/>
        <v>42143.462835648148</v>
      </c>
      <c r="U1163">
        <f t="shared" si="132"/>
        <v>2015</v>
      </c>
    </row>
    <row r="1164" spans="1:21" ht="30" x14ac:dyDescent="0.25">
      <c r="A1164">
        <v>1162</v>
      </c>
      <c r="B1164" s="3" t="s">
        <v>1163</v>
      </c>
      <c r="C1164" s="3" t="s">
        <v>5272</v>
      </c>
      <c r="D1164" s="9">
        <v>60000</v>
      </c>
      <c r="E1164" s="9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26"/>
        <v>5.8333333333333338E-4</v>
      </c>
      <c r="P1164" s="9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5">
        <f t="shared" si="130"/>
        <v>41876.516944444447</v>
      </c>
      <c r="T1164" s="5">
        <f t="shared" si="131"/>
        <v>41907.516944444447</v>
      </c>
      <c r="U1164">
        <f t="shared" si="132"/>
        <v>2014</v>
      </c>
    </row>
    <row r="1165" spans="1:21" ht="30" x14ac:dyDescent="0.25">
      <c r="A1165">
        <v>1163</v>
      </c>
      <c r="B1165" s="3" t="s">
        <v>1164</v>
      </c>
      <c r="C1165" s="3" t="s">
        <v>5273</v>
      </c>
      <c r="D1165" s="9">
        <v>5200</v>
      </c>
      <c r="E1165" s="9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26"/>
        <v>0</v>
      </c>
      <c r="P1165" s="9">
        <f t="shared" si="127"/>
        <v>0</v>
      </c>
      <c r="Q1165" t="str">
        <f t="shared" si="128"/>
        <v>food</v>
      </c>
      <c r="R1165" t="str">
        <f t="shared" si="129"/>
        <v>food trucks</v>
      </c>
      <c r="S1165" s="5">
        <f t="shared" si="130"/>
        <v>41830.556944444448</v>
      </c>
      <c r="T1165" s="5">
        <f t="shared" si="131"/>
        <v>41860.556944444448</v>
      </c>
      <c r="U1165">
        <f t="shared" si="132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9">
        <v>10000</v>
      </c>
      <c r="E1166" s="9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26"/>
        <v>0</v>
      </c>
      <c r="P1166" s="9">
        <f t="shared" si="127"/>
        <v>0</v>
      </c>
      <c r="Q1166" t="str">
        <f t="shared" si="128"/>
        <v>food</v>
      </c>
      <c r="R1166" t="str">
        <f t="shared" si="129"/>
        <v>food trucks</v>
      </c>
      <c r="S1166" s="5">
        <f t="shared" si="130"/>
        <v>42509.557662037041</v>
      </c>
      <c r="T1166" s="5">
        <f t="shared" si="131"/>
        <v>42539.557662037041</v>
      </c>
      <c r="U1166">
        <f t="shared" si="132"/>
        <v>2016</v>
      </c>
    </row>
    <row r="1167" spans="1:21" ht="30" x14ac:dyDescent="0.25">
      <c r="A1167">
        <v>1165</v>
      </c>
      <c r="B1167" s="3" t="s">
        <v>1166</v>
      </c>
      <c r="C1167" s="3" t="s">
        <v>5275</v>
      </c>
      <c r="D1167" s="9">
        <v>10000</v>
      </c>
      <c r="E1167" s="9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26"/>
        <v>0.20705000000000001</v>
      </c>
      <c r="P1167" s="9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5">
        <f t="shared" si="130"/>
        <v>41792.047800925931</v>
      </c>
      <c r="T1167" s="5">
        <f t="shared" si="131"/>
        <v>41826.047800925931</v>
      </c>
      <c r="U1167">
        <f t="shared" si="132"/>
        <v>2014</v>
      </c>
    </row>
    <row r="1168" spans="1:21" ht="30" x14ac:dyDescent="0.25">
      <c r="A1168">
        <v>1166</v>
      </c>
      <c r="B1168" s="3" t="s">
        <v>1167</v>
      </c>
      <c r="C1168" s="3" t="s">
        <v>5276</v>
      </c>
      <c r="D1168" s="9">
        <v>15000</v>
      </c>
      <c r="E1168" s="9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26"/>
        <v>0.19139999999999999</v>
      </c>
      <c r="P1168" s="9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5">
        <f t="shared" si="130"/>
        <v>42150.318773148152</v>
      </c>
      <c r="T1168" s="5">
        <f t="shared" si="131"/>
        <v>42181.000000000007</v>
      </c>
      <c r="U1168">
        <f t="shared" si="132"/>
        <v>2015</v>
      </c>
    </row>
    <row r="1169" spans="1:21" x14ac:dyDescent="0.25">
      <c r="A1169">
        <v>1167</v>
      </c>
      <c r="B1169" s="3" t="s">
        <v>1168</v>
      </c>
      <c r="C1169" s="3" t="s">
        <v>5277</v>
      </c>
      <c r="D1169" s="9">
        <v>60000</v>
      </c>
      <c r="E1169" s="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26"/>
        <v>1.6316666666666667E-2</v>
      </c>
      <c r="P1169" s="9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5">
        <f t="shared" si="130"/>
        <v>41863.568229166667</v>
      </c>
      <c r="T1169" s="5">
        <f t="shared" si="131"/>
        <v>41894.568229166667</v>
      </c>
      <c r="U1169">
        <f t="shared" si="132"/>
        <v>2014</v>
      </c>
    </row>
    <row r="1170" spans="1:21" x14ac:dyDescent="0.25">
      <c r="A1170">
        <v>1168</v>
      </c>
      <c r="B1170" s="3" t="s">
        <v>1169</v>
      </c>
      <c r="C1170" s="3" t="s">
        <v>5278</v>
      </c>
      <c r="D1170" s="9">
        <v>18000</v>
      </c>
      <c r="E1170" s="9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26"/>
        <v>5.6666666666666664E-2</v>
      </c>
      <c r="P1170" s="9">
        <f t="shared" si="127"/>
        <v>340</v>
      </c>
      <c r="Q1170" t="str">
        <f t="shared" si="128"/>
        <v>food</v>
      </c>
      <c r="R1170" t="str">
        <f t="shared" si="129"/>
        <v>food trucks</v>
      </c>
      <c r="S1170" s="5">
        <f t="shared" si="130"/>
        <v>42604.887326388889</v>
      </c>
      <c r="T1170" s="5">
        <f t="shared" si="131"/>
        <v>42634.887326388889</v>
      </c>
      <c r="U1170">
        <f t="shared" si="132"/>
        <v>2016</v>
      </c>
    </row>
    <row r="1171" spans="1:21" ht="30" x14ac:dyDescent="0.25">
      <c r="A1171">
        <v>1169</v>
      </c>
      <c r="B1171" s="3" t="s">
        <v>1170</v>
      </c>
      <c r="C1171" s="3" t="s">
        <v>5279</v>
      </c>
      <c r="D1171" s="9">
        <v>10000</v>
      </c>
      <c r="E1171" s="9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26"/>
        <v>1.6999999999999999E-3</v>
      </c>
      <c r="P1171" s="9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5">
        <f t="shared" si="130"/>
        <v>42027.187071759261</v>
      </c>
      <c r="T1171" s="5">
        <f t="shared" si="131"/>
        <v>42057.187071759261</v>
      </c>
      <c r="U1171">
        <f t="shared" si="132"/>
        <v>2015</v>
      </c>
    </row>
    <row r="1172" spans="1:21" ht="30" x14ac:dyDescent="0.25">
      <c r="A1172">
        <v>1170</v>
      </c>
      <c r="B1172" s="3" t="s">
        <v>1171</v>
      </c>
      <c r="C1172" s="3" t="s">
        <v>5280</v>
      </c>
      <c r="D1172" s="9">
        <v>25000</v>
      </c>
      <c r="E1172" s="9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26"/>
        <v>4.0000000000000001E-3</v>
      </c>
      <c r="P1172" s="9">
        <f t="shared" si="127"/>
        <v>50</v>
      </c>
      <c r="Q1172" t="str">
        <f t="shared" si="128"/>
        <v>food</v>
      </c>
      <c r="R1172" t="str">
        <f t="shared" si="129"/>
        <v>food trucks</v>
      </c>
      <c r="S1172" s="5">
        <f t="shared" si="130"/>
        <v>42124.726516203707</v>
      </c>
      <c r="T1172" s="5">
        <f t="shared" si="131"/>
        <v>42154.726516203707</v>
      </c>
      <c r="U1172">
        <f t="shared" si="132"/>
        <v>2015</v>
      </c>
    </row>
    <row r="1173" spans="1:21" x14ac:dyDescent="0.25">
      <c r="A1173">
        <v>1171</v>
      </c>
      <c r="B1173" s="3" t="s">
        <v>1172</v>
      </c>
      <c r="C1173" s="3" t="s">
        <v>5281</v>
      </c>
      <c r="D1173" s="9">
        <v>25000</v>
      </c>
      <c r="E1173" s="9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26"/>
        <v>1E-3</v>
      </c>
      <c r="P1173" s="9">
        <f t="shared" si="127"/>
        <v>25</v>
      </c>
      <c r="Q1173" t="str">
        <f t="shared" si="128"/>
        <v>food</v>
      </c>
      <c r="R1173" t="str">
        <f t="shared" si="129"/>
        <v>food trucks</v>
      </c>
      <c r="S1173" s="5">
        <f t="shared" si="130"/>
        <v>41938.638043981482</v>
      </c>
      <c r="T1173" s="5">
        <f t="shared" si="131"/>
        <v>41956.679710648146</v>
      </c>
      <c r="U1173">
        <f t="shared" si="132"/>
        <v>2014</v>
      </c>
    </row>
    <row r="1174" spans="1:21" x14ac:dyDescent="0.25">
      <c r="A1174">
        <v>1172</v>
      </c>
      <c r="B1174" s="3" t="s">
        <v>1173</v>
      </c>
      <c r="C1174" s="3" t="s">
        <v>5282</v>
      </c>
      <c r="D1174" s="9">
        <v>9000</v>
      </c>
      <c r="E1174" s="9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26"/>
        <v>0</v>
      </c>
      <c r="P1174" s="9">
        <f t="shared" si="127"/>
        <v>0</v>
      </c>
      <c r="Q1174" t="str">
        <f t="shared" si="128"/>
        <v>food</v>
      </c>
      <c r="R1174" t="str">
        <f t="shared" si="129"/>
        <v>food trucks</v>
      </c>
      <c r="S1174" s="5">
        <f t="shared" si="130"/>
        <v>41841.515648148146</v>
      </c>
      <c r="T1174" s="5">
        <f t="shared" si="131"/>
        <v>41871.515648148146</v>
      </c>
      <c r="U1174">
        <f t="shared" si="132"/>
        <v>2014</v>
      </c>
    </row>
    <row r="1175" spans="1:21" ht="30" x14ac:dyDescent="0.25">
      <c r="A1175">
        <v>1173</v>
      </c>
      <c r="B1175" s="3" t="s">
        <v>1174</v>
      </c>
      <c r="C1175" s="3" t="s">
        <v>5283</v>
      </c>
      <c r="D1175" s="9">
        <v>125000</v>
      </c>
      <c r="E1175" s="9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26"/>
        <v>2.4000000000000001E-4</v>
      </c>
      <c r="P1175" s="9">
        <f t="shared" si="127"/>
        <v>30</v>
      </c>
      <c r="Q1175" t="str">
        <f t="shared" si="128"/>
        <v>food</v>
      </c>
      <c r="R1175" t="str">
        <f t="shared" si="129"/>
        <v>food trucks</v>
      </c>
      <c r="S1175" s="5">
        <f t="shared" si="130"/>
        <v>42184.019178240742</v>
      </c>
      <c r="T1175" s="5">
        <f t="shared" si="131"/>
        <v>42219.019178240742</v>
      </c>
      <c r="U1175">
        <f t="shared" si="132"/>
        <v>2015</v>
      </c>
    </row>
    <row r="1176" spans="1:21" x14ac:dyDescent="0.25">
      <c r="A1176">
        <v>1174</v>
      </c>
      <c r="B1176" s="3" t="s">
        <v>1175</v>
      </c>
      <c r="C1176" s="3" t="s">
        <v>5284</v>
      </c>
      <c r="D1176" s="9">
        <v>15000</v>
      </c>
      <c r="E1176" s="9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26"/>
        <v>5.906666666666667E-2</v>
      </c>
      <c r="P1176" s="9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5">
        <f t="shared" si="130"/>
        <v>42468.675081018526</v>
      </c>
      <c r="T1176" s="5">
        <f t="shared" si="131"/>
        <v>42498.675081018526</v>
      </c>
      <c r="U1176">
        <f t="shared" si="132"/>
        <v>2016</v>
      </c>
    </row>
    <row r="1177" spans="1:21" x14ac:dyDescent="0.25">
      <c r="A1177">
        <v>1175</v>
      </c>
      <c r="B1177" s="3" t="s">
        <v>1176</v>
      </c>
      <c r="C1177" s="3" t="s">
        <v>5285</v>
      </c>
      <c r="D1177" s="9">
        <v>20000</v>
      </c>
      <c r="E1177" s="9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26"/>
        <v>2.9250000000000002E-2</v>
      </c>
      <c r="P1177" s="9">
        <f t="shared" si="127"/>
        <v>65</v>
      </c>
      <c r="Q1177" t="str">
        <f t="shared" si="128"/>
        <v>food</v>
      </c>
      <c r="R1177" t="str">
        <f t="shared" si="129"/>
        <v>food trucks</v>
      </c>
      <c r="S1177" s="5">
        <f t="shared" si="130"/>
        <v>42170.561793981484</v>
      </c>
      <c r="T1177" s="5">
        <f t="shared" si="131"/>
        <v>42200.561793981484</v>
      </c>
      <c r="U1177">
        <f t="shared" si="132"/>
        <v>2015</v>
      </c>
    </row>
    <row r="1178" spans="1:21" ht="45" x14ac:dyDescent="0.25">
      <c r="A1178">
        <v>1176</v>
      </c>
      <c r="B1178" s="3" t="s">
        <v>1177</v>
      </c>
      <c r="C1178" s="3" t="s">
        <v>5286</v>
      </c>
      <c r="D1178" s="9">
        <v>175000</v>
      </c>
      <c r="E1178" s="9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26"/>
        <v>5.7142857142857142E-5</v>
      </c>
      <c r="P1178" s="9">
        <f t="shared" si="127"/>
        <v>10</v>
      </c>
      <c r="Q1178" t="str">
        <f t="shared" si="128"/>
        <v>food</v>
      </c>
      <c r="R1178" t="str">
        <f t="shared" si="129"/>
        <v>food trucks</v>
      </c>
      <c r="S1178" s="5">
        <f t="shared" si="130"/>
        <v>42745.852986111109</v>
      </c>
      <c r="T1178" s="5">
        <f t="shared" si="131"/>
        <v>42800.375000000007</v>
      </c>
      <c r="U1178">
        <f t="shared" si="132"/>
        <v>2017</v>
      </c>
    </row>
    <row r="1179" spans="1:21" ht="30" x14ac:dyDescent="0.25">
      <c r="A1179">
        <v>1177</v>
      </c>
      <c r="B1179" s="3" t="s">
        <v>1178</v>
      </c>
      <c r="C1179" s="3" t="s">
        <v>5287</v>
      </c>
      <c r="D1179" s="9">
        <v>6000</v>
      </c>
      <c r="E1179" s="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26"/>
        <v>0</v>
      </c>
      <c r="P1179" s="9">
        <f t="shared" si="127"/>
        <v>0</v>
      </c>
      <c r="Q1179" t="str">
        <f t="shared" si="128"/>
        <v>food</v>
      </c>
      <c r="R1179" t="str">
        <f t="shared" si="129"/>
        <v>food trucks</v>
      </c>
      <c r="S1179" s="5">
        <f t="shared" si="130"/>
        <v>41897.494166666671</v>
      </c>
      <c r="T1179" s="5">
        <f t="shared" si="131"/>
        <v>41927.494166666671</v>
      </c>
      <c r="U1179">
        <f t="shared" si="132"/>
        <v>2014</v>
      </c>
    </row>
    <row r="1180" spans="1:21" ht="30" x14ac:dyDescent="0.25">
      <c r="A1180">
        <v>1178</v>
      </c>
      <c r="B1180" s="3" t="s">
        <v>1179</v>
      </c>
      <c r="C1180" s="3" t="s">
        <v>5288</v>
      </c>
      <c r="D1180" s="9">
        <v>75000</v>
      </c>
      <c r="E1180" s="9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26"/>
        <v>6.666666666666667E-5</v>
      </c>
      <c r="P1180" s="9">
        <f t="shared" si="127"/>
        <v>5</v>
      </c>
      <c r="Q1180" t="str">
        <f t="shared" si="128"/>
        <v>food</v>
      </c>
      <c r="R1180" t="str">
        <f t="shared" si="129"/>
        <v>food trucks</v>
      </c>
      <c r="S1180" s="5">
        <f t="shared" si="130"/>
        <v>41837.739027777781</v>
      </c>
      <c r="T1180" s="5">
        <f t="shared" si="131"/>
        <v>41867.739027777781</v>
      </c>
      <c r="U1180">
        <f t="shared" si="132"/>
        <v>2014</v>
      </c>
    </row>
    <row r="1181" spans="1:21" ht="30" x14ac:dyDescent="0.25">
      <c r="A1181">
        <v>1179</v>
      </c>
      <c r="B1181" s="3" t="s">
        <v>1180</v>
      </c>
      <c r="C1181" s="3" t="s">
        <v>5289</v>
      </c>
      <c r="D1181" s="9">
        <v>60000</v>
      </c>
      <c r="E1181" s="9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26"/>
        <v>5.3333333333333337E-2</v>
      </c>
      <c r="P1181" s="9">
        <f t="shared" si="127"/>
        <v>640</v>
      </c>
      <c r="Q1181" t="str">
        <f t="shared" si="128"/>
        <v>food</v>
      </c>
      <c r="R1181" t="str">
        <f t="shared" si="129"/>
        <v>food trucks</v>
      </c>
      <c r="S1181" s="5">
        <f t="shared" si="130"/>
        <v>42275.553553240745</v>
      </c>
      <c r="T1181" s="5">
        <f t="shared" si="131"/>
        <v>42305.553553240745</v>
      </c>
      <c r="U1181">
        <f t="shared" si="132"/>
        <v>2015</v>
      </c>
    </row>
    <row r="1182" spans="1:21" x14ac:dyDescent="0.25">
      <c r="A1182">
        <v>1180</v>
      </c>
      <c r="B1182" s="3" t="s">
        <v>1181</v>
      </c>
      <c r="C1182" s="3" t="s">
        <v>5290</v>
      </c>
      <c r="D1182" s="9">
        <v>50000</v>
      </c>
      <c r="E1182" s="9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26"/>
        <v>0.11749999999999999</v>
      </c>
      <c r="P1182" s="9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5">
        <f t="shared" si="130"/>
        <v>41781.640208333338</v>
      </c>
      <c r="T1182" s="5">
        <f t="shared" si="131"/>
        <v>41818.640208333338</v>
      </c>
      <c r="U1182">
        <f t="shared" si="132"/>
        <v>2014</v>
      </c>
    </row>
    <row r="1183" spans="1:21" x14ac:dyDescent="0.25">
      <c r="A1183">
        <v>1181</v>
      </c>
      <c r="B1183" s="3" t="s">
        <v>1182</v>
      </c>
      <c r="C1183" s="3" t="s">
        <v>5291</v>
      </c>
      <c r="D1183" s="9">
        <v>50000</v>
      </c>
      <c r="E1183" s="9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26"/>
        <v>8.0000000000000007E-5</v>
      </c>
      <c r="P1183" s="9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5">
        <f t="shared" si="130"/>
        <v>42034.172696759262</v>
      </c>
      <c r="T1183" s="5">
        <f t="shared" si="131"/>
        <v>42064.172696759262</v>
      </c>
      <c r="U1183">
        <f t="shared" si="132"/>
        <v>2015</v>
      </c>
    </row>
    <row r="1184" spans="1:21" ht="30" x14ac:dyDescent="0.25">
      <c r="A1184">
        <v>1182</v>
      </c>
      <c r="B1184" s="3" t="s">
        <v>1183</v>
      </c>
      <c r="C1184" s="3" t="s">
        <v>5292</v>
      </c>
      <c r="D1184" s="9">
        <v>1000</v>
      </c>
      <c r="E1184" s="9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26"/>
        <v>4.2000000000000003E-2</v>
      </c>
      <c r="P1184" s="9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5">
        <f t="shared" si="130"/>
        <v>42728.660740740743</v>
      </c>
      <c r="T1184" s="5">
        <f t="shared" si="131"/>
        <v>42747.529166666667</v>
      </c>
      <c r="U1184">
        <f t="shared" si="132"/>
        <v>2016</v>
      </c>
    </row>
    <row r="1185" spans="1:21" ht="30" x14ac:dyDescent="0.25">
      <c r="A1185">
        <v>1183</v>
      </c>
      <c r="B1185" s="3" t="s">
        <v>1184</v>
      </c>
      <c r="C1185" s="3" t="s">
        <v>5293</v>
      </c>
      <c r="D1185" s="9">
        <v>2500</v>
      </c>
      <c r="E1185" s="9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26"/>
        <v>0.04</v>
      </c>
      <c r="P1185" s="9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5">
        <f t="shared" si="130"/>
        <v>42656.694710648146</v>
      </c>
      <c r="T1185" s="5">
        <f t="shared" si="131"/>
        <v>42675.999305555561</v>
      </c>
      <c r="U1185">
        <f t="shared" si="132"/>
        <v>2016</v>
      </c>
    </row>
    <row r="1186" spans="1:21" ht="30" x14ac:dyDescent="0.25">
      <c r="A1186">
        <v>1184</v>
      </c>
      <c r="B1186" s="3" t="s">
        <v>1185</v>
      </c>
      <c r="C1186" s="3" t="s">
        <v>5294</v>
      </c>
      <c r="D1186" s="9">
        <v>22000</v>
      </c>
      <c r="E1186" s="9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26"/>
        <v>1.0493636363636363</v>
      </c>
      <c r="P1186" s="9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5">
        <f t="shared" si="130"/>
        <v>42741.432997685188</v>
      </c>
      <c r="T1186" s="5">
        <f t="shared" si="131"/>
        <v>42772.432997685188</v>
      </c>
      <c r="U1186">
        <f t="shared" si="132"/>
        <v>2017</v>
      </c>
    </row>
    <row r="1187" spans="1:21" ht="30" x14ac:dyDescent="0.25">
      <c r="A1187">
        <v>1185</v>
      </c>
      <c r="B1187" s="3" t="s">
        <v>1186</v>
      </c>
      <c r="C1187" s="3" t="s">
        <v>5295</v>
      </c>
      <c r="D1187" s="9">
        <v>12500</v>
      </c>
      <c r="E1187" s="9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26"/>
        <v>1.0544</v>
      </c>
      <c r="P1187" s="9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5">
        <f t="shared" si="130"/>
        <v>42130.698483796303</v>
      </c>
      <c r="T1187" s="5">
        <f t="shared" si="131"/>
        <v>42163.000000000007</v>
      </c>
      <c r="U1187">
        <f t="shared" si="132"/>
        <v>2015</v>
      </c>
    </row>
    <row r="1188" spans="1:21" ht="30" x14ac:dyDescent="0.25">
      <c r="A1188">
        <v>1186</v>
      </c>
      <c r="B1188" s="3" t="s">
        <v>1187</v>
      </c>
      <c r="C1188" s="3" t="s">
        <v>5296</v>
      </c>
      <c r="D1188" s="9">
        <v>7500</v>
      </c>
      <c r="E1188" s="9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26"/>
        <v>1.0673333333333332</v>
      </c>
      <c r="P1188" s="9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5">
        <f t="shared" si="130"/>
        <v>42123.696701388886</v>
      </c>
      <c r="T1188" s="5">
        <f t="shared" si="131"/>
        <v>42156.779166666667</v>
      </c>
      <c r="U1188">
        <f t="shared" si="132"/>
        <v>2015</v>
      </c>
    </row>
    <row r="1189" spans="1:21" ht="30" x14ac:dyDescent="0.25">
      <c r="A1189">
        <v>1187</v>
      </c>
      <c r="B1189" s="3" t="s">
        <v>1188</v>
      </c>
      <c r="C1189" s="3" t="s">
        <v>5297</v>
      </c>
      <c r="D1189" s="9">
        <v>8750</v>
      </c>
      <c r="E1189" s="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26"/>
        <v>1.0412571428571429</v>
      </c>
      <c r="P1189" s="9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5">
        <f t="shared" si="130"/>
        <v>42109.728275462963</v>
      </c>
      <c r="T1189" s="5">
        <f t="shared" si="131"/>
        <v>42141.583333333336</v>
      </c>
      <c r="U1189">
        <f t="shared" si="132"/>
        <v>2015</v>
      </c>
    </row>
    <row r="1190" spans="1:21" x14ac:dyDescent="0.25">
      <c r="A1190">
        <v>1188</v>
      </c>
      <c r="B1190" s="3" t="s">
        <v>1189</v>
      </c>
      <c r="C1190" s="3" t="s">
        <v>5298</v>
      </c>
      <c r="D1190" s="9">
        <v>2000</v>
      </c>
      <c r="E1190" s="9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26"/>
        <v>1.6054999999999999</v>
      </c>
      <c r="P1190" s="9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5">
        <f t="shared" si="130"/>
        <v>42711.53402777778</v>
      </c>
      <c r="T1190" s="5">
        <f t="shared" si="131"/>
        <v>42732.53402777778</v>
      </c>
      <c r="U1190">
        <f t="shared" si="132"/>
        <v>2016</v>
      </c>
    </row>
    <row r="1191" spans="1:21" ht="30" x14ac:dyDescent="0.25">
      <c r="A1191">
        <v>1189</v>
      </c>
      <c r="B1191" s="3" t="s">
        <v>1190</v>
      </c>
      <c r="C1191" s="3" t="s">
        <v>5299</v>
      </c>
      <c r="D1191" s="9">
        <v>9000</v>
      </c>
      <c r="E1191" s="9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26"/>
        <v>1.0777777777777777</v>
      </c>
      <c r="P1191" s="9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5">
        <f t="shared" si="130"/>
        <v>42529.812442129631</v>
      </c>
      <c r="T1191" s="5">
        <f t="shared" si="131"/>
        <v>42550.812442129631</v>
      </c>
      <c r="U1191">
        <f t="shared" si="132"/>
        <v>2016</v>
      </c>
    </row>
    <row r="1192" spans="1:21" x14ac:dyDescent="0.25">
      <c r="A1192">
        <v>1190</v>
      </c>
      <c r="B1192" s="3" t="s">
        <v>1191</v>
      </c>
      <c r="C1192" s="3" t="s">
        <v>5300</v>
      </c>
      <c r="D1192" s="9">
        <v>500</v>
      </c>
      <c r="E1192" s="9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26"/>
        <v>1.35</v>
      </c>
      <c r="P1192" s="9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5">
        <f t="shared" si="130"/>
        <v>41852.499131944445</v>
      </c>
      <c r="T1192" s="5">
        <f t="shared" si="131"/>
        <v>41882.499131944445</v>
      </c>
      <c r="U1192">
        <f t="shared" si="132"/>
        <v>2014</v>
      </c>
    </row>
    <row r="1193" spans="1:21" ht="30" x14ac:dyDescent="0.25">
      <c r="A1193">
        <v>1191</v>
      </c>
      <c r="B1193" s="3" t="s">
        <v>1192</v>
      </c>
      <c r="C1193" s="3" t="s">
        <v>5301</v>
      </c>
      <c r="D1193" s="9">
        <v>2700</v>
      </c>
      <c r="E1193" s="9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26"/>
        <v>1.0907407407407408</v>
      </c>
      <c r="P1193" s="9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5">
        <f t="shared" si="130"/>
        <v>42419.437037037038</v>
      </c>
      <c r="T1193" s="5">
        <f t="shared" si="131"/>
        <v>42449.395370370374</v>
      </c>
      <c r="U1193">
        <f t="shared" si="132"/>
        <v>2016</v>
      </c>
    </row>
    <row r="1194" spans="1:21" x14ac:dyDescent="0.25">
      <c r="A1194">
        <v>1192</v>
      </c>
      <c r="B1194" s="3" t="s">
        <v>1193</v>
      </c>
      <c r="C1194" s="3" t="s">
        <v>5302</v>
      </c>
      <c r="D1194" s="9">
        <v>100</v>
      </c>
      <c r="E1194" s="9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26"/>
        <v>2.9</v>
      </c>
      <c r="P1194" s="9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5">
        <f t="shared" si="130"/>
        <v>42747.34002314815</v>
      </c>
      <c r="T1194" s="5">
        <f t="shared" si="131"/>
        <v>42777.34002314815</v>
      </c>
      <c r="U1194">
        <f t="shared" si="132"/>
        <v>2017</v>
      </c>
    </row>
    <row r="1195" spans="1:21" ht="30" x14ac:dyDescent="0.25">
      <c r="A1195">
        <v>1193</v>
      </c>
      <c r="B1195" s="3" t="s">
        <v>1194</v>
      </c>
      <c r="C1195" s="3" t="s">
        <v>5303</v>
      </c>
      <c r="D1195" s="9">
        <v>21000</v>
      </c>
      <c r="E1195" s="9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26"/>
        <v>1.0395714285714286</v>
      </c>
      <c r="P1195" s="9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5">
        <f t="shared" si="130"/>
        <v>42409.609409722223</v>
      </c>
      <c r="T1195" s="5">
        <f t="shared" si="131"/>
        <v>42469.567743055559</v>
      </c>
      <c r="U1195">
        <f t="shared" si="132"/>
        <v>2016</v>
      </c>
    </row>
    <row r="1196" spans="1:21" ht="30" x14ac:dyDescent="0.25">
      <c r="A1196">
        <v>1194</v>
      </c>
      <c r="B1196" s="3" t="s">
        <v>1195</v>
      </c>
      <c r="C1196" s="3" t="s">
        <v>5304</v>
      </c>
      <c r="D1196" s="9">
        <v>12500</v>
      </c>
      <c r="E1196" s="9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26"/>
        <v>3.2223999999999999</v>
      </c>
      <c r="P1196" s="9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5">
        <f t="shared" si="130"/>
        <v>42072.321516203701</v>
      </c>
      <c r="T1196" s="5">
        <f t="shared" si="131"/>
        <v>42102.321516203701</v>
      </c>
      <c r="U1196">
        <f t="shared" si="132"/>
        <v>2015</v>
      </c>
    </row>
    <row r="1197" spans="1:21" ht="30" x14ac:dyDescent="0.25">
      <c r="A1197">
        <v>1195</v>
      </c>
      <c r="B1197" s="3" t="s">
        <v>1196</v>
      </c>
      <c r="C1197" s="3" t="s">
        <v>5305</v>
      </c>
      <c r="D1197" s="9">
        <v>10000</v>
      </c>
      <c r="E1197" s="9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26"/>
        <v>1.35</v>
      </c>
      <c r="P1197" s="9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5">
        <f t="shared" si="130"/>
        <v>42298.181168981486</v>
      </c>
      <c r="T1197" s="5">
        <f t="shared" si="131"/>
        <v>42358.208333333336</v>
      </c>
      <c r="U1197">
        <f t="shared" si="132"/>
        <v>2015</v>
      </c>
    </row>
    <row r="1198" spans="1:21" x14ac:dyDescent="0.25">
      <c r="A1198">
        <v>1196</v>
      </c>
      <c r="B1198" s="3" t="s">
        <v>1197</v>
      </c>
      <c r="C1198" s="3" t="s">
        <v>5306</v>
      </c>
      <c r="D1198" s="9">
        <v>14500</v>
      </c>
      <c r="E1198" s="9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26"/>
        <v>2.6991034482758622</v>
      </c>
      <c r="P1198" s="9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5">
        <f t="shared" si="130"/>
        <v>42326.652071759258</v>
      </c>
      <c r="T1198" s="5">
        <f t="shared" si="131"/>
        <v>42356.652071759258</v>
      </c>
      <c r="U1198">
        <f t="shared" si="132"/>
        <v>2015</v>
      </c>
    </row>
    <row r="1199" spans="1:21" ht="30" x14ac:dyDescent="0.25">
      <c r="A1199">
        <v>1197</v>
      </c>
      <c r="B1199" s="3" t="s">
        <v>1198</v>
      </c>
      <c r="C1199" s="3" t="s">
        <v>5307</v>
      </c>
      <c r="D1199" s="9">
        <v>15000</v>
      </c>
      <c r="E1199" s="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26"/>
        <v>2.5329333333333333</v>
      </c>
      <c r="P1199" s="9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5">
        <f t="shared" si="130"/>
        <v>42503.498078703706</v>
      </c>
      <c r="T1199" s="5">
        <f t="shared" si="131"/>
        <v>42534.082638888889</v>
      </c>
      <c r="U1199">
        <f t="shared" si="132"/>
        <v>2016</v>
      </c>
    </row>
    <row r="1200" spans="1:21" ht="30" x14ac:dyDescent="0.25">
      <c r="A1200">
        <v>1198</v>
      </c>
      <c r="B1200" s="3" t="s">
        <v>1199</v>
      </c>
      <c r="C1200" s="3" t="s">
        <v>5308</v>
      </c>
      <c r="D1200" s="9">
        <v>3500</v>
      </c>
      <c r="E1200" s="9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26"/>
        <v>2.6059999999999999</v>
      </c>
      <c r="P1200" s="9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5">
        <f t="shared" si="130"/>
        <v>42333.452384259261</v>
      </c>
      <c r="T1200" s="5">
        <f t="shared" si="131"/>
        <v>42368.958333333336</v>
      </c>
      <c r="U1200">
        <f t="shared" si="132"/>
        <v>2015</v>
      </c>
    </row>
    <row r="1201" spans="1:21" ht="30" x14ac:dyDescent="0.25">
      <c r="A1201">
        <v>1199</v>
      </c>
      <c r="B1201" s="3" t="s">
        <v>1200</v>
      </c>
      <c r="C1201" s="3" t="s">
        <v>5309</v>
      </c>
      <c r="D1201" s="9">
        <v>2658</v>
      </c>
      <c r="E1201" s="9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26"/>
        <v>1.0131677953348381</v>
      </c>
      <c r="P1201" s="9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5">
        <f t="shared" si="130"/>
        <v>42161.604166666664</v>
      </c>
      <c r="T1201" s="5">
        <f t="shared" si="131"/>
        <v>42193.604166666664</v>
      </c>
      <c r="U1201">
        <f t="shared" si="132"/>
        <v>2015</v>
      </c>
    </row>
    <row r="1202" spans="1:21" ht="30" x14ac:dyDescent="0.25">
      <c r="A1202">
        <v>1200</v>
      </c>
      <c r="B1202" s="3" t="s">
        <v>1201</v>
      </c>
      <c r="C1202" s="3" t="s">
        <v>5310</v>
      </c>
      <c r="D1202" s="9">
        <v>4800</v>
      </c>
      <c r="E1202" s="9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26"/>
        <v>1.2560416666666667</v>
      </c>
      <c r="P1202" s="9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5">
        <f t="shared" si="130"/>
        <v>42089.310833333337</v>
      </c>
      <c r="T1202" s="5">
        <f t="shared" si="131"/>
        <v>42110.310833333337</v>
      </c>
      <c r="U1202">
        <f t="shared" si="132"/>
        <v>2015</v>
      </c>
    </row>
    <row r="1203" spans="1:21" ht="30" x14ac:dyDescent="0.25">
      <c r="A1203">
        <v>1201</v>
      </c>
      <c r="B1203" s="3" t="s">
        <v>1202</v>
      </c>
      <c r="C1203" s="3" t="s">
        <v>5311</v>
      </c>
      <c r="D1203" s="9">
        <v>6000</v>
      </c>
      <c r="E1203" s="9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26"/>
        <v>1.0243783333333334</v>
      </c>
      <c r="P1203" s="9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5">
        <f t="shared" si="130"/>
        <v>42536.440347222226</v>
      </c>
      <c r="T1203" s="5">
        <f t="shared" si="131"/>
        <v>42566.440347222226</v>
      </c>
      <c r="U1203">
        <f t="shared" si="132"/>
        <v>2016</v>
      </c>
    </row>
    <row r="1204" spans="1:21" ht="30" x14ac:dyDescent="0.25">
      <c r="A1204">
        <v>1202</v>
      </c>
      <c r="B1204" s="3" t="s">
        <v>1203</v>
      </c>
      <c r="C1204" s="3" t="s">
        <v>5312</v>
      </c>
      <c r="D1204" s="9">
        <v>25000</v>
      </c>
      <c r="E1204" s="9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26"/>
        <v>1.99244</v>
      </c>
      <c r="P1204" s="9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5">
        <f t="shared" si="130"/>
        <v>42152.122152777782</v>
      </c>
      <c r="T1204" s="5">
        <f t="shared" si="131"/>
        <v>42182.122152777782</v>
      </c>
      <c r="U1204">
        <f t="shared" si="132"/>
        <v>2015</v>
      </c>
    </row>
    <row r="1205" spans="1:21" ht="30" x14ac:dyDescent="0.25">
      <c r="A1205">
        <v>1203</v>
      </c>
      <c r="B1205" s="3" t="s">
        <v>1204</v>
      </c>
      <c r="C1205" s="3" t="s">
        <v>5313</v>
      </c>
      <c r="D1205" s="9">
        <v>16300</v>
      </c>
      <c r="E1205" s="9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26"/>
        <v>1.0245398773006136</v>
      </c>
      <c r="P1205" s="9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5">
        <f t="shared" si="130"/>
        <v>42125.448229166672</v>
      </c>
      <c r="T1205" s="5">
        <f t="shared" si="131"/>
        <v>42155.448229166672</v>
      </c>
      <c r="U1205">
        <f t="shared" si="132"/>
        <v>2015</v>
      </c>
    </row>
    <row r="1206" spans="1:21" x14ac:dyDescent="0.25">
      <c r="A1206">
        <v>1204</v>
      </c>
      <c r="B1206" s="3" t="s">
        <v>1205</v>
      </c>
      <c r="C1206" s="3" t="s">
        <v>5314</v>
      </c>
      <c r="D1206" s="9">
        <v>13000</v>
      </c>
      <c r="E1206" s="9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26"/>
        <v>1.0294615384615384</v>
      </c>
      <c r="P1206" s="9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5">
        <f t="shared" si="130"/>
        <v>42297.581400462965</v>
      </c>
      <c r="T1206" s="5">
        <f t="shared" si="131"/>
        <v>42342.041666666664</v>
      </c>
      <c r="U1206">
        <f t="shared" si="132"/>
        <v>2015</v>
      </c>
    </row>
    <row r="1207" spans="1:21" ht="30" x14ac:dyDescent="0.25">
      <c r="A1207">
        <v>1205</v>
      </c>
      <c r="B1207" s="3" t="s">
        <v>1206</v>
      </c>
      <c r="C1207" s="3" t="s">
        <v>5315</v>
      </c>
      <c r="D1207" s="9">
        <v>13000</v>
      </c>
      <c r="E1207" s="9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26"/>
        <v>1.0086153846153847</v>
      </c>
      <c r="P1207" s="9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5">
        <f t="shared" si="130"/>
        <v>42138.33971064815</v>
      </c>
      <c r="T1207" s="5">
        <f t="shared" si="131"/>
        <v>42168.33971064815</v>
      </c>
      <c r="U1207">
        <f t="shared" si="132"/>
        <v>2015</v>
      </c>
    </row>
    <row r="1208" spans="1:21" ht="30" x14ac:dyDescent="0.25">
      <c r="A1208">
        <v>1206</v>
      </c>
      <c r="B1208" s="3" t="s">
        <v>1207</v>
      </c>
      <c r="C1208" s="3" t="s">
        <v>5316</v>
      </c>
      <c r="D1208" s="9">
        <v>900</v>
      </c>
      <c r="E1208" s="9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26"/>
        <v>1.1499999999999999</v>
      </c>
      <c r="P1208" s="9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5">
        <f t="shared" si="130"/>
        <v>42772.609409722223</v>
      </c>
      <c r="T1208" s="5">
        <f t="shared" si="131"/>
        <v>42805.395138888889</v>
      </c>
      <c r="U1208">
        <f t="shared" si="132"/>
        <v>2017</v>
      </c>
    </row>
    <row r="1209" spans="1:21" x14ac:dyDescent="0.25">
      <c r="A1209">
        <v>1207</v>
      </c>
      <c r="B1209" s="3" t="s">
        <v>1208</v>
      </c>
      <c r="C1209" s="3" t="s">
        <v>5317</v>
      </c>
      <c r="D1209" s="9">
        <v>16700</v>
      </c>
      <c r="E1209" s="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26"/>
        <v>1.0416766467065868</v>
      </c>
      <c r="P1209" s="9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5">
        <f t="shared" si="130"/>
        <v>42430.26357638889</v>
      </c>
      <c r="T1209" s="5">
        <f t="shared" si="131"/>
        <v>42460.250000000007</v>
      </c>
      <c r="U1209">
        <f t="shared" si="132"/>
        <v>2016</v>
      </c>
    </row>
    <row r="1210" spans="1:21" ht="30" x14ac:dyDescent="0.25">
      <c r="A1210">
        <v>1208</v>
      </c>
      <c r="B1210" s="3" t="s">
        <v>1209</v>
      </c>
      <c r="C1210" s="3" t="s">
        <v>5318</v>
      </c>
      <c r="D1210" s="9">
        <v>10000</v>
      </c>
      <c r="E1210" s="9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26"/>
        <v>1.5529999999999999</v>
      </c>
      <c r="P1210" s="9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5">
        <f t="shared" si="130"/>
        <v>42423.542407407411</v>
      </c>
      <c r="T1210" s="5">
        <f t="shared" si="131"/>
        <v>42453.500740740747</v>
      </c>
      <c r="U1210">
        <f t="shared" si="132"/>
        <v>2016</v>
      </c>
    </row>
    <row r="1211" spans="1:21" ht="30" x14ac:dyDescent="0.25">
      <c r="A1211">
        <v>1209</v>
      </c>
      <c r="B1211" s="3" t="s">
        <v>1210</v>
      </c>
      <c r="C1211" s="3" t="s">
        <v>5319</v>
      </c>
      <c r="D1211" s="9">
        <v>6000</v>
      </c>
      <c r="E1211" s="9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26"/>
        <v>1.06</v>
      </c>
      <c r="P1211" s="9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5">
        <f t="shared" si="130"/>
        <v>42761.679456018523</v>
      </c>
      <c r="T1211" s="5">
        <f t="shared" si="131"/>
        <v>42791.679456018523</v>
      </c>
      <c r="U1211">
        <f t="shared" si="132"/>
        <v>2017</v>
      </c>
    </row>
    <row r="1212" spans="1:21" x14ac:dyDescent="0.25">
      <c r="A1212">
        <v>1210</v>
      </c>
      <c r="B1212" s="3" t="s">
        <v>1211</v>
      </c>
      <c r="C1212" s="3" t="s">
        <v>5320</v>
      </c>
      <c r="D1212" s="9">
        <v>20000</v>
      </c>
      <c r="E1212" s="9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26"/>
        <v>2.5431499999999998</v>
      </c>
      <c r="P1212" s="9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5">
        <f t="shared" si="130"/>
        <v>42132.775138888894</v>
      </c>
      <c r="T1212" s="5">
        <f t="shared" si="131"/>
        <v>42155.708333333336</v>
      </c>
      <c r="U1212">
        <f t="shared" si="132"/>
        <v>2015</v>
      </c>
    </row>
    <row r="1213" spans="1:21" ht="30" x14ac:dyDescent="0.25">
      <c r="A1213">
        <v>1211</v>
      </c>
      <c r="B1213" s="3" t="s">
        <v>1212</v>
      </c>
      <c r="C1213" s="3" t="s">
        <v>5321</v>
      </c>
      <c r="D1213" s="9">
        <v>1000</v>
      </c>
      <c r="E1213" s="9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26"/>
        <v>1.0109999999999999</v>
      </c>
      <c r="P1213" s="9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5">
        <f t="shared" si="130"/>
        <v>42515.699780092596</v>
      </c>
      <c r="T1213" s="5">
        <f t="shared" si="131"/>
        <v>42530.699780092596</v>
      </c>
      <c r="U1213">
        <f t="shared" si="132"/>
        <v>2016</v>
      </c>
    </row>
    <row r="1214" spans="1:21" ht="30" x14ac:dyDescent="0.25">
      <c r="A1214">
        <v>1212</v>
      </c>
      <c r="B1214" s="3" t="s">
        <v>1213</v>
      </c>
      <c r="C1214" s="3" t="s">
        <v>5322</v>
      </c>
      <c r="D1214" s="9">
        <v>2500</v>
      </c>
      <c r="E1214" s="9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26"/>
        <v>1.2904</v>
      </c>
      <c r="P1214" s="9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5">
        <f t="shared" si="130"/>
        <v>42318.783506944448</v>
      </c>
      <c r="T1214" s="5">
        <f t="shared" si="131"/>
        <v>42334.875000000007</v>
      </c>
      <c r="U1214">
        <f t="shared" si="132"/>
        <v>2015</v>
      </c>
    </row>
    <row r="1215" spans="1:21" ht="30" x14ac:dyDescent="0.25">
      <c r="A1215">
        <v>1213</v>
      </c>
      <c r="B1215" s="3" t="s">
        <v>1214</v>
      </c>
      <c r="C1215" s="3" t="s">
        <v>5323</v>
      </c>
      <c r="D1215" s="9">
        <v>6500</v>
      </c>
      <c r="E1215" s="9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26"/>
        <v>1.0223076923076924</v>
      </c>
      <c r="P1215" s="9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5">
        <f t="shared" si="130"/>
        <v>42731.589120370372</v>
      </c>
      <c r="T1215" s="5">
        <f t="shared" si="131"/>
        <v>42766.589120370372</v>
      </c>
      <c r="U1215">
        <f t="shared" si="132"/>
        <v>2016</v>
      </c>
    </row>
    <row r="1216" spans="1:21" ht="30" x14ac:dyDescent="0.25">
      <c r="A1216">
        <v>1214</v>
      </c>
      <c r="B1216" s="3" t="s">
        <v>1215</v>
      </c>
      <c r="C1216" s="3" t="s">
        <v>5324</v>
      </c>
      <c r="D1216" s="9">
        <v>2000</v>
      </c>
      <c r="E1216" s="9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26"/>
        <v>1.3180000000000001</v>
      </c>
      <c r="P1216" s="9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5">
        <f t="shared" si="130"/>
        <v>42104.673668981479</v>
      </c>
      <c r="T1216" s="5">
        <f t="shared" si="131"/>
        <v>42164.673668981479</v>
      </c>
      <c r="U1216">
        <f t="shared" si="132"/>
        <v>2015</v>
      </c>
    </row>
    <row r="1217" spans="1:21" ht="30" x14ac:dyDescent="0.25">
      <c r="A1217">
        <v>1215</v>
      </c>
      <c r="B1217" s="3" t="s">
        <v>1216</v>
      </c>
      <c r="C1217" s="3" t="s">
        <v>5325</v>
      </c>
      <c r="D1217" s="9">
        <v>5000</v>
      </c>
      <c r="E1217" s="9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26"/>
        <v>7.8608020000000005</v>
      </c>
      <c r="P1217" s="9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5">
        <f t="shared" si="130"/>
        <v>41759.756435185183</v>
      </c>
      <c r="T1217" s="5">
        <f t="shared" si="131"/>
        <v>41789.756435185183</v>
      </c>
      <c r="U1217">
        <f t="shared" si="132"/>
        <v>2014</v>
      </c>
    </row>
    <row r="1218" spans="1:21" x14ac:dyDescent="0.25">
      <c r="A1218">
        <v>1216</v>
      </c>
      <c r="B1218" s="3" t="s">
        <v>1217</v>
      </c>
      <c r="C1218" s="3" t="s">
        <v>5326</v>
      </c>
      <c r="D1218" s="9">
        <v>14000</v>
      </c>
      <c r="E1218" s="9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133">E1218/D1218</f>
        <v>1.4570000000000001</v>
      </c>
      <c r="P1218" s="9">
        <f t="shared" ref="P1218:P1281" si="134">IFERROR(E1218/L1218,0)</f>
        <v>91.882882882882882</v>
      </c>
      <c r="Q1218" t="str">
        <f t="shared" ref="Q1218:Q1281" si="135">MID(N1218,1,FIND("/",N1218)-1)</f>
        <v>photography</v>
      </c>
      <c r="R1218" t="str">
        <f t="shared" ref="R1218:R1281" si="136">MID(N1218,FIND("/",N1218)+1,9999)</f>
        <v>photobooks</v>
      </c>
      <c r="S1218" s="5">
        <f t="shared" ref="S1218:S1281" si="137">((J1218/86400)+25569+(-4/24))</f>
        <v>42247.449733796304</v>
      </c>
      <c r="T1218" s="5">
        <f t="shared" ref="T1218:T1281" si="138">((I1218/86400)+25569+(-4/24))</f>
        <v>42279.793750000004</v>
      </c>
      <c r="U1218">
        <f t="shared" ref="U1218:U1281" si="139">YEAR(S1218)</f>
        <v>2015</v>
      </c>
    </row>
    <row r="1219" spans="1:21" ht="30" x14ac:dyDescent="0.25">
      <c r="A1219">
        <v>1217</v>
      </c>
      <c r="B1219" s="3" t="s">
        <v>1218</v>
      </c>
      <c r="C1219" s="3" t="s">
        <v>5327</v>
      </c>
      <c r="D1219" s="9">
        <v>26500</v>
      </c>
      <c r="E1219" s="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133"/>
        <v>1.026</v>
      </c>
      <c r="P1219" s="9">
        <f t="shared" si="134"/>
        <v>148.57377049180329</v>
      </c>
      <c r="Q1219" t="str">
        <f t="shared" si="135"/>
        <v>photography</v>
      </c>
      <c r="R1219" t="str">
        <f t="shared" si="136"/>
        <v>photobooks</v>
      </c>
      <c r="S1219" s="5">
        <f t="shared" si="137"/>
        <v>42535.642824074072</v>
      </c>
      <c r="T1219" s="5">
        <f t="shared" si="138"/>
        <v>42565.642824074072</v>
      </c>
      <c r="U1219">
        <f t="shared" si="139"/>
        <v>2016</v>
      </c>
    </row>
    <row r="1220" spans="1:21" ht="30" x14ac:dyDescent="0.25">
      <c r="A1220">
        <v>1218</v>
      </c>
      <c r="B1220" s="3" t="s">
        <v>1219</v>
      </c>
      <c r="C1220" s="3" t="s">
        <v>5328</v>
      </c>
      <c r="D1220" s="9">
        <v>9000</v>
      </c>
      <c r="E1220" s="9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33"/>
        <v>1.7227777777777777</v>
      </c>
      <c r="P1220" s="9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5">
        <f t="shared" si="137"/>
        <v>42278.495370370372</v>
      </c>
      <c r="T1220" s="5">
        <f t="shared" si="138"/>
        <v>42308.958333333336</v>
      </c>
      <c r="U1220">
        <f t="shared" si="139"/>
        <v>2015</v>
      </c>
    </row>
    <row r="1221" spans="1:21" x14ac:dyDescent="0.25">
      <c r="A1221">
        <v>1219</v>
      </c>
      <c r="B1221" s="3" t="s">
        <v>1220</v>
      </c>
      <c r="C1221" s="3" t="s">
        <v>5329</v>
      </c>
      <c r="D1221" s="9">
        <v>16350</v>
      </c>
      <c r="E1221" s="9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33"/>
        <v>1.5916819571865444</v>
      </c>
      <c r="P1221" s="9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5">
        <f t="shared" si="137"/>
        <v>42633.29528935186</v>
      </c>
      <c r="T1221" s="5">
        <f t="shared" si="138"/>
        <v>42663.29528935186</v>
      </c>
      <c r="U1221">
        <f t="shared" si="139"/>
        <v>2016</v>
      </c>
    </row>
    <row r="1222" spans="1:21" x14ac:dyDescent="0.25">
      <c r="A1222">
        <v>1220</v>
      </c>
      <c r="B1222" s="3" t="s">
        <v>1221</v>
      </c>
      <c r="C1222" s="3" t="s">
        <v>5330</v>
      </c>
      <c r="D1222" s="9">
        <v>15000</v>
      </c>
      <c r="E1222" s="9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33"/>
        <v>1.0376666666666667</v>
      </c>
      <c r="P1222" s="9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5">
        <f t="shared" si="137"/>
        <v>42211.461944444447</v>
      </c>
      <c r="T1222" s="5">
        <f t="shared" si="138"/>
        <v>42241.461944444447</v>
      </c>
      <c r="U1222">
        <f t="shared" si="139"/>
        <v>2015</v>
      </c>
    </row>
    <row r="1223" spans="1:21" ht="30" x14ac:dyDescent="0.25">
      <c r="A1223">
        <v>1221</v>
      </c>
      <c r="B1223" s="3" t="s">
        <v>1222</v>
      </c>
      <c r="C1223" s="3" t="s">
        <v>5331</v>
      </c>
      <c r="D1223" s="9">
        <v>2200</v>
      </c>
      <c r="E1223" s="9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33"/>
        <v>1.1140954545454547</v>
      </c>
      <c r="P1223" s="9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5">
        <f t="shared" si="137"/>
        <v>42680.308888888896</v>
      </c>
      <c r="T1223" s="5">
        <f t="shared" si="138"/>
        <v>42707.833333333336</v>
      </c>
      <c r="U1223">
        <f t="shared" si="139"/>
        <v>2016</v>
      </c>
    </row>
    <row r="1224" spans="1:21" x14ac:dyDescent="0.25">
      <c r="A1224">
        <v>1222</v>
      </c>
      <c r="B1224" s="3" t="s">
        <v>1223</v>
      </c>
      <c r="C1224" s="3" t="s">
        <v>5332</v>
      </c>
      <c r="D1224" s="9">
        <v>4000</v>
      </c>
      <c r="E1224" s="9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33"/>
        <v>2.80375</v>
      </c>
      <c r="P1224" s="9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5">
        <f t="shared" si="137"/>
        <v>42430.553784722222</v>
      </c>
      <c r="T1224" s="5">
        <f t="shared" si="138"/>
        <v>42461.000000000007</v>
      </c>
      <c r="U1224">
        <f t="shared" si="139"/>
        <v>2016</v>
      </c>
    </row>
    <row r="1225" spans="1:21" x14ac:dyDescent="0.25">
      <c r="A1225">
        <v>1223</v>
      </c>
      <c r="B1225" s="3" t="s">
        <v>1224</v>
      </c>
      <c r="C1225" s="3" t="s">
        <v>5333</v>
      </c>
      <c r="D1225" s="9">
        <v>19800</v>
      </c>
      <c r="E1225" s="9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33"/>
        <v>1.1210606060606061</v>
      </c>
      <c r="P1225" s="9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5">
        <f t="shared" si="137"/>
        <v>42654.010520833333</v>
      </c>
      <c r="T1225" s="5">
        <f t="shared" si="138"/>
        <v>42684.052187500005</v>
      </c>
      <c r="U1225">
        <f t="shared" si="139"/>
        <v>2016</v>
      </c>
    </row>
    <row r="1226" spans="1:21" x14ac:dyDescent="0.25">
      <c r="A1226">
        <v>1224</v>
      </c>
      <c r="B1226" s="3" t="s">
        <v>1225</v>
      </c>
      <c r="C1226" s="3" t="s">
        <v>5334</v>
      </c>
      <c r="D1226" s="9">
        <v>15000</v>
      </c>
      <c r="E1226" s="9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33"/>
        <v>7.0666666666666669E-2</v>
      </c>
      <c r="P1226" s="9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5">
        <f t="shared" si="137"/>
        <v>41736.383125</v>
      </c>
      <c r="T1226" s="5">
        <f t="shared" si="138"/>
        <v>41796.383125</v>
      </c>
      <c r="U1226">
        <f t="shared" si="139"/>
        <v>2014</v>
      </c>
    </row>
    <row r="1227" spans="1:21" ht="30" x14ac:dyDescent="0.25">
      <c r="A1227">
        <v>1225</v>
      </c>
      <c r="B1227" s="3" t="s">
        <v>1226</v>
      </c>
      <c r="C1227" s="3" t="s">
        <v>5335</v>
      </c>
      <c r="D1227" s="9">
        <v>3000</v>
      </c>
      <c r="E1227" s="9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33"/>
        <v>4.3999999999999997E-2</v>
      </c>
      <c r="P1227" s="9">
        <f t="shared" si="134"/>
        <v>44</v>
      </c>
      <c r="Q1227" t="str">
        <f t="shared" si="135"/>
        <v>music</v>
      </c>
      <c r="R1227" t="str">
        <f t="shared" si="136"/>
        <v>world music</v>
      </c>
      <c r="S1227" s="5">
        <f t="shared" si="137"/>
        <v>41509.739328703705</v>
      </c>
      <c r="T1227" s="5">
        <f t="shared" si="138"/>
        <v>41569.739328703705</v>
      </c>
      <c r="U1227">
        <f t="shared" si="139"/>
        <v>2013</v>
      </c>
    </row>
    <row r="1228" spans="1:21" x14ac:dyDescent="0.25">
      <c r="A1228">
        <v>1226</v>
      </c>
      <c r="B1228" s="3" t="s">
        <v>1227</v>
      </c>
      <c r="C1228" s="3" t="s">
        <v>5336</v>
      </c>
      <c r="D1228" s="9">
        <v>50000</v>
      </c>
      <c r="E1228" s="9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33"/>
        <v>3.8739999999999997E-2</v>
      </c>
      <c r="P1228" s="9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5">
        <f t="shared" si="137"/>
        <v>41715.708113425928</v>
      </c>
      <c r="T1228" s="5">
        <f t="shared" si="138"/>
        <v>41749.875</v>
      </c>
      <c r="U1228">
        <f t="shared" si="139"/>
        <v>2014</v>
      </c>
    </row>
    <row r="1229" spans="1:21" ht="30" x14ac:dyDescent="0.25">
      <c r="A1229">
        <v>1227</v>
      </c>
      <c r="B1229" s="3" t="s">
        <v>1228</v>
      </c>
      <c r="C1229" s="3" t="s">
        <v>5337</v>
      </c>
      <c r="D1229" s="9">
        <v>2000</v>
      </c>
      <c r="E1229" s="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33"/>
        <v>0</v>
      </c>
      <c r="P1229" s="9">
        <f t="shared" si="134"/>
        <v>0</v>
      </c>
      <c r="Q1229" t="str">
        <f t="shared" si="135"/>
        <v>music</v>
      </c>
      <c r="R1229" t="str">
        <f t="shared" si="136"/>
        <v>world music</v>
      </c>
      <c r="S1229" s="5">
        <f t="shared" si="137"/>
        <v>41827.752500000002</v>
      </c>
      <c r="T1229" s="5">
        <f t="shared" si="138"/>
        <v>41858.125</v>
      </c>
      <c r="U1229">
        <f t="shared" si="139"/>
        <v>2014</v>
      </c>
    </row>
    <row r="1230" spans="1:21" x14ac:dyDescent="0.25">
      <c r="A1230">
        <v>1228</v>
      </c>
      <c r="B1230" s="3" t="s">
        <v>1229</v>
      </c>
      <c r="C1230" s="3" t="s">
        <v>5338</v>
      </c>
      <c r="D1230" s="9">
        <v>5000</v>
      </c>
      <c r="E1230" s="9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33"/>
        <v>0.29299999999999998</v>
      </c>
      <c r="P1230" s="9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5">
        <f t="shared" si="137"/>
        <v>40754.562592592592</v>
      </c>
      <c r="T1230" s="5">
        <f t="shared" si="138"/>
        <v>40814.562592592592</v>
      </c>
      <c r="U1230">
        <f t="shared" si="139"/>
        <v>2011</v>
      </c>
    </row>
    <row r="1231" spans="1:21" ht="30" x14ac:dyDescent="0.25">
      <c r="A1231">
        <v>1229</v>
      </c>
      <c r="B1231" s="3" t="s">
        <v>1230</v>
      </c>
      <c r="C1231" s="3" t="s">
        <v>5339</v>
      </c>
      <c r="D1231" s="9">
        <v>2750</v>
      </c>
      <c r="E1231" s="9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33"/>
        <v>9.0909090909090905E-3</v>
      </c>
      <c r="P1231" s="9">
        <f t="shared" si="134"/>
        <v>25</v>
      </c>
      <c r="Q1231" t="str">
        <f t="shared" si="135"/>
        <v>music</v>
      </c>
      <c r="R1231" t="str">
        <f t="shared" si="136"/>
        <v>world music</v>
      </c>
      <c r="S1231" s="5">
        <f t="shared" si="137"/>
        <v>40985.293136574073</v>
      </c>
      <c r="T1231" s="5">
        <f t="shared" si="138"/>
        <v>41015.5</v>
      </c>
      <c r="U1231">
        <f t="shared" si="139"/>
        <v>2012</v>
      </c>
    </row>
    <row r="1232" spans="1:21" ht="30" x14ac:dyDescent="0.25">
      <c r="A1232">
        <v>1230</v>
      </c>
      <c r="B1232" s="3" t="s">
        <v>1231</v>
      </c>
      <c r="C1232" s="3" t="s">
        <v>5340</v>
      </c>
      <c r="D1232" s="9">
        <v>500000</v>
      </c>
      <c r="E1232" s="9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33"/>
        <v>0</v>
      </c>
      <c r="P1232" s="9">
        <f t="shared" si="134"/>
        <v>0</v>
      </c>
      <c r="Q1232" t="str">
        <f t="shared" si="135"/>
        <v>music</v>
      </c>
      <c r="R1232" t="str">
        <f t="shared" si="136"/>
        <v>world music</v>
      </c>
      <c r="S1232" s="5">
        <f t="shared" si="137"/>
        <v>40568.805902777778</v>
      </c>
      <c r="T1232" s="5">
        <f t="shared" si="138"/>
        <v>40598.805902777778</v>
      </c>
      <c r="U1232">
        <f t="shared" si="139"/>
        <v>2011</v>
      </c>
    </row>
    <row r="1233" spans="1:21" ht="30" x14ac:dyDescent="0.25">
      <c r="A1233">
        <v>1231</v>
      </c>
      <c r="B1233" s="3" t="s">
        <v>1232</v>
      </c>
      <c r="C1233" s="3" t="s">
        <v>5341</v>
      </c>
      <c r="D1233" s="9">
        <v>5000</v>
      </c>
      <c r="E1233" s="9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33"/>
        <v>0</v>
      </c>
      <c r="P1233" s="9">
        <f t="shared" si="134"/>
        <v>0</v>
      </c>
      <c r="Q1233" t="str">
        <f t="shared" si="135"/>
        <v>music</v>
      </c>
      <c r="R1233" t="str">
        <f t="shared" si="136"/>
        <v>world music</v>
      </c>
      <c r="S1233" s="5">
        <f t="shared" si="137"/>
        <v>42193.775092592594</v>
      </c>
      <c r="T1233" s="5">
        <f t="shared" si="138"/>
        <v>42243.875000000007</v>
      </c>
      <c r="U1233">
        <f t="shared" si="139"/>
        <v>2015</v>
      </c>
    </row>
    <row r="1234" spans="1:21" ht="30" x14ac:dyDescent="0.25">
      <c r="A1234">
        <v>1232</v>
      </c>
      <c r="B1234" s="3" t="s">
        <v>1233</v>
      </c>
      <c r="C1234" s="3" t="s">
        <v>5342</v>
      </c>
      <c r="D1234" s="9">
        <v>5000</v>
      </c>
      <c r="E1234" s="9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33"/>
        <v>8.0000000000000002E-3</v>
      </c>
      <c r="P1234" s="9">
        <f t="shared" si="134"/>
        <v>40</v>
      </c>
      <c r="Q1234" t="str">
        <f t="shared" si="135"/>
        <v>music</v>
      </c>
      <c r="R1234" t="str">
        <f t="shared" si="136"/>
        <v>world music</v>
      </c>
      <c r="S1234" s="5">
        <f t="shared" si="137"/>
        <v>41506.68136574074</v>
      </c>
      <c r="T1234" s="5">
        <f t="shared" si="138"/>
        <v>41553.68136574074</v>
      </c>
      <c r="U1234">
        <f t="shared" si="139"/>
        <v>2013</v>
      </c>
    </row>
    <row r="1235" spans="1:21" ht="30" x14ac:dyDescent="0.25">
      <c r="A1235">
        <v>1233</v>
      </c>
      <c r="B1235" s="3" t="s">
        <v>1234</v>
      </c>
      <c r="C1235" s="3" t="s">
        <v>5343</v>
      </c>
      <c r="D1235" s="9">
        <v>1000</v>
      </c>
      <c r="E1235" s="9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33"/>
        <v>0.11600000000000001</v>
      </c>
      <c r="P1235" s="9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5">
        <f t="shared" si="137"/>
        <v>40939.782106481485</v>
      </c>
      <c r="T1235" s="5">
        <f t="shared" si="138"/>
        <v>40960.782106481485</v>
      </c>
      <c r="U1235">
        <f t="shared" si="139"/>
        <v>2012</v>
      </c>
    </row>
    <row r="1236" spans="1:21" ht="30" x14ac:dyDescent="0.25">
      <c r="A1236">
        <v>1234</v>
      </c>
      <c r="B1236" s="3" t="s">
        <v>1235</v>
      </c>
      <c r="C1236" s="3" t="s">
        <v>5344</v>
      </c>
      <c r="D1236" s="9">
        <v>50000</v>
      </c>
      <c r="E1236" s="9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33"/>
        <v>0</v>
      </c>
      <c r="P1236" s="9">
        <f t="shared" si="134"/>
        <v>0</v>
      </c>
      <c r="Q1236" t="str">
        <f t="shared" si="135"/>
        <v>music</v>
      </c>
      <c r="R1236" t="str">
        <f t="shared" si="136"/>
        <v>world music</v>
      </c>
      <c r="S1236" s="5">
        <f t="shared" si="137"/>
        <v>42007.622013888897</v>
      </c>
      <c r="T1236" s="5">
        <f t="shared" si="138"/>
        <v>42037.622013888897</v>
      </c>
      <c r="U1236">
        <f t="shared" si="139"/>
        <v>2015</v>
      </c>
    </row>
    <row r="1237" spans="1:21" ht="30" x14ac:dyDescent="0.25">
      <c r="A1237">
        <v>1235</v>
      </c>
      <c r="B1237" s="3" t="s">
        <v>1236</v>
      </c>
      <c r="C1237" s="3" t="s">
        <v>5345</v>
      </c>
      <c r="D1237" s="9">
        <v>7534</v>
      </c>
      <c r="E1237" s="9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33"/>
        <v>2.787363950092912E-2</v>
      </c>
      <c r="P1237" s="9">
        <f t="shared" si="134"/>
        <v>35</v>
      </c>
      <c r="Q1237" t="str">
        <f t="shared" si="135"/>
        <v>music</v>
      </c>
      <c r="R1237" t="str">
        <f t="shared" si="136"/>
        <v>world music</v>
      </c>
      <c r="S1237" s="5">
        <f t="shared" si="137"/>
        <v>41582.96873842593</v>
      </c>
      <c r="T1237" s="5">
        <f t="shared" si="138"/>
        <v>41622.96873842593</v>
      </c>
      <c r="U1237">
        <f t="shared" si="139"/>
        <v>2013</v>
      </c>
    </row>
    <row r="1238" spans="1:21" x14ac:dyDescent="0.25">
      <c r="A1238">
        <v>1236</v>
      </c>
      <c r="B1238" s="3" t="s">
        <v>1237</v>
      </c>
      <c r="C1238" s="3" t="s">
        <v>5346</v>
      </c>
      <c r="D1238" s="9">
        <v>2500</v>
      </c>
      <c r="E1238" s="9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33"/>
        <v>0</v>
      </c>
      <c r="P1238" s="9">
        <f t="shared" si="134"/>
        <v>0</v>
      </c>
      <c r="Q1238" t="str">
        <f t="shared" si="135"/>
        <v>music</v>
      </c>
      <c r="R1238" t="str">
        <f t="shared" si="136"/>
        <v>world music</v>
      </c>
      <c r="S1238" s="5">
        <f t="shared" si="137"/>
        <v>41110.513472222221</v>
      </c>
      <c r="T1238" s="5">
        <f t="shared" si="138"/>
        <v>41118.5</v>
      </c>
      <c r="U1238">
        <f t="shared" si="139"/>
        <v>2012</v>
      </c>
    </row>
    <row r="1239" spans="1:21" ht="30" x14ac:dyDescent="0.25">
      <c r="A1239">
        <v>1237</v>
      </c>
      <c r="B1239" s="3" t="s">
        <v>1238</v>
      </c>
      <c r="C1239" s="3" t="s">
        <v>5347</v>
      </c>
      <c r="D1239" s="9">
        <v>25000</v>
      </c>
      <c r="E1239" s="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33"/>
        <v>0</v>
      </c>
      <c r="P1239" s="9">
        <f t="shared" si="134"/>
        <v>0</v>
      </c>
      <c r="Q1239" t="str">
        <f t="shared" si="135"/>
        <v>music</v>
      </c>
      <c r="R1239" t="str">
        <f t="shared" si="136"/>
        <v>world music</v>
      </c>
      <c r="S1239" s="5">
        <f t="shared" si="137"/>
        <v>41125.116493055561</v>
      </c>
      <c r="T1239" s="5">
        <f t="shared" si="138"/>
        <v>41145.116493055561</v>
      </c>
      <c r="U1239">
        <f t="shared" si="139"/>
        <v>2012</v>
      </c>
    </row>
    <row r="1240" spans="1:21" ht="30" x14ac:dyDescent="0.25">
      <c r="A1240">
        <v>1238</v>
      </c>
      <c r="B1240" s="3" t="s">
        <v>1239</v>
      </c>
      <c r="C1240" s="3" t="s">
        <v>5348</v>
      </c>
      <c r="D1240" s="9">
        <v>1000</v>
      </c>
      <c r="E1240" s="9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33"/>
        <v>0.17799999999999999</v>
      </c>
      <c r="P1240" s="9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5">
        <f t="shared" si="137"/>
        <v>40731.443703703706</v>
      </c>
      <c r="T1240" s="5">
        <f t="shared" si="138"/>
        <v>40761.443703703706</v>
      </c>
      <c r="U1240">
        <f t="shared" si="139"/>
        <v>2011</v>
      </c>
    </row>
    <row r="1241" spans="1:21" x14ac:dyDescent="0.25">
      <c r="A1241">
        <v>1239</v>
      </c>
      <c r="B1241" s="3" t="s">
        <v>1240</v>
      </c>
      <c r="C1241" s="3" t="s">
        <v>5349</v>
      </c>
      <c r="D1241" s="9">
        <v>2500</v>
      </c>
      <c r="E1241" s="9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33"/>
        <v>0</v>
      </c>
      <c r="P1241" s="9">
        <f t="shared" si="134"/>
        <v>0</v>
      </c>
      <c r="Q1241" t="str">
        <f t="shared" si="135"/>
        <v>music</v>
      </c>
      <c r="R1241" t="str">
        <f t="shared" si="136"/>
        <v>world music</v>
      </c>
      <c r="S1241" s="5">
        <f t="shared" si="137"/>
        <v>40883.795914351853</v>
      </c>
      <c r="T1241" s="5">
        <f t="shared" si="138"/>
        <v>40913.795914351853</v>
      </c>
      <c r="U1241">
        <f t="shared" si="139"/>
        <v>2011</v>
      </c>
    </row>
    <row r="1242" spans="1:21" x14ac:dyDescent="0.25">
      <c r="A1242">
        <v>1240</v>
      </c>
      <c r="B1242" s="3" t="s">
        <v>1241</v>
      </c>
      <c r="C1242" s="3" t="s">
        <v>5350</v>
      </c>
      <c r="D1242" s="9">
        <v>8000</v>
      </c>
      <c r="E1242" s="9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33"/>
        <v>3.0124999999999999E-2</v>
      </c>
      <c r="P1242" s="9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5">
        <f t="shared" si="137"/>
        <v>41408.873344907413</v>
      </c>
      <c r="T1242" s="5">
        <f t="shared" si="138"/>
        <v>41467.743750000001</v>
      </c>
      <c r="U1242">
        <f t="shared" si="139"/>
        <v>2013</v>
      </c>
    </row>
    <row r="1243" spans="1:21" ht="30" x14ac:dyDescent="0.25">
      <c r="A1243">
        <v>1241</v>
      </c>
      <c r="B1243" s="3" t="s">
        <v>1242</v>
      </c>
      <c r="C1243" s="3" t="s">
        <v>5351</v>
      </c>
      <c r="D1243" s="9">
        <v>5000</v>
      </c>
      <c r="E1243" s="9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33"/>
        <v>0.50739999999999996</v>
      </c>
      <c r="P1243" s="9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5">
        <f t="shared" si="137"/>
        <v>41923.671064814815</v>
      </c>
      <c r="T1243" s="5">
        <f t="shared" si="138"/>
        <v>41946.082638888889</v>
      </c>
      <c r="U1243">
        <f t="shared" si="139"/>
        <v>2014</v>
      </c>
    </row>
    <row r="1244" spans="1:21" ht="30" x14ac:dyDescent="0.25">
      <c r="A1244">
        <v>1242</v>
      </c>
      <c r="B1244" s="3" t="s">
        <v>1243</v>
      </c>
      <c r="C1244" s="3" t="s">
        <v>5352</v>
      </c>
      <c r="D1244" s="9">
        <v>911</v>
      </c>
      <c r="E1244" s="9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33"/>
        <v>5.4884742041712408E-3</v>
      </c>
      <c r="P1244" s="9">
        <f t="shared" si="134"/>
        <v>5</v>
      </c>
      <c r="Q1244" t="str">
        <f t="shared" si="135"/>
        <v>music</v>
      </c>
      <c r="R1244" t="str">
        <f t="shared" si="136"/>
        <v>world music</v>
      </c>
      <c r="S1244" s="5">
        <f t="shared" si="137"/>
        <v>40781.998865740745</v>
      </c>
      <c r="T1244" s="5">
        <f t="shared" si="138"/>
        <v>40797.387500000004</v>
      </c>
      <c r="U1244">
        <f t="shared" si="139"/>
        <v>2011</v>
      </c>
    </row>
    <row r="1245" spans="1:21" x14ac:dyDescent="0.25">
      <c r="A1245">
        <v>1243</v>
      </c>
      <c r="B1245" s="3" t="s">
        <v>1244</v>
      </c>
      <c r="C1245" s="3" t="s">
        <v>5353</v>
      </c>
      <c r="D1245" s="9">
        <v>12000</v>
      </c>
      <c r="E1245" s="9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33"/>
        <v>0.14091666666666666</v>
      </c>
      <c r="P1245" s="9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5">
        <f t="shared" si="137"/>
        <v>40671.712627314817</v>
      </c>
      <c r="T1245" s="5">
        <f t="shared" si="138"/>
        <v>40732.708333333336</v>
      </c>
      <c r="U1245">
        <f t="shared" si="139"/>
        <v>2011</v>
      </c>
    </row>
    <row r="1246" spans="1:21" x14ac:dyDescent="0.25">
      <c r="A1246">
        <v>1244</v>
      </c>
      <c r="B1246" s="3" t="s">
        <v>1245</v>
      </c>
      <c r="C1246" s="3" t="s">
        <v>5354</v>
      </c>
      <c r="D1246" s="9">
        <v>2000</v>
      </c>
      <c r="E1246" s="9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33"/>
        <v>1.038</v>
      </c>
      <c r="P1246" s="9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5">
        <f t="shared" si="137"/>
        <v>41355.658831018525</v>
      </c>
      <c r="T1246" s="5">
        <f t="shared" si="138"/>
        <v>41386.708333333336</v>
      </c>
      <c r="U1246">
        <f t="shared" si="139"/>
        <v>2013</v>
      </c>
    </row>
    <row r="1247" spans="1:21" ht="30" x14ac:dyDescent="0.25">
      <c r="A1247">
        <v>1245</v>
      </c>
      <c r="B1247" s="3" t="s">
        <v>1246</v>
      </c>
      <c r="C1247" s="3" t="s">
        <v>5355</v>
      </c>
      <c r="D1247" s="9">
        <v>2000</v>
      </c>
      <c r="E1247" s="9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33"/>
        <v>1.2024999999999999</v>
      </c>
      <c r="P1247" s="9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5">
        <f t="shared" si="137"/>
        <v>41774.433263888895</v>
      </c>
      <c r="T1247" s="5">
        <f t="shared" si="138"/>
        <v>41804.433263888895</v>
      </c>
      <c r="U1247">
        <f t="shared" si="139"/>
        <v>2014</v>
      </c>
    </row>
    <row r="1248" spans="1:21" ht="30" x14ac:dyDescent="0.25">
      <c r="A1248">
        <v>1246</v>
      </c>
      <c r="B1248" s="3" t="s">
        <v>1247</v>
      </c>
      <c r="C1248" s="3" t="s">
        <v>5356</v>
      </c>
      <c r="D1248" s="9">
        <v>2000</v>
      </c>
      <c r="E1248" s="9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33"/>
        <v>1.17</v>
      </c>
      <c r="P1248" s="9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5">
        <f t="shared" si="137"/>
        <v>40837.87672453704</v>
      </c>
      <c r="T1248" s="5">
        <f t="shared" si="138"/>
        <v>40882.918391203704</v>
      </c>
      <c r="U1248">
        <f t="shared" si="139"/>
        <v>2011</v>
      </c>
    </row>
    <row r="1249" spans="1:21" x14ac:dyDescent="0.25">
      <c r="A1249">
        <v>1247</v>
      </c>
      <c r="B1249" s="3" t="s">
        <v>1248</v>
      </c>
      <c r="C1249" s="3" t="s">
        <v>5357</v>
      </c>
      <c r="D1249" s="9">
        <v>3500</v>
      </c>
      <c r="E1249" s="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33"/>
        <v>1.2214285714285715</v>
      </c>
      <c r="P1249" s="9">
        <f t="shared" si="134"/>
        <v>85.5</v>
      </c>
      <c r="Q1249" t="str">
        <f t="shared" si="135"/>
        <v>music</v>
      </c>
      <c r="R1249" t="str">
        <f t="shared" si="136"/>
        <v>rock</v>
      </c>
      <c r="S1249" s="5">
        <f t="shared" si="137"/>
        <v>41370.125636574077</v>
      </c>
      <c r="T1249" s="5">
        <f t="shared" si="138"/>
        <v>41400.125636574077</v>
      </c>
      <c r="U1249">
        <f t="shared" si="139"/>
        <v>2013</v>
      </c>
    </row>
    <row r="1250" spans="1:21" x14ac:dyDescent="0.25">
      <c r="A1250">
        <v>1248</v>
      </c>
      <c r="B1250" s="3" t="s">
        <v>1249</v>
      </c>
      <c r="C1250" s="3" t="s">
        <v>5358</v>
      </c>
      <c r="D1250" s="9">
        <v>2500</v>
      </c>
      <c r="E1250" s="9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33"/>
        <v>1.5164</v>
      </c>
      <c r="P1250" s="9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5">
        <f t="shared" si="137"/>
        <v>41767.49019675926</v>
      </c>
      <c r="T1250" s="5">
        <f t="shared" si="138"/>
        <v>41803.124305555561</v>
      </c>
      <c r="U1250">
        <f t="shared" si="139"/>
        <v>2014</v>
      </c>
    </row>
    <row r="1251" spans="1:21" x14ac:dyDescent="0.25">
      <c r="A1251">
        <v>1249</v>
      </c>
      <c r="B1251" s="3" t="s">
        <v>1250</v>
      </c>
      <c r="C1251" s="3" t="s">
        <v>5359</v>
      </c>
      <c r="D1251" s="9">
        <v>5000</v>
      </c>
      <c r="E1251" s="9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33"/>
        <v>1.0444</v>
      </c>
      <c r="P1251" s="9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5">
        <f t="shared" si="137"/>
        <v>41067.574201388888</v>
      </c>
      <c r="T1251" s="5">
        <f t="shared" si="138"/>
        <v>41097.574201388888</v>
      </c>
      <c r="U1251">
        <f t="shared" si="139"/>
        <v>2012</v>
      </c>
    </row>
    <row r="1252" spans="1:21" ht="30" x14ac:dyDescent="0.25">
      <c r="A1252">
        <v>1250</v>
      </c>
      <c r="B1252" s="3" t="s">
        <v>1251</v>
      </c>
      <c r="C1252" s="3" t="s">
        <v>5360</v>
      </c>
      <c r="D1252" s="9">
        <v>30000</v>
      </c>
      <c r="E1252" s="9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33"/>
        <v>2.0015333333333332</v>
      </c>
      <c r="P1252" s="9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5">
        <f t="shared" si="137"/>
        <v>41843.476053240745</v>
      </c>
      <c r="T1252" s="5">
        <f t="shared" si="138"/>
        <v>41888.476053240745</v>
      </c>
      <c r="U1252">
        <f t="shared" si="139"/>
        <v>2014</v>
      </c>
    </row>
    <row r="1253" spans="1:21" x14ac:dyDescent="0.25">
      <c r="A1253">
        <v>1251</v>
      </c>
      <c r="B1253" s="3" t="s">
        <v>1252</v>
      </c>
      <c r="C1253" s="3" t="s">
        <v>5361</v>
      </c>
      <c r="D1253" s="9">
        <v>6000</v>
      </c>
      <c r="E1253" s="9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33"/>
        <v>1.018</v>
      </c>
      <c r="P1253" s="9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5">
        <f t="shared" si="137"/>
        <v>40751.647766203707</v>
      </c>
      <c r="T1253" s="5">
        <f t="shared" si="138"/>
        <v>40811.647766203707</v>
      </c>
      <c r="U1253">
        <f t="shared" si="139"/>
        <v>2011</v>
      </c>
    </row>
    <row r="1254" spans="1:21" x14ac:dyDescent="0.25">
      <c r="A1254">
        <v>1252</v>
      </c>
      <c r="B1254" s="3" t="s">
        <v>1253</v>
      </c>
      <c r="C1254" s="3" t="s">
        <v>5362</v>
      </c>
      <c r="D1254" s="9">
        <v>3500</v>
      </c>
      <c r="E1254" s="9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33"/>
        <v>1.3765714285714286</v>
      </c>
      <c r="P1254" s="9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5">
        <f t="shared" si="137"/>
        <v>41543.821400462963</v>
      </c>
      <c r="T1254" s="5">
        <f t="shared" si="138"/>
        <v>41571.821400462963</v>
      </c>
      <c r="U1254">
        <f t="shared" si="139"/>
        <v>2013</v>
      </c>
    </row>
    <row r="1255" spans="1:21" ht="30" x14ac:dyDescent="0.25">
      <c r="A1255">
        <v>1253</v>
      </c>
      <c r="B1255" s="3" t="s">
        <v>1254</v>
      </c>
      <c r="C1255" s="3" t="s">
        <v>5363</v>
      </c>
      <c r="D1255" s="9">
        <v>10</v>
      </c>
      <c r="E1255" s="9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33"/>
        <v>3038.3319999999999</v>
      </c>
      <c r="P1255" s="9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5">
        <f t="shared" si="137"/>
        <v>41855.616979166669</v>
      </c>
      <c r="T1255" s="5">
        <f t="shared" si="138"/>
        <v>41885.616979166669</v>
      </c>
      <c r="U1255">
        <f t="shared" si="139"/>
        <v>2014</v>
      </c>
    </row>
    <row r="1256" spans="1:21" ht="30" x14ac:dyDescent="0.25">
      <c r="A1256">
        <v>1254</v>
      </c>
      <c r="B1256" s="3" t="s">
        <v>1255</v>
      </c>
      <c r="C1256" s="3" t="s">
        <v>5364</v>
      </c>
      <c r="D1256" s="9">
        <v>6700</v>
      </c>
      <c r="E1256" s="9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33"/>
        <v>1.9885074626865671</v>
      </c>
      <c r="P1256" s="9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5">
        <f t="shared" si="137"/>
        <v>40487.454699074078</v>
      </c>
      <c r="T1256" s="5">
        <f t="shared" si="138"/>
        <v>40544.040972222225</v>
      </c>
      <c r="U1256">
        <f t="shared" si="139"/>
        <v>2010</v>
      </c>
    </row>
    <row r="1257" spans="1:21" x14ac:dyDescent="0.25">
      <c r="A1257">
        <v>1255</v>
      </c>
      <c r="B1257" s="3" t="s">
        <v>1256</v>
      </c>
      <c r="C1257" s="3" t="s">
        <v>5365</v>
      </c>
      <c r="D1257" s="9">
        <v>3000</v>
      </c>
      <c r="E1257" s="9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33"/>
        <v>2.0236666666666667</v>
      </c>
      <c r="P1257" s="9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5">
        <f t="shared" si="137"/>
        <v>41579.678842592599</v>
      </c>
      <c r="T1257" s="5">
        <f t="shared" si="138"/>
        <v>41609.720509259263</v>
      </c>
      <c r="U1257">
        <f t="shared" si="139"/>
        <v>2013</v>
      </c>
    </row>
    <row r="1258" spans="1:21" ht="30" x14ac:dyDescent="0.25">
      <c r="A1258">
        <v>1256</v>
      </c>
      <c r="B1258" s="3" t="s">
        <v>1257</v>
      </c>
      <c r="C1258" s="3" t="s">
        <v>5366</v>
      </c>
      <c r="D1258" s="9">
        <v>30000</v>
      </c>
      <c r="E1258" s="9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33"/>
        <v>1.1796376666666666</v>
      </c>
      <c r="P1258" s="9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5">
        <f t="shared" si="137"/>
        <v>40921.75267361111</v>
      </c>
      <c r="T1258" s="5">
        <f t="shared" si="138"/>
        <v>40951.75267361111</v>
      </c>
      <c r="U1258">
        <f t="shared" si="139"/>
        <v>2012</v>
      </c>
    </row>
    <row r="1259" spans="1:21" ht="30" x14ac:dyDescent="0.25">
      <c r="A1259">
        <v>1257</v>
      </c>
      <c r="B1259" s="3" t="s">
        <v>1258</v>
      </c>
      <c r="C1259" s="3" t="s">
        <v>5367</v>
      </c>
      <c r="D1259" s="9">
        <v>5500</v>
      </c>
      <c r="E1259" s="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33"/>
        <v>2.9472727272727273</v>
      </c>
      <c r="P1259" s="9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5">
        <f t="shared" si="137"/>
        <v>40586.918865740743</v>
      </c>
      <c r="T1259" s="5">
        <f t="shared" si="138"/>
        <v>40635.877199074079</v>
      </c>
      <c r="U1259">
        <f t="shared" si="139"/>
        <v>2011</v>
      </c>
    </row>
    <row r="1260" spans="1:21" x14ac:dyDescent="0.25">
      <c r="A1260">
        <v>1258</v>
      </c>
      <c r="B1260" s="3" t="s">
        <v>1259</v>
      </c>
      <c r="C1260" s="3" t="s">
        <v>5368</v>
      </c>
      <c r="D1260" s="9">
        <v>12000</v>
      </c>
      <c r="E1260" s="9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33"/>
        <v>2.1314633333333335</v>
      </c>
      <c r="P1260" s="9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5">
        <f t="shared" si="137"/>
        <v>41487.444583333338</v>
      </c>
      <c r="T1260" s="5">
        <f t="shared" si="138"/>
        <v>41517.444583333338</v>
      </c>
      <c r="U1260">
        <f t="shared" si="139"/>
        <v>2013</v>
      </c>
    </row>
    <row r="1261" spans="1:21" x14ac:dyDescent="0.25">
      <c r="A1261">
        <v>1259</v>
      </c>
      <c r="B1261" s="3" t="s">
        <v>1260</v>
      </c>
      <c r="C1261" s="3" t="s">
        <v>5369</v>
      </c>
      <c r="D1261" s="9">
        <v>2500</v>
      </c>
      <c r="E1261" s="9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33"/>
        <v>1.0424</v>
      </c>
      <c r="P1261" s="9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5">
        <f t="shared" si="137"/>
        <v>41766.803981481484</v>
      </c>
      <c r="T1261" s="5">
        <f t="shared" si="138"/>
        <v>41798.999305555561</v>
      </c>
      <c r="U1261">
        <f t="shared" si="139"/>
        <v>2014</v>
      </c>
    </row>
    <row r="1262" spans="1:21" ht="30" x14ac:dyDescent="0.25">
      <c r="A1262">
        <v>1260</v>
      </c>
      <c r="B1262" s="3" t="s">
        <v>1261</v>
      </c>
      <c r="C1262" s="3" t="s">
        <v>5370</v>
      </c>
      <c r="D1262" s="9">
        <v>3300</v>
      </c>
      <c r="E1262" s="9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33"/>
        <v>1.1366666666666667</v>
      </c>
      <c r="P1262" s="9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5">
        <f t="shared" si="137"/>
        <v>41666.676157407412</v>
      </c>
      <c r="T1262" s="5">
        <f t="shared" si="138"/>
        <v>41696.676157407412</v>
      </c>
      <c r="U1262">
        <f t="shared" si="139"/>
        <v>2014</v>
      </c>
    </row>
    <row r="1263" spans="1:21" x14ac:dyDescent="0.25">
      <c r="A1263">
        <v>1261</v>
      </c>
      <c r="B1263" s="3" t="s">
        <v>1262</v>
      </c>
      <c r="C1263" s="3" t="s">
        <v>5371</v>
      </c>
      <c r="D1263" s="9">
        <v>2000</v>
      </c>
      <c r="E1263" s="9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33"/>
        <v>1.0125</v>
      </c>
      <c r="P1263" s="9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5">
        <f t="shared" si="137"/>
        <v>41638.176238425927</v>
      </c>
      <c r="T1263" s="5">
        <f t="shared" si="138"/>
        <v>41668.176238425927</v>
      </c>
      <c r="U1263">
        <f t="shared" si="139"/>
        <v>2013</v>
      </c>
    </row>
    <row r="1264" spans="1:21" ht="30" x14ac:dyDescent="0.25">
      <c r="A1264">
        <v>1262</v>
      </c>
      <c r="B1264" s="3" t="s">
        <v>1263</v>
      </c>
      <c r="C1264" s="3" t="s">
        <v>5372</v>
      </c>
      <c r="D1264" s="9">
        <v>6500</v>
      </c>
      <c r="E1264" s="9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33"/>
        <v>1.2541538461538462</v>
      </c>
      <c r="P1264" s="9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5">
        <f t="shared" si="137"/>
        <v>41656.595972222225</v>
      </c>
      <c r="T1264" s="5">
        <f t="shared" si="138"/>
        <v>41686.595972222225</v>
      </c>
      <c r="U1264">
        <f t="shared" si="139"/>
        <v>2014</v>
      </c>
    </row>
    <row r="1265" spans="1:21" x14ac:dyDescent="0.25">
      <c r="A1265">
        <v>1263</v>
      </c>
      <c r="B1265" s="3" t="s">
        <v>1264</v>
      </c>
      <c r="C1265" s="3" t="s">
        <v>5373</v>
      </c>
      <c r="D1265" s="9">
        <v>1500</v>
      </c>
      <c r="E1265" s="9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33"/>
        <v>1.19</v>
      </c>
      <c r="P1265" s="9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5">
        <f t="shared" si="137"/>
        <v>41691.917476851857</v>
      </c>
      <c r="T1265" s="5">
        <f t="shared" si="138"/>
        <v>41726.875</v>
      </c>
      <c r="U1265">
        <f t="shared" si="139"/>
        <v>2014</v>
      </c>
    </row>
    <row r="1266" spans="1:21" ht="30" x14ac:dyDescent="0.25">
      <c r="A1266">
        <v>1264</v>
      </c>
      <c r="B1266" s="3" t="s">
        <v>1265</v>
      </c>
      <c r="C1266" s="3" t="s">
        <v>5374</v>
      </c>
      <c r="D1266" s="9">
        <v>650</v>
      </c>
      <c r="E1266" s="9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33"/>
        <v>1.6646153846153846</v>
      </c>
      <c r="P1266" s="9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5">
        <f t="shared" si="137"/>
        <v>41547.496331018519</v>
      </c>
      <c r="T1266" s="5">
        <f t="shared" si="138"/>
        <v>41576.496331018519</v>
      </c>
      <c r="U1266">
        <f t="shared" si="139"/>
        <v>2013</v>
      </c>
    </row>
    <row r="1267" spans="1:21" ht="30" x14ac:dyDescent="0.25">
      <c r="A1267">
        <v>1265</v>
      </c>
      <c r="B1267" s="3" t="s">
        <v>1266</v>
      </c>
      <c r="C1267" s="3" t="s">
        <v>5375</v>
      </c>
      <c r="D1267" s="9">
        <v>3500</v>
      </c>
      <c r="E1267" s="9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33"/>
        <v>1.1914771428571429</v>
      </c>
      <c r="P1267" s="9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5">
        <f t="shared" si="137"/>
        <v>40465.488599537035</v>
      </c>
      <c r="T1267" s="5">
        <f t="shared" si="138"/>
        <v>40512.488599537035</v>
      </c>
      <c r="U1267">
        <f t="shared" si="139"/>
        <v>2010</v>
      </c>
    </row>
    <row r="1268" spans="1:21" x14ac:dyDescent="0.25">
      <c r="A1268">
        <v>1266</v>
      </c>
      <c r="B1268" s="3" t="s">
        <v>1267</v>
      </c>
      <c r="C1268" s="3" t="s">
        <v>5376</v>
      </c>
      <c r="D1268" s="9">
        <v>9500</v>
      </c>
      <c r="E1268" s="9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33"/>
        <v>1.0047368421052632</v>
      </c>
      <c r="P1268" s="9">
        <f t="shared" si="134"/>
        <v>190.9</v>
      </c>
      <c r="Q1268" t="str">
        <f t="shared" si="135"/>
        <v>music</v>
      </c>
      <c r="R1268" t="str">
        <f t="shared" si="136"/>
        <v>rock</v>
      </c>
      <c r="S1268" s="5">
        <f t="shared" si="137"/>
        <v>41620.710011574076</v>
      </c>
      <c r="T1268" s="5">
        <f t="shared" si="138"/>
        <v>41650.710011574076</v>
      </c>
      <c r="U1268">
        <f t="shared" si="139"/>
        <v>2013</v>
      </c>
    </row>
    <row r="1269" spans="1:21" ht="30" x14ac:dyDescent="0.25">
      <c r="A1269">
        <v>1267</v>
      </c>
      <c r="B1269" s="3" t="s">
        <v>1268</v>
      </c>
      <c r="C1269" s="3" t="s">
        <v>5377</v>
      </c>
      <c r="D1269" s="9">
        <v>22000</v>
      </c>
      <c r="E1269" s="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33"/>
        <v>1.018</v>
      </c>
      <c r="P1269" s="9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5">
        <f t="shared" si="137"/>
        <v>41449.418495370373</v>
      </c>
      <c r="T1269" s="5">
        <f t="shared" si="138"/>
        <v>41479.418495370373</v>
      </c>
      <c r="U1269">
        <f t="shared" si="139"/>
        <v>2013</v>
      </c>
    </row>
    <row r="1270" spans="1:21" x14ac:dyDescent="0.25">
      <c r="A1270">
        <v>1268</v>
      </c>
      <c r="B1270" s="3" t="s">
        <v>1269</v>
      </c>
      <c r="C1270" s="3" t="s">
        <v>5378</v>
      </c>
      <c r="D1270" s="9">
        <v>12000</v>
      </c>
      <c r="E1270" s="9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33"/>
        <v>1.1666666666666667</v>
      </c>
      <c r="P1270" s="9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5">
        <f t="shared" si="137"/>
        <v>41507.678784722222</v>
      </c>
      <c r="T1270" s="5">
        <f t="shared" si="138"/>
        <v>41537.678784722222</v>
      </c>
      <c r="U1270">
        <f t="shared" si="139"/>
        <v>2013</v>
      </c>
    </row>
    <row r="1271" spans="1:21" ht="30" x14ac:dyDescent="0.25">
      <c r="A1271">
        <v>1269</v>
      </c>
      <c r="B1271" s="3" t="s">
        <v>1270</v>
      </c>
      <c r="C1271" s="3" t="s">
        <v>5379</v>
      </c>
      <c r="D1271" s="9">
        <v>18800</v>
      </c>
      <c r="E1271" s="9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33"/>
        <v>1.0864893617021276</v>
      </c>
      <c r="P1271" s="9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5">
        <f t="shared" si="137"/>
        <v>42445.656388888892</v>
      </c>
      <c r="T1271" s="5">
        <f t="shared" si="138"/>
        <v>42475.833333333336</v>
      </c>
      <c r="U1271">
        <f t="shared" si="139"/>
        <v>2016</v>
      </c>
    </row>
    <row r="1272" spans="1:21" x14ac:dyDescent="0.25">
      <c r="A1272">
        <v>1270</v>
      </c>
      <c r="B1272" s="3" t="s">
        <v>1271</v>
      </c>
      <c r="C1272" s="3" t="s">
        <v>5380</v>
      </c>
      <c r="D1272" s="9">
        <v>10000</v>
      </c>
      <c r="E1272" s="9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33"/>
        <v>1.1472</v>
      </c>
      <c r="P1272" s="9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5">
        <f t="shared" si="137"/>
        <v>40933.690300925926</v>
      </c>
      <c r="T1272" s="5">
        <f t="shared" si="138"/>
        <v>40993.648634259262</v>
      </c>
      <c r="U1272">
        <f t="shared" si="139"/>
        <v>2012</v>
      </c>
    </row>
    <row r="1273" spans="1:21" ht="30" x14ac:dyDescent="0.25">
      <c r="A1273">
        <v>1271</v>
      </c>
      <c r="B1273" s="3" t="s">
        <v>1272</v>
      </c>
      <c r="C1273" s="3" t="s">
        <v>5381</v>
      </c>
      <c r="D1273" s="9">
        <v>7500</v>
      </c>
      <c r="E1273" s="9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33"/>
        <v>1.018</v>
      </c>
      <c r="P1273" s="9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5">
        <f t="shared" si="137"/>
        <v>41561.516886574078</v>
      </c>
      <c r="T1273" s="5">
        <f t="shared" si="138"/>
        <v>41591.558553240742</v>
      </c>
      <c r="U1273">
        <f t="shared" si="139"/>
        <v>2013</v>
      </c>
    </row>
    <row r="1274" spans="1:21" ht="30" x14ac:dyDescent="0.25">
      <c r="A1274">
        <v>1272</v>
      </c>
      <c r="B1274" s="3" t="s">
        <v>1273</v>
      </c>
      <c r="C1274" s="3" t="s">
        <v>5382</v>
      </c>
      <c r="D1274" s="9">
        <v>5000</v>
      </c>
      <c r="E1274" s="9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33"/>
        <v>1.06</v>
      </c>
      <c r="P1274" s="9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5">
        <f t="shared" si="137"/>
        <v>40274.578460648154</v>
      </c>
      <c r="T1274" s="5">
        <f t="shared" si="138"/>
        <v>40344</v>
      </c>
      <c r="U1274">
        <f t="shared" si="139"/>
        <v>2010</v>
      </c>
    </row>
    <row r="1275" spans="1:21" x14ac:dyDescent="0.25">
      <c r="A1275">
        <v>1273</v>
      </c>
      <c r="B1275" s="3" t="s">
        <v>1274</v>
      </c>
      <c r="C1275" s="3" t="s">
        <v>5383</v>
      </c>
      <c r="D1275" s="9">
        <v>4000</v>
      </c>
      <c r="E1275" s="9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33"/>
        <v>1.0349999999999999</v>
      </c>
      <c r="P1275" s="9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5">
        <f t="shared" si="137"/>
        <v>41852.56355324074</v>
      </c>
      <c r="T1275" s="5">
        <f t="shared" si="138"/>
        <v>41882.56355324074</v>
      </c>
      <c r="U1275">
        <f t="shared" si="139"/>
        <v>2014</v>
      </c>
    </row>
    <row r="1276" spans="1:21" ht="30" x14ac:dyDescent="0.25">
      <c r="A1276">
        <v>1274</v>
      </c>
      <c r="B1276" s="3" t="s">
        <v>1275</v>
      </c>
      <c r="C1276" s="3" t="s">
        <v>5384</v>
      </c>
      <c r="D1276" s="9">
        <v>25000</v>
      </c>
      <c r="E1276" s="9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33"/>
        <v>1.5497535999999998</v>
      </c>
      <c r="P1276" s="9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5">
        <f t="shared" si="137"/>
        <v>41116.5234375</v>
      </c>
      <c r="T1276" s="5">
        <f t="shared" si="138"/>
        <v>41151.5234375</v>
      </c>
      <c r="U1276">
        <f t="shared" si="139"/>
        <v>2012</v>
      </c>
    </row>
    <row r="1277" spans="1:21" ht="30" x14ac:dyDescent="0.25">
      <c r="A1277">
        <v>1275</v>
      </c>
      <c r="B1277" s="3" t="s">
        <v>1276</v>
      </c>
      <c r="C1277" s="3" t="s">
        <v>5385</v>
      </c>
      <c r="D1277" s="9">
        <v>15000</v>
      </c>
      <c r="E1277" s="9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33"/>
        <v>1.6214066666666667</v>
      </c>
      <c r="P1277" s="9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5">
        <f t="shared" si="137"/>
        <v>41458.701238425929</v>
      </c>
      <c r="T1277" s="5">
        <f t="shared" si="138"/>
        <v>41493.701238425929</v>
      </c>
      <c r="U1277">
        <f t="shared" si="139"/>
        <v>2013</v>
      </c>
    </row>
    <row r="1278" spans="1:21" x14ac:dyDescent="0.25">
      <c r="A1278">
        <v>1276</v>
      </c>
      <c r="B1278" s="3" t="s">
        <v>1277</v>
      </c>
      <c r="C1278" s="3" t="s">
        <v>5386</v>
      </c>
      <c r="D1278" s="9">
        <v>3000</v>
      </c>
      <c r="E1278" s="9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33"/>
        <v>1.0442100000000001</v>
      </c>
      <c r="P1278" s="9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5">
        <f t="shared" si="137"/>
        <v>40007.537581018521</v>
      </c>
      <c r="T1278" s="5">
        <f t="shared" si="138"/>
        <v>40057</v>
      </c>
      <c r="U1278">
        <f t="shared" si="139"/>
        <v>2009</v>
      </c>
    </row>
    <row r="1279" spans="1:21" ht="30" x14ac:dyDescent="0.25">
      <c r="A1279">
        <v>1277</v>
      </c>
      <c r="B1279" s="3" t="s">
        <v>1278</v>
      </c>
      <c r="C1279" s="3" t="s">
        <v>5387</v>
      </c>
      <c r="D1279" s="9">
        <v>15000</v>
      </c>
      <c r="E1279" s="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33"/>
        <v>1.0612433333333333</v>
      </c>
      <c r="P1279" s="9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5">
        <f t="shared" si="137"/>
        <v>41121.395219907412</v>
      </c>
      <c r="T1279" s="5">
        <f t="shared" si="138"/>
        <v>41156.395219907412</v>
      </c>
      <c r="U1279">
        <f t="shared" si="139"/>
        <v>2012</v>
      </c>
    </row>
    <row r="1280" spans="1:21" ht="30" x14ac:dyDescent="0.25">
      <c r="A1280">
        <v>1278</v>
      </c>
      <c r="B1280" s="3" t="s">
        <v>1279</v>
      </c>
      <c r="C1280" s="3" t="s">
        <v>5388</v>
      </c>
      <c r="D1280" s="9">
        <v>6500</v>
      </c>
      <c r="E1280" s="9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33"/>
        <v>1.5493846153846154</v>
      </c>
      <c r="P1280" s="9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5">
        <f t="shared" si="137"/>
        <v>41786.388495370375</v>
      </c>
      <c r="T1280" s="5">
        <f t="shared" si="138"/>
        <v>41814.916666666672</v>
      </c>
      <c r="U1280">
        <f t="shared" si="139"/>
        <v>2014</v>
      </c>
    </row>
    <row r="1281" spans="1:21" ht="30" x14ac:dyDescent="0.25">
      <c r="A1281">
        <v>1279</v>
      </c>
      <c r="B1281" s="3" t="s">
        <v>1280</v>
      </c>
      <c r="C1281" s="3" t="s">
        <v>5389</v>
      </c>
      <c r="D1281" s="9">
        <v>12516</v>
      </c>
      <c r="E1281" s="9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33"/>
        <v>1.1077157238734421</v>
      </c>
      <c r="P1281" s="9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5">
        <f t="shared" si="137"/>
        <v>41681.932523148149</v>
      </c>
      <c r="T1281" s="5">
        <f t="shared" si="138"/>
        <v>41721.890856481485</v>
      </c>
      <c r="U1281">
        <f t="shared" si="139"/>
        <v>2014</v>
      </c>
    </row>
    <row r="1282" spans="1:21" x14ac:dyDescent="0.25">
      <c r="A1282">
        <v>1280</v>
      </c>
      <c r="B1282" s="3" t="s">
        <v>1281</v>
      </c>
      <c r="C1282" s="3" t="s">
        <v>5390</v>
      </c>
      <c r="D1282" s="9">
        <v>15000</v>
      </c>
      <c r="E1282" s="9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140">E1282/D1282</f>
        <v>1.1091186666666666</v>
      </c>
      <c r="P1282" s="9">
        <f t="shared" ref="P1282:P1345" si="141">IFERROR(E1282/L1282,0)</f>
        <v>127.97523076923076</v>
      </c>
      <c r="Q1282" t="str">
        <f t="shared" ref="Q1282:Q1345" si="142">MID(N1282,1,FIND("/",N1282)-1)</f>
        <v>music</v>
      </c>
      <c r="R1282" t="str">
        <f t="shared" ref="R1282:R1345" si="143">MID(N1282,FIND("/",N1282)+1,9999)</f>
        <v>rock</v>
      </c>
      <c r="S1282" s="5">
        <f t="shared" ref="S1282:S1345" si="144">((J1282/86400)+25569+(-4/24))</f>
        <v>40513.590902777782</v>
      </c>
      <c r="T1282" s="5">
        <f t="shared" ref="T1282:T1345" si="145">((I1282/86400)+25569+(-4/24))</f>
        <v>40603.590902777782</v>
      </c>
      <c r="U1282">
        <f t="shared" ref="U1282:U1345" si="146">YEAR(S1282)</f>
        <v>2010</v>
      </c>
    </row>
    <row r="1283" spans="1:21" ht="30" x14ac:dyDescent="0.25">
      <c r="A1283">
        <v>1281</v>
      </c>
      <c r="B1283" s="3" t="s">
        <v>1282</v>
      </c>
      <c r="C1283" s="3" t="s">
        <v>5391</v>
      </c>
      <c r="D1283" s="9">
        <v>7000</v>
      </c>
      <c r="E1283" s="9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140"/>
        <v>1.1071428571428572</v>
      </c>
      <c r="P1283" s="9">
        <f t="shared" si="141"/>
        <v>104.72972972972973</v>
      </c>
      <c r="Q1283" t="str">
        <f t="shared" si="142"/>
        <v>music</v>
      </c>
      <c r="R1283" t="str">
        <f t="shared" si="143"/>
        <v>rock</v>
      </c>
      <c r="S1283" s="5">
        <f t="shared" si="144"/>
        <v>41463.57680555556</v>
      </c>
      <c r="T1283" s="5">
        <f t="shared" si="145"/>
        <v>41483.57680555556</v>
      </c>
      <c r="U1283">
        <f t="shared" si="146"/>
        <v>2013</v>
      </c>
    </row>
    <row r="1284" spans="1:21" ht="30" x14ac:dyDescent="0.25">
      <c r="A1284">
        <v>1282</v>
      </c>
      <c r="B1284" s="3" t="s">
        <v>1283</v>
      </c>
      <c r="C1284" s="3" t="s">
        <v>5392</v>
      </c>
      <c r="D1284" s="9">
        <v>15000</v>
      </c>
      <c r="E1284" s="9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40"/>
        <v>1.2361333333333333</v>
      </c>
      <c r="P1284" s="9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5">
        <f t="shared" si="144"/>
        <v>41586.308506944442</v>
      </c>
      <c r="T1284" s="5">
        <f t="shared" si="145"/>
        <v>41617.040972222225</v>
      </c>
      <c r="U1284">
        <f t="shared" si="146"/>
        <v>2013</v>
      </c>
    </row>
    <row r="1285" spans="1:21" x14ac:dyDescent="0.25">
      <c r="A1285">
        <v>1283</v>
      </c>
      <c r="B1285" s="3" t="s">
        <v>1284</v>
      </c>
      <c r="C1285" s="3" t="s">
        <v>5393</v>
      </c>
      <c r="D1285" s="9">
        <v>1000</v>
      </c>
      <c r="E1285" s="9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40"/>
        <v>2.1105</v>
      </c>
      <c r="P1285" s="9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5">
        <f t="shared" si="144"/>
        <v>41320.550798611112</v>
      </c>
      <c r="T1285" s="5">
        <f t="shared" si="145"/>
        <v>41344</v>
      </c>
      <c r="U1285">
        <f t="shared" si="146"/>
        <v>2013</v>
      </c>
    </row>
    <row r="1286" spans="1:21" ht="30" x14ac:dyDescent="0.25">
      <c r="A1286">
        <v>1284</v>
      </c>
      <c r="B1286" s="3" t="s">
        <v>1285</v>
      </c>
      <c r="C1286" s="3" t="s">
        <v>5394</v>
      </c>
      <c r="D1286" s="9">
        <v>2000</v>
      </c>
      <c r="E1286" s="9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40"/>
        <v>1.01</v>
      </c>
      <c r="P1286" s="9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5">
        <f t="shared" si="144"/>
        <v>42712.068078703705</v>
      </c>
      <c r="T1286" s="5">
        <f t="shared" si="145"/>
        <v>42735.540972222225</v>
      </c>
      <c r="U1286">
        <f t="shared" si="146"/>
        <v>2016</v>
      </c>
    </row>
    <row r="1287" spans="1:21" ht="30" x14ac:dyDescent="0.25">
      <c r="A1287">
        <v>1285</v>
      </c>
      <c r="B1287" s="3" t="s">
        <v>1286</v>
      </c>
      <c r="C1287" s="3" t="s">
        <v>5395</v>
      </c>
      <c r="D1287" s="9">
        <v>2000</v>
      </c>
      <c r="E1287" s="9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40"/>
        <v>1.0165</v>
      </c>
      <c r="P1287" s="9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5">
        <f t="shared" si="144"/>
        <v>42160.416377314818</v>
      </c>
      <c r="T1287" s="5">
        <f t="shared" si="145"/>
        <v>42175.416377314818</v>
      </c>
      <c r="U1287">
        <f t="shared" si="146"/>
        <v>2015</v>
      </c>
    </row>
    <row r="1288" spans="1:21" x14ac:dyDescent="0.25">
      <c r="A1288">
        <v>1286</v>
      </c>
      <c r="B1288" s="3" t="s">
        <v>1287</v>
      </c>
      <c r="C1288" s="3" t="s">
        <v>5396</v>
      </c>
      <c r="D1288" s="9">
        <v>1500</v>
      </c>
      <c r="E1288" s="9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40"/>
        <v>1.0833333333333333</v>
      </c>
      <c r="P1288" s="9">
        <f t="shared" si="141"/>
        <v>81.25</v>
      </c>
      <c r="Q1288" t="str">
        <f t="shared" si="142"/>
        <v>theater</v>
      </c>
      <c r="R1288" t="str">
        <f t="shared" si="143"/>
        <v>plays</v>
      </c>
      <c r="S1288" s="5">
        <f t="shared" si="144"/>
        <v>42039.217905092599</v>
      </c>
      <c r="T1288" s="5">
        <f t="shared" si="145"/>
        <v>42052.416666666664</v>
      </c>
      <c r="U1288">
        <f t="shared" si="146"/>
        <v>2015</v>
      </c>
    </row>
    <row r="1289" spans="1:21" ht="45" x14ac:dyDescent="0.25">
      <c r="A1289">
        <v>1287</v>
      </c>
      <c r="B1289" s="3" t="s">
        <v>1288</v>
      </c>
      <c r="C1289" s="3" t="s">
        <v>5397</v>
      </c>
      <c r="D1289" s="9">
        <v>250</v>
      </c>
      <c r="E1289" s="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40"/>
        <v>2.42</v>
      </c>
      <c r="P1289" s="9">
        <f t="shared" si="141"/>
        <v>24.2</v>
      </c>
      <c r="Q1289" t="str">
        <f t="shared" si="142"/>
        <v>theater</v>
      </c>
      <c r="R1289" t="str">
        <f t="shared" si="143"/>
        <v>plays</v>
      </c>
      <c r="S1289" s="5">
        <f t="shared" si="144"/>
        <v>42107.454351851855</v>
      </c>
      <c r="T1289" s="5">
        <f t="shared" si="145"/>
        <v>42167.454351851855</v>
      </c>
      <c r="U1289">
        <f t="shared" si="146"/>
        <v>2015</v>
      </c>
    </row>
    <row r="1290" spans="1:21" ht="30" x14ac:dyDescent="0.25">
      <c r="A1290">
        <v>1288</v>
      </c>
      <c r="B1290" s="3" t="s">
        <v>1289</v>
      </c>
      <c r="C1290" s="3" t="s">
        <v>5398</v>
      </c>
      <c r="D1290" s="9">
        <v>4000</v>
      </c>
      <c r="E1290" s="9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40"/>
        <v>1.0044999999999999</v>
      </c>
      <c r="P1290" s="9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5">
        <f t="shared" si="144"/>
        <v>42560.987997685188</v>
      </c>
      <c r="T1290" s="5">
        <f t="shared" si="145"/>
        <v>42592.000000000007</v>
      </c>
      <c r="U1290">
        <f t="shared" si="146"/>
        <v>2016</v>
      </c>
    </row>
    <row r="1291" spans="1:21" x14ac:dyDescent="0.25">
      <c r="A1291">
        <v>1289</v>
      </c>
      <c r="B1291" s="3" t="s">
        <v>1290</v>
      </c>
      <c r="C1291" s="3" t="s">
        <v>5399</v>
      </c>
      <c r="D1291" s="9">
        <v>1500</v>
      </c>
      <c r="E1291" s="9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40"/>
        <v>1.2506666666666666</v>
      </c>
      <c r="P1291" s="9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5">
        <f t="shared" si="144"/>
        <v>42708.96811342593</v>
      </c>
      <c r="T1291" s="5">
        <f t="shared" si="145"/>
        <v>42738.96811342593</v>
      </c>
      <c r="U1291">
        <f t="shared" si="146"/>
        <v>2016</v>
      </c>
    </row>
    <row r="1292" spans="1:21" x14ac:dyDescent="0.25">
      <c r="A1292">
        <v>1290</v>
      </c>
      <c r="B1292" s="3" t="s">
        <v>1291</v>
      </c>
      <c r="C1292" s="3" t="s">
        <v>5400</v>
      </c>
      <c r="D1292" s="9">
        <v>3500</v>
      </c>
      <c r="E1292" s="9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40"/>
        <v>1.0857142857142856</v>
      </c>
      <c r="P1292" s="9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5">
        <f t="shared" si="144"/>
        <v>42086.448275462964</v>
      </c>
      <c r="T1292" s="5">
        <f t="shared" si="145"/>
        <v>42117.124305555561</v>
      </c>
      <c r="U1292">
        <f t="shared" si="146"/>
        <v>2015</v>
      </c>
    </row>
    <row r="1293" spans="1:21" ht="30" x14ac:dyDescent="0.25">
      <c r="A1293">
        <v>1291</v>
      </c>
      <c r="B1293" s="3" t="s">
        <v>1292</v>
      </c>
      <c r="C1293" s="3" t="s">
        <v>5401</v>
      </c>
      <c r="D1293" s="9">
        <v>3000</v>
      </c>
      <c r="E1293" s="9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40"/>
        <v>1.4570000000000001</v>
      </c>
      <c r="P1293" s="9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5">
        <f t="shared" si="144"/>
        <v>42064.486006944448</v>
      </c>
      <c r="T1293" s="5">
        <f t="shared" si="145"/>
        <v>42101.125000000007</v>
      </c>
      <c r="U1293">
        <f t="shared" si="146"/>
        <v>2015</v>
      </c>
    </row>
    <row r="1294" spans="1:21" ht="30" x14ac:dyDescent="0.25">
      <c r="A1294">
        <v>1292</v>
      </c>
      <c r="B1294" s="3" t="s">
        <v>1293</v>
      </c>
      <c r="C1294" s="3" t="s">
        <v>5402</v>
      </c>
      <c r="D1294" s="9">
        <v>1700</v>
      </c>
      <c r="E1294" s="9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40"/>
        <v>1.1000000000000001</v>
      </c>
      <c r="P1294" s="9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5">
        <f t="shared" si="144"/>
        <v>42256.597546296303</v>
      </c>
      <c r="T1294" s="5">
        <f t="shared" si="145"/>
        <v>42283.790972222225</v>
      </c>
      <c r="U1294">
        <f t="shared" si="146"/>
        <v>2015</v>
      </c>
    </row>
    <row r="1295" spans="1:21" ht="30" x14ac:dyDescent="0.25">
      <c r="A1295">
        <v>1293</v>
      </c>
      <c r="B1295" s="3" t="s">
        <v>1294</v>
      </c>
      <c r="C1295" s="3" t="s">
        <v>5403</v>
      </c>
      <c r="D1295" s="9">
        <v>15000</v>
      </c>
      <c r="E1295" s="9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40"/>
        <v>1.0223333333333333</v>
      </c>
      <c r="P1295" s="9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5">
        <f t="shared" si="144"/>
        <v>42292.53438657408</v>
      </c>
      <c r="T1295" s="5">
        <f t="shared" si="145"/>
        <v>42322.576053240744</v>
      </c>
      <c r="U1295">
        <f t="shared" si="146"/>
        <v>2015</v>
      </c>
    </row>
    <row r="1296" spans="1:21" ht="30" x14ac:dyDescent="0.25">
      <c r="A1296">
        <v>1294</v>
      </c>
      <c r="B1296" s="3" t="s">
        <v>1295</v>
      </c>
      <c r="C1296" s="3" t="s">
        <v>5404</v>
      </c>
      <c r="D1296" s="9">
        <v>500</v>
      </c>
      <c r="E1296" s="9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40"/>
        <v>1.22</v>
      </c>
      <c r="P1296" s="9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5">
        <f t="shared" si="144"/>
        <v>42278.287002314821</v>
      </c>
      <c r="T1296" s="5">
        <f t="shared" si="145"/>
        <v>42296.291666666664</v>
      </c>
      <c r="U1296">
        <f t="shared" si="146"/>
        <v>2015</v>
      </c>
    </row>
    <row r="1297" spans="1:21" ht="30" x14ac:dyDescent="0.25">
      <c r="A1297">
        <v>1295</v>
      </c>
      <c r="B1297" s="3" t="s">
        <v>1296</v>
      </c>
      <c r="C1297" s="3" t="s">
        <v>5405</v>
      </c>
      <c r="D1297" s="9">
        <v>2500</v>
      </c>
      <c r="E1297" s="9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40"/>
        <v>1.0196000000000001</v>
      </c>
      <c r="P1297" s="9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5">
        <f t="shared" si="144"/>
        <v>42184.406215277784</v>
      </c>
      <c r="T1297" s="5">
        <f t="shared" si="145"/>
        <v>42214.541666666664</v>
      </c>
      <c r="U1297">
        <f t="shared" si="146"/>
        <v>2015</v>
      </c>
    </row>
    <row r="1298" spans="1:21" ht="30" x14ac:dyDescent="0.25">
      <c r="A1298">
        <v>1296</v>
      </c>
      <c r="B1298" s="3" t="s">
        <v>1297</v>
      </c>
      <c r="C1298" s="3" t="s">
        <v>5406</v>
      </c>
      <c r="D1298" s="9">
        <v>850</v>
      </c>
      <c r="E1298" s="9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40"/>
        <v>1.411764705882353</v>
      </c>
      <c r="P1298" s="9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5">
        <f t="shared" si="144"/>
        <v>42422.883946759262</v>
      </c>
      <c r="T1298" s="5">
        <f t="shared" si="145"/>
        <v>42442.842280092598</v>
      </c>
      <c r="U1298">
        <f t="shared" si="146"/>
        <v>2016</v>
      </c>
    </row>
    <row r="1299" spans="1:21" ht="30" x14ac:dyDescent="0.25">
      <c r="A1299">
        <v>1297</v>
      </c>
      <c r="B1299" s="3" t="s">
        <v>1298</v>
      </c>
      <c r="C1299" s="3" t="s">
        <v>5407</v>
      </c>
      <c r="D1299" s="9">
        <v>20000</v>
      </c>
      <c r="E1299" s="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40"/>
        <v>1.0952500000000001</v>
      </c>
      <c r="P1299" s="9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5">
        <f t="shared" si="144"/>
        <v>42461.58053240741</v>
      </c>
      <c r="T1299" s="5">
        <f t="shared" si="145"/>
        <v>42491.58053240741</v>
      </c>
      <c r="U1299">
        <f t="shared" si="146"/>
        <v>2016</v>
      </c>
    </row>
    <row r="1300" spans="1:21" ht="30" x14ac:dyDescent="0.25">
      <c r="A1300">
        <v>1298</v>
      </c>
      <c r="B1300" s="3" t="s">
        <v>1299</v>
      </c>
      <c r="C1300" s="3" t="s">
        <v>5408</v>
      </c>
      <c r="D1300" s="9">
        <v>2000</v>
      </c>
      <c r="E1300" s="9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40"/>
        <v>1.0465</v>
      </c>
      <c r="P1300" s="9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5">
        <f t="shared" si="144"/>
        <v>42458.51425925926</v>
      </c>
      <c r="T1300" s="5">
        <f t="shared" si="145"/>
        <v>42488.51425925926</v>
      </c>
      <c r="U1300">
        <f t="shared" si="146"/>
        <v>2016</v>
      </c>
    </row>
    <row r="1301" spans="1:21" x14ac:dyDescent="0.25">
      <c r="A1301">
        <v>1299</v>
      </c>
      <c r="B1301" s="3" t="s">
        <v>1300</v>
      </c>
      <c r="C1301" s="3" t="s">
        <v>5409</v>
      </c>
      <c r="D1301" s="9">
        <v>3500</v>
      </c>
      <c r="E1301" s="9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40"/>
        <v>1.24</v>
      </c>
      <c r="P1301" s="9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5">
        <f t="shared" si="144"/>
        <v>42169.647673611114</v>
      </c>
      <c r="T1301" s="5">
        <f t="shared" si="145"/>
        <v>42199.647673611114</v>
      </c>
      <c r="U1301">
        <f t="shared" si="146"/>
        <v>2015</v>
      </c>
    </row>
    <row r="1302" spans="1:21" ht="30" x14ac:dyDescent="0.25">
      <c r="A1302">
        <v>1300</v>
      </c>
      <c r="B1302" s="3" t="s">
        <v>1301</v>
      </c>
      <c r="C1302" s="3" t="s">
        <v>5410</v>
      </c>
      <c r="D1302" s="9">
        <v>3000</v>
      </c>
      <c r="E1302" s="9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40"/>
        <v>1.35</v>
      </c>
      <c r="P1302" s="9">
        <f t="shared" si="141"/>
        <v>168.75</v>
      </c>
      <c r="Q1302" t="str">
        <f t="shared" si="142"/>
        <v>theater</v>
      </c>
      <c r="R1302" t="str">
        <f t="shared" si="143"/>
        <v>plays</v>
      </c>
      <c r="S1302" s="5">
        <f t="shared" si="144"/>
        <v>42483.50854166667</v>
      </c>
      <c r="T1302" s="5">
        <f t="shared" si="145"/>
        <v>42522.622916666667</v>
      </c>
      <c r="U1302">
        <f t="shared" si="146"/>
        <v>2016</v>
      </c>
    </row>
    <row r="1303" spans="1:21" ht="30" x14ac:dyDescent="0.25">
      <c r="A1303">
        <v>1301</v>
      </c>
      <c r="B1303" s="3" t="s">
        <v>1302</v>
      </c>
      <c r="C1303" s="3" t="s">
        <v>5411</v>
      </c>
      <c r="D1303" s="9">
        <v>2000</v>
      </c>
      <c r="E1303" s="9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40"/>
        <v>1.0275000000000001</v>
      </c>
      <c r="P1303" s="9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5">
        <f t="shared" si="144"/>
        <v>42195.583078703705</v>
      </c>
      <c r="T1303" s="5">
        <f t="shared" si="145"/>
        <v>42205.958333333336</v>
      </c>
      <c r="U1303">
        <f t="shared" si="146"/>
        <v>2015</v>
      </c>
    </row>
    <row r="1304" spans="1:21" x14ac:dyDescent="0.25">
      <c r="A1304">
        <v>1302</v>
      </c>
      <c r="B1304" s="3" t="s">
        <v>1303</v>
      </c>
      <c r="C1304" s="3" t="s">
        <v>5412</v>
      </c>
      <c r="D1304" s="9">
        <v>2500</v>
      </c>
      <c r="E1304" s="9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40"/>
        <v>1</v>
      </c>
      <c r="P1304" s="9">
        <f t="shared" si="141"/>
        <v>50</v>
      </c>
      <c r="Q1304" t="str">
        <f t="shared" si="142"/>
        <v>theater</v>
      </c>
      <c r="R1304" t="str">
        <f t="shared" si="143"/>
        <v>plays</v>
      </c>
      <c r="S1304" s="5">
        <f t="shared" si="144"/>
        <v>42674.891331018523</v>
      </c>
      <c r="T1304" s="5">
        <f t="shared" si="145"/>
        <v>42704.932997685188</v>
      </c>
      <c r="U1304">
        <f t="shared" si="146"/>
        <v>2016</v>
      </c>
    </row>
    <row r="1305" spans="1:21" x14ac:dyDescent="0.25">
      <c r="A1305">
        <v>1303</v>
      </c>
      <c r="B1305" s="3" t="s">
        <v>1304</v>
      </c>
      <c r="C1305" s="3" t="s">
        <v>5413</v>
      </c>
      <c r="D1305" s="9">
        <v>3500</v>
      </c>
      <c r="E1305" s="9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40"/>
        <v>1.3026085714285716</v>
      </c>
      <c r="P1305" s="9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5">
        <f t="shared" si="144"/>
        <v>42566.274537037039</v>
      </c>
      <c r="T1305" s="5">
        <f t="shared" si="145"/>
        <v>42582.291666666664</v>
      </c>
      <c r="U1305">
        <f t="shared" si="146"/>
        <v>2016</v>
      </c>
    </row>
    <row r="1306" spans="1:21" ht="30" x14ac:dyDescent="0.25">
      <c r="A1306">
        <v>1304</v>
      </c>
      <c r="B1306" s="3" t="s">
        <v>1305</v>
      </c>
      <c r="C1306" s="3" t="s">
        <v>5414</v>
      </c>
      <c r="D1306" s="9">
        <v>40000</v>
      </c>
      <c r="E1306" s="9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40"/>
        <v>0.39627499999999999</v>
      </c>
      <c r="P1306" s="9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5">
        <f t="shared" si="144"/>
        <v>42747.02783564815</v>
      </c>
      <c r="T1306" s="5">
        <f t="shared" si="145"/>
        <v>42806.986168981479</v>
      </c>
      <c r="U1306">
        <f t="shared" si="146"/>
        <v>2017</v>
      </c>
    </row>
    <row r="1307" spans="1:21" ht="30" x14ac:dyDescent="0.25">
      <c r="A1307">
        <v>1305</v>
      </c>
      <c r="B1307" s="3" t="s">
        <v>1306</v>
      </c>
      <c r="C1307" s="3" t="s">
        <v>5415</v>
      </c>
      <c r="D1307" s="9">
        <v>30000</v>
      </c>
      <c r="E1307" s="9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40"/>
        <v>0.25976666666666665</v>
      </c>
      <c r="P1307" s="9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5">
        <f t="shared" si="144"/>
        <v>42543.498935185191</v>
      </c>
      <c r="T1307" s="5">
        <f t="shared" si="145"/>
        <v>42572.562500000007</v>
      </c>
      <c r="U1307">
        <f t="shared" si="146"/>
        <v>2016</v>
      </c>
    </row>
    <row r="1308" spans="1:21" ht="30" x14ac:dyDescent="0.25">
      <c r="A1308">
        <v>1306</v>
      </c>
      <c r="B1308" s="3" t="s">
        <v>1307</v>
      </c>
      <c r="C1308" s="3" t="s">
        <v>5416</v>
      </c>
      <c r="D1308" s="9">
        <v>110000</v>
      </c>
      <c r="E1308" s="9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40"/>
        <v>0.65246363636363636</v>
      </c>
      <c r="P1308" s="9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5">
        <f t="shared" si="144"/>
        <v>41947.290902777779</v>
      </c>
      <c r="T1308" s="5">
        <f t="shared" si="145"/>
        <v>41977.290902777779</v>
      </c>
      <c r="U1308">
        <f t="shared" si="146"/>
        <v>2014</v>
      </c>
    </row>
    <row r="1309" spans="1:21" x14ac:dyDescent="0.25">
      <c r="A1309">
        <v>1307</v>
      </c>
      <c r="B1309" s="3" t="s">
        <v>1308</v>
      </c>
      <c r="C1309" s="3" t="s">
        <v>5417</v>
      </c>
      <c r="D1309" s="9">
        <v>50000</v>
      </c>
      <c r="E1309" s="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40"/>
        <v>0.11514000000000001</v>
      </c>
      <c r="P1309" s="9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5">
        <f t="shared" si="144"/>
        <v>42387.336562500008</v>
      </c>
      <c r="T1309" s="5">
        <f t="shared" si="145"/>
        <v>42417.336562500008</v>
      </c>
      <c r="U1309">
        <f t="shared" si="146"/>
        <v>2016</v>
      </c>
    </row>
    <row r="1310" spans="1:21" x14ac:dyDescent="0.25">
      <c r="A1310">
        <v>1308</v>
      </c>
      <c r="B1310" s="3" t="s">
        <v>1309</v>
      </c>
      <c r="C1310" s="3" t="s">
        <v>5418</v>
      </c>
      <c r="D1310" s="9">
        <v>10000</v>
      </c>
      <c r="E1310" s="9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40"/>
        <v>0.11360000000000001</v>
      </c>
      <c r="P1310" s="9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5">
        <f t="shared" si="144"/>
        <v>42611.446898148155</v>
      </c>
      <c r="T1310" s="5">
        <f t="shared" si="145"/>
        <v>42651.446898148155</v>
      </c>
      <c r="U1310">
        <f t="shared" si="146"/>
        <v>2016</v>
      </c>
    </row>
    <row r="1311" spans="1:21" x14ac:dyDescent="0.25">
      <c r="A1311">
        <v>1309</v>
      </c>
      <c r="B1311" s="3" t="s">
        <v>1310</v>
      </c>
      <c r="C1311" s="3" t="s">
        <v>5419</v>
      </c>
      <c r="D1311" s="9">
        <v>11500</v>
      </c>
      <c r="E1311" s="9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40"/>
        <v>1.1199130434782609</v>
      </c>
      <c r="P1311" s="9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5">
        <f t="shared" si="144"/>
        <v>42257.71606481482</v>
      </c>
      <c r="T1311" s="5">
        <f t="shared" si="145"/>
        <v>42292.71606481482</v>
      </c>
      <c r="U1311">
        <f t="shared" si="146"/>
        <v>2015</v>
      </c>
    </row>
    <row r="1312" spans="1:21" x14ac:dyDescent="0.25">
      <c r="A1312">
        <v>1310</v>
      </c>
      <c r="B1312" s="3" t="s">
        <v>1311</v>
      </c>
      <c r="C1312" s="3" t="s">
        <v>5420</v>
      </c>
      <c r="D1312" s="9">
        <v>20000</v>
      </c>
      <c r="E1312" s="9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40"/>
        <v>0.155</v>
      </c>
      <c r="P1312" s="9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5">
        <f t="shared" si="144"/>
        <v>42556.500578703701</v>
      </c>
      <c r="T1312" s="5">
        <f t="shared" si="145"/>
        <v>42601.500578703701</v>
      </c>
      <c r="U1312">
        <f t="shared" si="146"/>
        <v>2016</v>
      </c>
    </row>
    <row r="1313" spans="1:21" ht="30" x14ac:dyDescent="0.25">
      <c r="A1313">
        <v>1311</v>
      </c>
      <c r="B1313" s="3" t="s">
        <v>1312</v>
      </c>
      <c r="C1313" s="3" t="s">
        <v>5421</v>
      </c>
      <c r="D1313" s="9">
        <v>250000</v>
      </c>
      <c r="E1313" s="9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40"/>
        <v>0.32028000000000001</v>
      </c>
      <c r="P1313" s="9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5">
        <f t="shared" si="144"/>
        <v>42669.635636574072</v>
      </c>
      <c r="T1313" s="5">
        <f t="shared" si="145"/>
        <v>42704.677303240744</v>
      </c>
      <c r="U1313">
        <f t="shared" si="146"/>
        <v>2016</v>
      </c>
    </row>
    <row r="1314" spans="1:21" x14ac:dyDescent="0.25">
      <c r="A1314">
        <v>1312</v>
      </c>
      <c r="B1314" s="3" t="s">
        <v>1313</v>
      </c>
      <c r="C1314" s="3" t="s">
        <v>5422</v>
      </c>
      <c r="D1314" s="9">
        <v>4600</v>
      </c>
      <c r="E1314" s="9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40"/>
        <v>6.0869565217391303E-3</v>
      </c>
      <c r="P1314" s="9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5">
        <f t="shared" si="144"/>
        <v>42082.536134259259</v>
      </c>
      <c r="T1314" s="5">
        <f t="shared" si="145"/>
        <v>42112.536134259259</v>
      </c>
      <c r="U1314">
        <f t="shared" si="146"/>
        <v>2015</v>
      </c>
    </row>
    <row r="1315" spans="1:21" ht="30" x14ac:dyDescent="0.25">
      <c r="A1315">
        <v>1313</v>
      </c>
      <c r="B1315" s="3" t="s">
        <v>1314</v>
      </c>
      <c r="C1315" s="3" t="s">
        <v>5423</v>
      </c>
      <c r="D1315" s="9">
        <v>40000</v>
      </c>
      <c r="E1315" s="9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40"/>
        <v>0.31114999999999998</v>
      </c>
      <c r="P1315" s="9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5">
        <f t="shared" si="144"/>
        <v>42402.542986111112</v>
      </c>
      <c r="T1315" s="5">
        <f t="shared" si="145"/>
        <v>42432.542986111112</v>
      </c>
      <c r="U1315">
        <f t="shared" si="146"/>
        <v>2016</v>
      </c>
    </row>
    <row r="1316" spans="1:21" ht="30" x14ac:dyDescent="0.25">
      <c r="A1316">
        <v>1314</v>
      </c>
      <c r="B1316" s="3" t="s">
        <v>1315</v>
      </c>
      <c r="C1316" s="3" t="s">
        <v>5424</v>
      </c>
      <c r="D1316" s="9">
        <v>180000</v>
      </c>
      <c r="E1316" s="9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40"/>
        <v>1.1266666666666666E-2</v>
      </c>
      <c r="P1316" s="9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5">
        <f t="shared" si="144"/>
        <v>42604.503009259257</v>
      </c>
      <c r="T1316" s="5">
        <f t="shared" si="145"/>
        <v>42664.503009259257</v>
      </c>
      <c r="U1316">
        <f t="shared" si="146"/>
        <v>2016</v>
      </c>
    </row>
    <row r="1317" spans="1:21" x14ac:dyDescent="0.25">
      <c r="A1317">
        <v>1315</v>
      </c>
      <c r="B1317" s="3" t="s">
        <v>1316</v>
      </c>
      <c r="C1317" s="3" t="s">
        <v>5425</v>
      </c>
      <c r="D1317" s="9">
        <v>100000</v>
      </c>
      <c r="E1317" s="9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40"/>
        <v>0.40404000000000001</v>
      </c>
      <c r="P1317" s="9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5">
        <f t="shared" si="144"/>
        <v>42278.331574074073</v>
      </c>
      <c r="T1317" s="5">
        <f t="shared" si="145"/>
        <v>42313.875000000007</v>
      </c>
      <c r="U1317">
        <f t="shared" si="146"/>
        <v>2015</v>
      </c>
    </row>
    <row r="1318" spans="1:21" x14ac:dyDescent="0.25">
      <c r="A1318">
        <v>1316</v>
      </c>
      <c r="B1318" s="3" t="s">
        <v>1317</v>
      </c>
      <c r="C1318" s="3" t="s">
        <v>5426</v>
      </c>
      <c r="D1318" s="9">
        <v>75000</v>
      </c>
      <c r="E1318" s="9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40"/>
        <v>1.3333333333333333E-5</v>
      </c>
      <c r="P1318" s="9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5">
        <f t="shared" si="144"/>
        <v>42393.79524305556</v>
      </c>
      <c r="T1318" s="5">
        <f t="shared" si="145"/>
        <v>42428.79524305556</v>
      </c>
      <c r="U1318">
        <f t="shared" si="146"/>
        <v>2016</v>
      </c>
    </row>
    <row r="1319" spans="1:21" ht="30" x14ac:dyDescent="0.25">
      <c r="A1319">
        <v>1317</v>
      </c>
      <c r="B1319" s="3" t="s">
        <v>1318</v>
      </c>
      <c r="C1319" s="3" t="s">
        <v>5427</v>
      </c>
      <c r="D1319" s="9">
        <v>200000</v>
      </c>
      <c r="E1319" s="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40"/>
        <v>5.7334999999999997E-2</v>
      </c>
      <c r="P1319" s="9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5">
        <f t="shared" si="144"/>
        <v>42520.068819444445</v>
      </c>
      <c r="T1319" s="5">
        <f t="shared" si="145"/>
        <v>42572.416666666664</v>
      </c>
      <c r="U1319">
        <f t="shared" si="146"/>
        <v>2016</v>
      </c>
    </row>
    <row r="1320" spans="1:21" ht="30" x14ac:dyDescent="0.25">
      <c r="A1320">
        <v>1318</v>
      </c>
      <c r="B1320" s="3" t="s">
        <v>1319</v>
      </c>
      <c r="C1320" s="3" t="s">
        <v>5428</v>
      </c>
      <c r="D1320" s="9">
        <v>40000</v>
      </c>
      <c r="E1320" s="9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40"/>
        <v>0.15325</v>
      </c>
      <c r="P1320" s="9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5">
        <f t="shared" si="144"/>
        <v>41984.876990740748</v>
      </c>
      <c r="T1320" s="5">
        <f t="shared" si="145"/>
        <v>42014.876990740748</v>
      </c>
      <c r="U1320">
        <f t="shared" si="146"/>
        <v>2014</v>
      </c>
    </row>
    <row r="1321" spans="1:21" ht="30" x14ac:dyDescent="0.25">
      <c r="A1321">
        <v>1319</v>
      </c>
      <c r="B1321" s="3" t="s">
        <v>1320</v>
      </c>
      <c r="C1321" s="3" t="s">
        <v>5429</v>
      </c>
      <c r="D1321" s="9">
        <v>5800</v>
      </c>
      <c r="E1321" s="9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40"/>
        <v>0.15103448275862069</v>
      </c>
      <c r="P1321" s="9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5">
        <f t="shared" si="144"/>
        <v>41816.645428240743</v>
      </c>
      <c r="T1321" s="5">
        <f t="shared" si="145"/>
        <v>41831.5</v>
      </c>
      <c r="U1321">
        <f t="shared" si="146"/>
        <v>2014</v>
      </c>
    </row>
    <row r="1322" spans="1:21" ht="30" x14ac:dyDescent="0.25">
      <c r="A1322">
        <v>1320</v>
      </c>
      <c r="B1322" s="3" t="s">
        <v>1321</v>
      </c>
      <c r="C1322" s="3" t="s">
        <v>5430</v>
      </c>
      <c r="D1322" s="9">
        <v>100000</v>
      </c>
      <c r="E1322" s="9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40"/>
        <v>5.0299999999999997E-3</v>
      </c>
      <c r="P1322" s="9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5">
        <f t="shared" si="144"/>
        <v>42705.523680555554</v>
      </c>
      <c r="T1322" s="5">
        <f t="shared" si="145"/>
        <v>42734.791666666664</v>
      </c>
      <c r="U1322">
        <f t="shared" si="146"/>
        <v>2016</v>
      </c>
    </row>
    <row r="1323" spans="1:21" ht="30" x14ac:dyDescent="0.25">
      <c r="A1323">
        <v>1321</v>
      </c>
      <c r="B1323" s="3" t="s">
        <v>1322</v>
      </c>
      <c r="C1323" s="3" t="s">
        <v>5431</v>
      </c>
      <c r="D1323" s="9">
        <v>462000</v>
      </c>
      <c r="E1323" s="9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40"/>
        <v>1.3028138528138528E-2</v>
      </c>
      <c r="P1323" s="9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5">
        <f t="shared" si="144"/>
        <v>42697.582604166666</v>
      </c>
      <c r="T1323" s="5">
        <f t="shared" si="145"/>
        <v>42727.582604166666</v>
      </c>
      <c r="U1323">
        <f t="shared" si="146"/>
        <v>2016</v>
      </c>
    </row>
    <row r="1324" spans="1:21" ht="30" x14ac:dyDescent="0.25">
      <c r="A1324">
        <v>1322</v>
      </c>
      <c r="B1324" s="3" t="s">
        <v>1323</v>
      </c>
      <c r="C1324" s="3" t="s">
        <v>5432</v>
      </c>
      <c r="D1324" s="9">
        <v>35000</v>
      </c>
      <c r="E1324" s="9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40"/>
        <v>3.0285714285714286E-3</v>
      </c>
      <c r="P1324" s="9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5">
        <f t="shared" si="144"/>
        <v>42115.48987268519</v>
      </c>
      <c r="T1324" s="5">
        <f t="shared" si="145"/>
        <v>42145.48987268519</v>
      </c>
      <c r="U1324">
        <f t="shared" si="146"/>
        <v>2015</v>
      </c>
    </row>
    <row r="1325" spans="1:21" ht="30" x14ac:dyDescent="0.25">
      <c r="A1325">
        <v>1323</v>
      </c>
      <c r="B1325" s="3" t="s">
        <v>1324</v>
      </c>
      <c r="C1325" s="3" t="s">
        <v>5433</v>
      </c>
      <c r="D1325" s="9">
        <v>15000</v>
      </c>
      <c r="E1325" s="9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40"/>
        <v>8.8800000000000004E-2</v>
      </c>
      <c r="P1325" s="9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5">
        <f t="shared" si="144"/>
        <v>42451.531782407408</v>
      </c>
      <c r="T1325" s="5">
        <f t="shared" si="145"/>
        <v>42486.121527777781</v>
      </c>
      <c r="U1325">
        <f t="shared" si="146"/>
        <v>2016</v>
      </c>
    </row>
    <row r="1326" spans="1:21" ht="30" x14ac:dyDescent="0.25">
      <c r="A1326">
        <v>1324</v>
      </c>
      <c r="B1326" s="3" t="s">
        <v>1325</v>
      </c>
      <c r="C1326" s="3" t="s">
        <v>5434</v>
      </c>
      <c r="D1326" s="9">
        <v>50000</v>
      </c>
      <c r="E1326" s="9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40"/>
        <v>9.8400000000000001E-2</v>
      </c>
      <c r="P1326" s="9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5">
        <f t="shared" si="144"/>
        <v>42626.467037037037</v>
      </c>
      <c r="T1326" s="5">
        <f t="shared" si="145"/>
        <v>42656.467037037037</v>
      </c>
      <c r="U1326">
        <f t="shared" si="146"/>
        <v>2016</v>
      </c>
    </row>
    <row r="1327" spans="1:21" ht="30" x14ac:dyDescent="0.25">
      <c r="A1327">
        <v>1325</v>
      </c>
      <c r="B1327" s="3" t="s">
        <v>1326</v>
      </c>
      <c r="C1327" s="3" t="s">
        <v>5435</v>
      </c>
      <c r="D1327" s="9">
        <v>20000</v>
      </c>
      <c r="E1327" s="9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40"/>
        <v>2.4299999999999999E-2</v>
      </c>
      <c r="P1327" s="9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5">
        <f t="shared" si="144"/>
        <v>42703.919386574074</v>
      </c>
      <c r="T1327" s="5">
        <f t="shared" si="145"/>
        <v>42733.919386574074</v>
      </c>
      <c r="U1327">
        <f t="shared" si="146"/>
        <v>2016</v>
      </c>
    </row>
    <row r="1328" spans="1:21" ht="30" x14ac:dyDescent="0.25">
      <c r="A1328">
        <v>1326</v>
      </c>
      <c r="B1328" s="3" t="s">
        <v>1327</v>
      </c>
      <c r="C1328" s="3" t="s">
        <v>5436</v>
      </c>
      <c r="D1328" s="9">
        <v>100000</v>
      </c>
      <c r="E1328" s="9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40"/>
        <v>1.1299999999999999E-2</v>
      </c>
      <c r="P1328" s="9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5">
        <f t="shared" si="144"/>
        <v>41974.625324074077</v>
      </c>
      <c r="T1328" s="5">
        <f t="shared" si="145"/>
        <v>42019.625324074077</v>
      </c>
      <c r="U1328">
        <f t="shared" si="146"/>
        <v>2014</v>
      </c>
    </row>
    <row r="1329" spans="1:21" ht="30" x14ac:dyDescent="0.25">
      <c r="A1329">
        <v>1327</v>
      </c>
      <c r="B1329" s="3" t="s">
        <v>1328</v>
      </c>
      <c r="C1329" s="3" t="s">
        <v>5437</v>
      </c>
      <c r="D1329" s="9">
        <v>48000</v>
      </c>
      <c r="E1329" s="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40"/>
        <v>3.5520833333333335E-2</v>
      </c>
      <c r="P1329" s="9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5">
        <f t="shared" si="144"/>
        <v>42123.511979166673</v>
      </c>
      <c r="T1329" s="5">
        <f t="shared" si="145"/>
        <v>42153.511979166673</v>
      </c>
      <c r="U1329">
        <f t="shared" si="146"/>
        <v>2015</v>
      </c>
    </row>
    <row r="1330" spans="1:21" ht="30" x14ac:dyDescent="0.25">
      <c r="A1330">
        <v>1328</v>
      </c>
      <c r="B1330" s="3" t="s">
        <v>1329</v>
      </c>
      <c r="C1330" s="3" t="s">
        <v>5438</v>
      </c>
      <c r="D1330" s="9">
        <v>75000</v>
      </c>
      <c r="E1330" s="9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40"/>
        <v>2.3306666666666667E-2</v>
      </c>
      <c r="P1330" s="9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5">
        <f t="shared" si="144"/>
        <v>42612.476087962968</v>
      </c>
      <c r="T1330" s="5">
        <f t="shared" si="145"/>
        <v>42657.476087962968</v>
      </c>
      <c r="U1330">
        <f t="shared" si="146"/>
        <v>2016</v>
      </c>
    </row>
    <row r="1331" spans="1:21" ht="30" x14ac:dyDescent="0.25">
      <c r="A1331">
        <v>1329</v>
      </c>
      <c r="B1331" s="3" t="s">
        <v>1330</v>
      </c>
      <c r="C1331" s="3" t="s">
        <v>5439</v>
      </c>
      <c r="D1331" s="9">
        <v>50000</v>
      </c>
      <c r="E1331" s="9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40"/>
        <v>8.1600000000000006E-3</v>
      </c>
      <c r="P1331" s="9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5">
        <f t="shared" si="144"/>
        <v>41935.054918981485</v>
      </c>
      <c r="T1331" s="5">
        <f t="shared" si="145"/>
        <v>41975.096585648149</v>
      </c>
      <c r="U1331">
        <f t="shared" si="146"/>
        <v>2014</v>
      </c>
    </row>
    <row r="1332" spans="1:21" x14ac:dyDescent="0.25">
      <c r="A1332">
        <v>1330</v>
      </c>
      <c r="B1332" s="3" t="s">
        <v>1331</v>
      </c>
      <c r="C1332" s="3" t="s">
        <v>5440</v>
      </c>
      <c r="D1332" s="9">
        <v>35000</v>
      </c>
      <c r="E1332" s="9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40"/>
        <v>0.22494285714285714</v>
      </c>
      <c r="P1332" s="9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5">
        <f t="shared" si="144"/>
        <v>42522.11005787037</v>
      </c>
      <c r="T1332" s="5">
        <f t="shared" si="145"/>
        <v>42553.000000000007</v>
      </c>
      <c r="U1332">
        <f t="shared" si="146"/>
        <v>2016</v>
      </c>
    </row>
    <row r="1333" spans="1:21" x14ac:dyDescent="0.25">
      <c r="A1333">
        <v>1331</v>
      </c>
      <c r="B1333" s="3" t="s">
        <v>1332</v>
      </c>
      <c r="C1333" s="3" t="s">
        <v>5441</v>
      </c>
      <c r="D1333" s="9">
        <v>250000</v>
      </c>
      <c r="E1333" s="9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40"/>
        <v>1.3668E-2</v>
      </c>
      <c r="P1333" s="9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5">
        <f t="shared" si="144"/>
        <v>42569.337430555555</v>
      </c>
      <c r="T1333" s="5">
        <f t="shared" si="145"/>
        <v>42599.337430555555</v>
      </c>
      <c r="U1333">
        <f t="shared" si="146"/>
        <v>2016</v>
      </c>
    </row>
    <row r="1334" spans="1:21" ht="30" x14ac:dyDescent="0.25">
      <c r="A1334">
        <v>1332</v>
      </c>
      <c r="B1334" s="3" t="s">
        <v>1333</v>
      </c>
      <c r="C1334" s="3" t="s">
        <v>5442</v>
      </c>
      <c r="D1334" s="9">
        <v>10115</v>
      </c>
      <c r="E1334" s="9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40"/>
        <v>0</v>
      </c>
      <c r="P1334" s="9">
        <f t="shared" si="141"/>
        <v>0</v>
      </c>
      <c r="Q1334" t="str">
        <f t="shared" si="142"/>
        <v>technology</v>
      </c>
      <c r="R1334" t="str">
        <f t="shared" si="143"/>
        <v>wearables</v>
      </c>
      <c r="S1334" s="5">
        <f t="shared" si="144"/>
        <v>42731.893611111118</v>
      </c>
      <c r="T1334" s="5">
        <f t="shared" si="145"/>
        <v>42761.893611111118</v>
      </c>
      <c r="U1334">
        <f t="shared" si="146"/>
        <v>2016</v>
      </c>
    </row>
    <row r="1335" spans="1:21" ht="30" x14ac:dyDescent="0.25">
      <c r="A1335">
        <v>1333</v>
      </c>
      <c r="B1335" s="3" t="s">
        <v>1334</v>
      </c>
      <c r="C1335" s="3" t="s">
        <v>5443</v>
      </c>
      <c r="D1335" s="9">
        <v>2500</v>
      </c>
      <c r="E1335" s="9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40"/>
        <v>0</v>
      </c>
      <c r="P1335" s="9">
        <f t="shared" si="141"/>
        <v>0</v>
      </c>
      <c r="Q1335" t="str">
        <f t="shared" si="142"/>
        <v>technology</v>
      </c>
      <c r="R1335" t="str">
        <f t="shared" si="143"/>
        <v>wearables</v>
      </c>
      <c r="S1335" s="5">
        <f t="shared" si="144"/>
        <v>41805.940104166672</v>
      </c>
      <c r="T1335" s="5">
        <f t="shared" si="145"/>
        <v>41835.940104166672</v>
      </c>
      <c r="U1335">
        <f t="shared" si="146"/>
        <v>2014</v>
      </c>
    </row>
    <row r="1336" spans="1:21" x14ac:dyDescent="0.25">
      <c r="A1336">
        <v>1334</v>
      </c>
      <c r="B1336" s="3" t="s">
        <v>1335</v>
      </c>
      <c r="C1336" s="3" t="s">
        <v>5444</v>
      </c>
      <c r="D1336" s="9">
        <v>133000</v>
      </c>
      <c r="E1336" s="9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40"/>
        <v>0.10754135338345865</v>
      </c>
      <c r="P1336" s="9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5">
        <f t="shared" si="144"/>
        <v>42410.607488425929</v>
      </c>
      <c r="T1336" s="5">
        <f t="shared" si="145"/>
        <v>42440.607488425929</v>
      </c>
      <c r="U1336">
        <f t="shared" si="146"/>
        <v>2016</v>
      </c>
    </row>
    <row r="1337" spans="1:21" ht="30" x14ac:dyDescent="0.25">
      <c r="A1337">
        <v>1335</v>
      </c>
      <c r="B1337" s="3" t="s">
        <v>1336</v>
      </c>
      <c r="C1337" s="3" t="s">
        <v>5445</v>
      </c>
      <c r="D1337" s="9">
        <v>25000</v>
      </c>
      <c r="E1337" s="9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40"/>
        <v>0.1976</v>
      </c>
      <c r="P1337" s="9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5">
        <f t="shared" si="144"/>
        <v>42313.769699074073</v>
      </c>
      <c r="T1337" s="5">
        <f t="shared" si="145"/>
        <v>42343.769699074073</v>
      </c>
      <c r="U1337">
        <f t="shared" si="146"/>
        <v>2015</v>
      </c>
    </row>
    <row r="1338" spans="1:21" ht="30" x14ac:dyDescent="0.25">
      <c r="A1338">
        <v>1336</v>
      </c>
      <c r="B1338" s="3" t="s">
        <v>1337</v>
      </c>
      <c r="C1338" s="3" t="s">
        <v>5446</v>
      </c>
      <c r="D1338" s="9">
        <v>100000</v>
      </c>
      <c r="E1338" s="9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40"/>
        <v>0.84946999999999995</v>
      </c>
      <c r="P1338" s="9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5">
        <f t="shared" si="144"/>
        <v>41955.69708333334</v>
      </c>
      <c r="T1338" s="5">
        <f t="shared" si="145"/>
        <v>41990.69708333334</v>
      </c>
      <c r="U1338">
        <f t="shared" si="146"/>
        <v>2014</v>
      </c>
    </row>
    <row r="1339" spans="1:21" ht="30" x14ac:dyDescent="0.25">
      <c r="A1339">
        <v>1337</v>
      </c>
      <c r="B1339" s="3" t="s">
        <v>1338</v>
      </c>
      <c r="C1339" s="3" t="s">
        <v>5447</v>
      </c>
      <c r="D1339" s="9">
        <v>50000</v>
      </c>
      <c r="E1339" s="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40"/>
        <v>0.49381999999999998</v>
      </c>
      <c r="P1339" s="9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5">
        <f t="shared" si="144"/>
        <v>42767.410636574081</v>
      </c>
      <c r="T1339" s="5">
        <f t="shared" si="145"/>
        <v>42797.410636574081</v>
      </c>
      <c r="U1339">
        <f t="shared" si="146"/>
        <v>2017</v>
      </c>
    </row>
    <row r="1340" spans="1:21" ht="30" x14ac:dyDescent="0.25">
      <c r="A1340">
        <v>1338</v>
      </c>
      <c r="B1340" s="3" t="s">
        <v>1339</v>
      </c>
      <c r="C1340" s="3" t="s">
        <v>5448</v>
      </c>
      <c r="D1340" s="9">
        <v>30000</v>
      </c>
      <c r="E1340" s="9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40"/>
        <v>3.3033333333333331E-2</v>
      </c>
      <c r="P1340" s="9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5">
        <f t="shared" si="144"/>
        <v>42188.636956018519</v>
      </c>
      <c r="T1340" s="5">
        <f t="shared" si="145"/>
        <v>42218.636956018519</v>
      </c>
      <c r="U1340">
        <f t="shared" si="146"/>
        <v>2015</v>
      </c>
    </row>
    <row r="1341" spans="1:21" x14ac:dyDescent="0.25">
      <c r="A1341">
        <v>1339</v>
      </c>
      <c r="B1341" s="3" t="s">
        <v>1340</v>
      </c>
      <c r="C1341" s="3" t="s">
        <v>5449</v>
      </c>
      <c r="D1341" s="9">
        <v>50000</v>
      </c>
      <c r="E1341" s="9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40"/>
        <v>6.6339999999999996E-2</v>
      </c>
      <c r="P1341" s="9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5">
        <f t="shared" si="144"/>
        <v>41936.480497685188</v>
      </c>
      <c r="T1341" s="5">
        <f t="shared" si="145"/>
        <v>41981.522164351853</v>
      </c>
      <c r="U1341">
        <f t="shared" si="146"/>
        <v>2014</v>
      </c>
    </row>
    <row r="1342" spans="1:21" x14ac:dyDescent="0.25">
      <c r="A1342">
        <v>1340</v>
      </c>
      <c r="B1342" s="3" t="s">
        <v>1341</v>
      </c>
      <c r="C1342" s="3" t="s">
        <v>5450</v>
      </c>
      <c r="D1342" s="9">
        <v>1680</v>
      </c>
      <c r="E1342" s="9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40"/>
        <v>0</v>
      </c>
      <c r="P1342" s="9">
        <f t="shared" si="141"/>
        <v>0</v>
      </c>
      <c r="Q1342" t="str">
        <f t="shared" si="142"/>
        <v>technology</v>
      </c>
      <c r="R1342" t="str">
        <f t="shared" si="143"/>
        <v>wearables</v>
      </c>
      <c r="S1342" s="5">
        <f t="shared" si="144"/>
        <v>41836.428854166668</v>
      </c>
      <c r="T1342" s="5">
        <f t="shared" si="145"/>
        <v>41866.428854166668</v>
      </c>
      <c r="U1342">
        <f t="shared" si="146"/>
        <v>2014</v>
      </c>
    </row>
    <row r="1343" spans="1:21" ht="30" x14ac:dyDescent="0.25">
      <c r="A1343">
        <v>1341</v>
      </c>
      <c r="B1343" s="3" t="s">
        <v>1342</v>
      </c>
      <c r="C1343" s="3" t="s">
        <v>5451</v>
      </c>
      <c r="D1343" s="9">
        <v>25000</v>
      </c>
      <c r="E1343" s="9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40"/>
        <v>0.7036</v>
      </c>
      <c r="P1343" s="9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5">
        <f t="shared" si="144"/>
        <v>42612.457372685189</v>
      </c>
      <c r="T1343" s="5">
        <f t="shared" si="145"/>
        <v>42644.457372685189</v>
      </c>
      <c r="U1343">
        <f t="shared" si="146"/>
        <v>2016</v>
      </c>
    </row>
    <row r="1344" spans="1:21" ht="30" x14ac:dyDescent="0.25">
      <c r="A1344">
        <v>1342</v>
      </c>
      <c r="B1344" s="3" t="s">
        <v>1343</v>
      </c>
      <c r="C1344" s="3" t="s">
        <v>5452</v>
      </c>
      <c r="D1344" s="9">
        <v>50000</v>
      </c>
      <c r="E1344" s="9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40"/>
        <v>2E-3</v>
      </c>
      <c r="P1344" s="9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5">
        <f t="shared" si="144"/>
        <v>42172.649756944447</v>
      </c>
      <c r="T1344" s="5">
        <f t="shared" si="145"/>
        <v>42202.649756944447</v>
      </c>
      <c r="U1344">
        <f t="shared" si="146"/>
        <v>2015</v>
      </c>
    </row>
    <row r="1345" spans="1:21" ht="30" x14ac:dyDescent="0.25">
      <c r="A1345">
        <v>1343</v>
      </c>
      <c r="B1345" s="3" t="s">
        <v>1344</v>
      </c>
      <c r="C1345" s="3" t="s">
        <v>5453</v>
      </c>
      <c r="D1345" s="9">
        <v>50000</v>
      </c>
      <c r="E1345" s="9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40"/>
        <v>1.02298</v>
      </c>
      <c r="P1345" s="9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5">
        <f t="shared" si="144"/>
        <v>42542.359756944446</v>
      </c>
      <c r="T1345" s="5">
        <f t="shared" si="145"/>
        <v>42600.999305555561</v>
      </c>
      <c r="U1345">
        <f t="shared" si="146"/>
        <v>2016</v>
      </c>
    </row>
    <row r="1346" spans="1:21" ht="30" x14ac:dyDescent="0.25">
      <c r="A1346">
        <v>1344</v>
      </c>
      <c r="B1346" s="3" t="s">
        <v>1345</v>
      </c>
      <c r="C1346" s="3" t="s">
        <v>5454</v>
      </c>
      <c r="D1346" s="9">
        <v>1500</v>
      </c>
      <c r="E1346" s="9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147">E1346/D1346</f>
        <v>3.7773333333333334</v>
      </c>
      <c r="P1346" s="9">
        <f t="shared" ref="P1346:P1409" si="148">IFERROR(E1346/L1346,0)</f>
        <v>40.762589928057551</v>
      </c>
      <c r="Q1346" t="str">
        <f t="shared" ref="Q1346:Q1409" si="149">MID(N1346,1,FIND("/",N1346)-1)</f>
        <v>publishing</v>
      </c>
      <c r="R1346" t="str">
        <f t="shared" ref="R1346:R1409" si="150">MID(N1346,FIND("/",N1346)+1,9999)</f>
        <v>nonfiction</v>
      </c>
      <c r="S1346" s="5">
        <f t="shared" ref="S1346:S1409" si="151">((J1346/86400)+25569+(-4/24))</f>
        <v>42522.623136574075</v>
      </c>
      <c r="T1346" s="5">
        <f t="shared" ref="T1346:T1409" si="152">((I1346/86400)+25569+(-4/24))</f>
        <v>42551.623136574075</v>
      </c>
      <c r="U1346">
        <f t="shared" ref="U1346:U1409" si="153">YEAR(S1346)</f>
        <v>2016</v>
      </c>
    </row>
    <row r="1347" spans="1:21" ht="30" x14ac:dyDescent="0.25">
      <c r="A1347">
        <v>1345</v>
      </c>
      <c r="B1347" s="3" t="s">
        <v>1346</v>
      </c>
      <c r="C1347" s="3" t="s">
        <v>5455</v>
      </c>
      <c r="D1347" s="9">
        <v>300</v>
      </c>
      <c r="E1347" s="9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147"/>
        <v>1.25</v>
      </c>
      <c r="P1347" s="9">
        <f t="shared" si="148"/>
        <v>53.571428571428569</v>
      </c>
      <c r="Q1347" t="str">
        <f t="shared" si="149"/>
        <v>publishing</v>
      </c>
      <c r="R1347" t="str">
        <f t="shared" si="150"/>
        <v>nonfiction</v>
      </c>
      <c r="S1347" s="5">
        <f t="shared" si="151"/>
        <v>41799.647673611114</v>
      </c>
      <c r="T1347" s="5">
        <f t="shared" si="152"/>
        <v>41834.647673611114</v>
      </c>
      <c r="U1347">
        <f t="shared" si="153"/>
        <v>2014</v>
      </c>
    </row>
    <row r="1348" spans="1:21" x14ac:dyDescent="0.25">
      <c r="A1348">
        <v>1346</v>
      </c>
      <c r="B1348" s="3" t="s">
        <v>1347</v>
      </c>
      <c r="C1348" s="3" t="s">
        <v>5456</v>
      </c>
      <c r="D1348" s="9">
        <v>4900</v>
      </c>
      <c r="E1348" s="9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47"/>
        <v>1.473265306122449</v>
      </c>
      <c r="P1348" s="9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5">
        <f t="shared" si="151"/>
        <v>41421.909155092595</v>
      </c>
      <c r="T1348" s="5">
        <f t="shared" si="152"/>
        <v>41451.909155092595</v>
      </c>
      <c r="U1348">
        <f t="shared" si="153"/>
        <v>2013</v>
      </c>
    </row>
    <row r="1349" spans="1:21" ht="30" x14ac:dyDescent="0.25">
      <c r="A1349">
        <v>1347</v>
      </c>
      <c r="B1349" s="3" t="s">
        <v>1348</v>
      </c>
      <c r="C1349" s="3" t="s">
        <v>5457</v>
      </c>
      <c r="D1349" s="9">
        <v>2500</v>
      </c>
      <c r="E1349" s="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47"/>
        <v>1.022</v>
      </c>
      <c r="P1349" s="9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5">
        <f t="shared" si="151"/>
        <v>42040.471354166664</v>
      </c>
      <c r="T1349" s="5">
        <f t="shared" si="152"/>
        <v>42070.471354166664</v>
      </c>
      <c r="U1349">
        <f t="shared" si="153"/>
        <v>2015</v>
      </c>
    </row>
    <row r="1350" spans="1:21" ht="30" x14ac:dyDescent="0.25">
      <c r="A1350">
        <v>1348</v>
      </c>
      <c r="B1350" s="3" t="s">
        <v>1349</v>
      </c>
      <c r="C1350" s="3" t="s">
        <v>5458</v>
      </c>
      <c r="D1350" s="9">
        <v>5875</v>
      </c>
      <c r="E1350" s="9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47"/>
        <v>1.018723404255319</v>
      </c>
      <c r="P1350" s="9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5">
        <f t="shared" si="151"/>
        <v>41963.339502314819</v>
      </c>
      <c r="T1350" s="5">
        <f t="shared" si="152"/>
        <v>41991.339502314819</v>
      </c>
      <c r="U1350">
        <f t="shared" si="153"/>
        <v>2014</v>
      </c>
    </row>
    <row r="1351" spans="1:21" ht="30" x14ac:dyDescent="0.25">
      <c r="A1351">
        <v>1349</v>
      </c>
      <c r="B1351" s="3" t="s">
        <v>1350</v>
      </c>
      <c r="C1351" s="3" t="s">
        <v>5459</v>
      </c>
      <c r="D1351" s="9">
        <v>5000</v>
      </c>
      <c r="E1351" s="9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47"/>
        <v>2.0419999999999998</v>
      </c>
      <c r="P1351" s="9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5">
        <f t="shared" si="151"/>
        <v>42317.165914351855</v>
      </c>
      <c r="T1351" s="5">
        <f t="shared" si="152"/>
        <v>42354.124305555561</v>
      </c>
      <c r="U1351">
        <f t="shared" si="153"/>
        <v>2015</v>
      </c>
    </row>
    <row r="1352" spans="1:21" ht="30" x14ac:dyDescent="0.25">
      <c r="A1352">
        <v>1350</v>
      </c>
      <c r="B1352" s="3" t="s">
        <v>1351</v>
      </c>
      <c r="C1352" s="3" t="s">
        <v>5460</v>
      </c>
      <c r="D1352" s="9">
        <v>5000</v>
      </c>
      <c r="E1352" s="9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47"/>
        <v>1.0405</v>
      </c>
      <c r="P1352" s="9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5">
        <f t="shared" si="151"/>
        <v>42333.846458333333</v>
      </c>
      <c r="T1352" s="5">
        <f t="shared" si="152"/>
        <v>42363.846458333333</v>
      </c>
      <c r="U1352">
        <f t="shared" si="153"/>
        <v>2015</v>
      </c>
    </row>
    <row r="1353" spans="1:21" x14ac:dyDescent="0.25">
      <c r="A1353">
        <v>1351</v>
      </c>
      <c r="B1353" s="3" t="s">
        <v>1352</v>
      </c>
      <c r="C1353" s="3" t="s">
        <v>5461</v>
      </c>
      <c r="D1353" s="9">
        <v>20000</v>
      </c>
      <c r="E1353" s="9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47"/>
        <v>1.0126500000000001</v>
      </c>
      <c r="P1353" s="9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5">
        <f t="shared" si="151"/>
        <v>42382.573425925926</v>
      </c>
      <c r="T1353" s="5">
        <f t="shared" si="152"/>
        <v>42412.573425925926</v>
      </c>
      <c r="U1353">
        <f t="shared" si="153"/>
        <v>2016</v>
      </c>
    </row>
    <row r="1354" spans="1:21" ht="30" x14ac:dyDescent="0.25">
      <c r="A1354">
        <v>1352</v>
      </c>
      <c r="B1354" s="3" t="s">
        <v>1353</v>
      </c>
      <c r="C1354" s="3" t="s">
        <v>5462</v>
      </c>
      <c r="D1354" s="9">
        <v>10000</v>
      </c>
      <c r="E1354" s="9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47"/>
        <v>1.3613999999999999</v>
      </c>
      <c r="P1354" s="9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5">
        <f t="shared" si="151"/>
        <v>42200.411643518521</v>
      </c>
      <c r="T1354" s="5">
        <f t="shared" si="152"/>
        <v>42251.999305555561</v>
      </c>
      <c r="U1354">
        <f t="shared" si="153"/>
        <v>2015</v>
      </c>
    </row>
    <row r="1355" spans="1:21" x14ac:dyDescent="0.25">
      <c r="A1355">
        <v>1353</v>
      </c>
      <c r="B1355" s="3" t="s">
        <v>1354</v>
      </c>
      <c r="C1355" s="3" t="s">
        <v>5463</v>
      </c>
      <c r="D1355" s="9">
        <v>1000</v>
      </c>
      <c r="E1355" s="9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47"/>
        <v>1.3360000000000001</v>
      </c>
      <c r="P1355" s="9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5">
        <f t="shared" si="151"/>
        <v>41308.951250000006</v>
      </c>
      <c r="T1355" s="5">
        <f t="shared" si="152"/>
        <v>41343.833333333336</v>
      </c>
      <c r="U1355">
        <f t="shared" si="153"/>
        <v>2013</v>
      </c>
    </row>
    <row r="1356" spans="1:21" ht="30" x14ac:dyDescent="0.25">
      <c r="A1356">
        <v>1354</v>
      </c>
      <c r="B1356" s="3" t="s">
        <v>1355</v>
      </c>
      <c r="C1356" s="3" t="s">
        <v>5464</v>
      </c>
      <c r="D1356" s="9">
        <v>1200</v>
      </c>
      <c r="E1356" s="9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47"/>
        <v>1.3025</v>
      </c>
      <c r="P1356" s="9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5">
        <f t="shared" si="151"/>
        <v>42502.640960648154</v>
      </c>
      <c r="T1356" s="5">
        <f t="shared" si="152"/>
        <v>42532.640960648154</v>
      </c>
      <c r="U1356">
        <f t="shared" si="153"/>
        <v>2016</v>
      </c>
    </row>
    <row r="1357" spans="1:21" ht="30" x14ac:dyDescent="0.25">
      <c r="A1357">
        <v>1355</v>
      </c>
      <c r="B1357" s="3" t="s">
        <v>1356</v>
      </c>
      <c r="C1357" s="3" t="s">
        <v>5465</v>
      </c>
      <c r="D1357" s="9">
        <v>2500</v>
      </c>
      <c r="E1357" s="9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47"/>
        <v>1.2267999999999999</v>
      </c>
      <c r="P1357" s="9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5">
        <f t="shared" si="151"/>
        <v>41213.088020833333</v>
      </c>
      <c r="T1357" s="5">
        <f t="shared" si="152"/>
        <v>41243.25</v>
      </c>
      <c r="U1357">
        <f t="shared" si="153"/>
        <v>2012</v>
      </c>
    </row>
    <row r="1358" spans="1:21" ht="30" x14ac:dyDescent="0.25">
      <c r="A1358">
        <v>1356</v>
      </c>
      <c r="B1358" s="3" t="s">
        <v>1357</v>
      </c>
      <c r="C1358" s="3" t="s">
        <v>5466</v>
      </c>
      <c r="D1358" s="9">
        <v>3400</v>
      </c>
      <c r="E1358" s="9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47"/>
        <v>1.8281058823529412</v>
      </c>
      <c r="P1358" s="9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5">
        <f t="shared" si="151"/>
        <v>41429.87222222222</v>
      </c>
      <c r="T1358" s="5">
        <f t="shared" si="152"/>
        <v>41459.87222222222</v>
      </c>
      <c r="U1358">
        <f t="shared" si="153"/>
        <v>2013</v>
      </c>
    </row>
    <row r="1359" spans="1:21" ht="30" x14ac:dyDescent="0.25">
      <c r="A1359">
        <v>1357</v>
      </c>
      <c r="B1359" s="3" t="s">
        <v>1358</v>
      </c>
      <c r="C1359" s="3" t="s">
        <v>5467</v>
      </c>
      <c r="D1359" s="9">
        <v>2000</v>
      </c>
      <c r="E1359" s="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47"/>
        <v>1.2529999999999999</v>
      </c>
      <c r="P1359" s="9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5">
        <f t="shared" si="151"/>
        <v>41304.795567129629</v>
      </c>
      <c r="T1359" s="5">
        <f t="shared" si="152"/>
        <v>41334.082638888889</v>
      </c>
      <c r="U1359">
        <f t="shared" si="153"/>
        <v>2013</v>
      </c>
    </row>
    <row r="1360" spans="1:21" x14ac:dyDescent="0.25">
      <c r="A1360">
        <v>1358</v>
      </c>
      <c r="B1360" s="3" t="s">
        <v>1359</v>
      </c>
      <c r="C1360" s="3" t="s">
        <v>5468</v>
      </c>
      <c r="D1360" s="9">
        <v>3000</v>
      </c>
      <c r="E1360" s="9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47"/>
        <v>1.1166666666666667</v>
      </c>
      <c r="P1360" s="9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5">
        <f t="shared" si="151"/>
        <v>40689.40420138889</v>
      </c>
      <c r="T1360" s="5">
        <f t="shared" si="152"/>
        <v>40719.40420138889</v>
      </c>
      <c r="U1360">
        <f t="shared" si="153"/>
        <v>2011</v>
      </c>
    </row>
    <row r="1361" spans="1:21" ht="30" x14ac:dyDescent="0.25">
      <c r="A1361">
        <v>1359</v>
      </c>
      <c r="B1361" s="3" t="s">
        <v>1360</v>
      </c>
      <c r="C1361" s="3" t="s">
        <v>5469</v>
      </c>
      <c r="D1361" s="9">
        <v>660</v>
      </c>
      <c r="E1361" s="9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47"/>
        <v>1.1575757575757575</v>
      </c>
      <c r="P1361" s="9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5">
        <f t="shared" si="151"/>
        <v>40668.648032407407</v>
      </c>
      <c r="T1361" s="5">
        <f t="shared" si="152"/>
        <v>40730.648032407407</v>
      </c>
      <c r="U1361">
        <f t="shared" si="153"/>
        <v>2011</v>
      </c>
    </row>
    <row r="1362" spans="1:21" x14ac:dyDescent="0.25">
      <c r="A1362">
        <v>1360</v>
      </c>
      <c r="B1362" s="3" t="s">
        <v>1361</v>
      </c>
      <c r="C1362" s="3" t="s">
        <v>5470</v>
      </c>
      <c r="D1362" s="9">
        <v>1500</v>
      </c>
      <c r="E1362" s="9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47"/>
        <v>1.732</v>
      </c>
      <c r="P1362" s="9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5">
        <f t="shared" si="151"/>
        <v>41095.734027777777</v>
      </c>
      <c r="T1362" s="5">
        <f t="shared" si="152"/>
        <v>41123.734027777777</v>
      </c>
      <c r="U1362">
        <f t="shared" si="153"/>
        <v>2012</v>
      </c>
    </row>
    <row r="1363" spans="1:21" x14ac:dyDescent="0.25">
      <c r="A1363">
        <v>1361</v>
      </c>
      <c r="B1363" s="3" t="s">
        <v>1362</v>
      </c>
      <c r="C1363" s="3" t="s">
        <v>5471</v>
      </c>
      <c r="D1363" s="9">
        <v>6000</v>
      </c>
      <c r="E1363" s="9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47"/>
        <v>1.2598333333333334</v>
      </c>
      <c r="P1363" s="9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5">
        <f t="shared" si="151"/>
        <v>41781.550601851857</v>
      </c>
      <c r="T1363" s="5">
        <f t="shared" si="152"/>
        <v>41811.550601851857</v>
      </c>
      <c r="U1363">
        <f t="shared" si="153"/>
        <v>2014</v>
      </c>
    </row>
    <row r="1364" spans="1:21" x14ac:dyDescent="0.25">
      <c r="A1364">
        <v>1362</v>
      </c>
      <c r="B1364" s="3" t="s">
        <v>1363</v>
      </c>
      <c r="C1364" s="3" t="s">
        <v>5472</v>
      </c>
      <c r="D1364" s="9">
        <v>1000</v>
      </c>
      <c r="E1364" s="9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47"/>
        <v>1.091</v>
      </c>
      <c r="P1364" s="9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5">
        <f t="shared" si="151"/>
        <v>41464.76771990741</v>
      </c>
      <c r="T1364" s="5">
        <f t="shared" si="152"/>
        <v>41524.76771990741</v>
      </c>
      <c r="U1364">
        <f t="shared" si="153"/>
        <v>2013</v>
      </c>
    </row>
    <row r="1365" spans="1:21" ht="30" x14ac:dyDescent="0.25">
      <c r="A1365">
        <v>1363</v>
      </c>
      <c r="B1365" s="3" t="s">
        <v>1364</v>
      </c>
      <c r="C1365" s="3" t="s">
        <v>5473</v>
      </c>
      <c r="D1365" s="9">
        <v>200</v>
      </c>
      <c r="E1365" s="9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47"/>
        <v>1</v>
      </c>
      <c r="P1365" s="9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5">
        <f t="shared" si="151"/>
        <v>42396.677395833336</v>
      </c>
      <c r="T1365" s="5">
        <f t="shared" si="152"/>
        <v>42415.165972222225</v>
      </c>
      <c r="U1365">
        <f t="shared" si="153"/>
        <v>2016</v>
      </c>
    </row>
    <row r="1366" spans="1:21" ht="30" x14ac:dyDescent="0.25">
      <c r="A1366">
        <v>1364</v>
      </c>
      <c r="B1366" s="3" t="s">
        <v>1365</v>
      </c>
      <c r="C1366" s="3" t="s">
        <v>5474</v>
      </c>
      <c r="D1366" s="9">
        <v>42000</v>
      </c>
      <c r="E1366" s="9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47"/>
        <v>1.1864285714285714</v>
      </c>
      <c r="P1366" s="9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5">
        <f t="shared" si="151"/>
        <v>41951.529004629636</v>
      </c>
      <c r="T1366" s="5">
        <f t="shared" si="152"/>
        <v>42011.529004629636</v>
      </c>
      <c r="U1366">
        <f t="shared" si="153"/>
        <v>2014</v>
      </c>
    </row>
    <row r="1367" spans="1:21" ht="30" x14ac:dyDescent="0.25">
      <c r="A1367">
        <v>1365</v>
      </c>
      <c r="B1367" s="3" t="s">
        <v>1366</v>
      </c>
      <c r="C1367" s="3" t="s">
        <v>5475</v>
      </c>
      <c r="D1367" s="9">
        <v>7500</v>
      </c>
      <c r="E1367" s="9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47"/>
        <v>1.0026666666666666</v>
      </c>
      <c r="P1367" s="9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5">
        <f t="shared" si="151"/>
        <v>42049.566574074073</v>
      </c>
      <c r="T1367" s="5">
        <f t="shared" si="152"/>
        <v>42079.524907407409</v>
      </c>
      <c r="U1367">
        <f t="shared" si="153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9">
        <v>7500</v>
      </c>
      <c r="E1368" s="9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47"/>
        <v>1.2648920000000001</v>
      </c>
      <c r="P1368" s="9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5">
        <f t="shared" si="151"/>
        <v>41924.829432870371</v>
      </c>
      <c r="T1368" s="5">
        <f t="shared" si="152"/>
        <v>41969.871099537042</v>
      </c>
      <c r="U1368">
        <f t="shared" si="153"/>
        <v>2014</v>
      </c>
    </row>
    <row r="1369" spans="1:21" x14ac:dyDescent="0.25">
      <c r="A1369">
        <v>1367</v>
      </c>
      <c r="B1369" s="3" t="s">
        <v>1368</v>
      </c>
      <c r="C1369" s="3" t="s">
        <v>5477</v>
      </c>
      <c r="D1369" s="9">
        <v>5000</v>
      </c>
      <c r="E1369" s="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47"/>
        <v>1.1426000000000001</v>
      </c>
      <c r="P1369" s="9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5">
        <f t="shared" si="151"/>
        <v>42291.836226851854</v>
      </c>
      <c r="T1369" s="5">
        <f t="shared" si="152"/>
        <v>42321.877893518518</v>
      </c>
      <c r="U1369">
        <f t="shared" si="153"/>
        <v>2015</v>
      </c>
    </row>
    <row r="1370" spans="1:21" x14ac:dyDescent="0.25">
      <c r="A1370">
        <v>1368</v>
      </c>
      <c r="B1370" s="3" t="s">
        <v>1369</v>
      </c>
      <c r="C1370" s="3" t="s">
        <v>5478</v>
      </c>
      <c r="D1370" s="9">
        <v>5000</v>
      </c>
      <c r="E1370" s="9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47"/>
        <v>1.107</v>
      </c>
      <c r="P1370" s="9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5">
        <f t="shared" si="151"/>
        <v>42146.024236111109</v>
      </c>
      <c r="T1370" s="5">
        <f t="shared" si="152"/>
        <v>42170.024236111109</v>
      </c>
      <c r="U1370">
        <f t="shared" si="153"/>
        <v>2015</v>
      </c>
    </row>
    <row r="1371" spans="1:21" ht="30" x14ac:dyDescent="0.25">
      <c r="A1371">
        <v>1369</v>
      </c>
      <c r="B1371" s="3" t="s">
        <v>1370</v>
      </c>
      <c r="C1371" s="3" t="s">
        <v>5479</v>
      </c>
      <c r="D1371" s="9">
        <v>32360</v>
      </c>
      <c r="E1371" s="9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47"/>
        <v>1.0534805315203954</v>
      </c>
      <c r="P1371" s="9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5">
        <f t="shared" si="151"/>
        <v>41710.427615740744</v>
      </c>
      <c r="T1371" s="5">
        <f t="shared" si="152"/>
        <v>41740.427615740744</v>
      </c>
      <c r="U1371">
        <f t="shared" si="153"/>
        <v>2014</v>
      </c>
    </row>
    <row r="1372" spans="1:21" x14ac:dyDescent="0.25">
      <c r="A1372">
        <v>1370</v>
      </c>
      <c r="B1372" s="3" t="s">
        <v>1371</v>
      </c>
      <c r="C1372" s="3" t="s">
        <v>5480</v>
      </c>
      <c r="D1372" s="9">
        <v>1500</v>
      </c>
      <c r="E1372" s="9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47"/>
        <v>1.0366666666666666</v>
      </c>
      <c r="P1372" s="9">
        <f t="shared" si="148"/>
        <v>77.75</v>
      </c>
      <c r="Q1372" t="str">
        <f t="shared" si="149"/>
        <v>music</v>
      </c>
      <c r="R1372" t="str">
        <f t="shared" si="150"/>
        <v>rock</v>
      </c>
      <c r="S1372" s="5">
        <f t="shared" si="151"/>
        <v>41547.836689814816</v>
      </c>
      <c r="T1372" s="5">
        <f t="shared" si="152"/>
        <v>41562.836689814816</v>
      </c>
      <c r="U1372">
        <f t="shared" si="153"/>
        <v>2013</v>
      </c>
    </row>
    <row r="1373" spans="1:21" ht="30" x14ac:dyDescent="0.25">
      <c r="A1373">
        <v>1371</v>
      </c>
      <c r="B1373" s="3" t="s">
        <v>1372</v>
      </c>
      <c r="C1373" s="3" t="s">
        <v>5481</v>
      </c>
      <c r="D1373" s="9">
        <v>6999</v>
      </c>
      <c r="E1373" s="9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47"/>
        <v>1.0708672667523933</v>
      </c>
      <c r="P1373" s="9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5">
        <f t="shared" si="151"/>
        <v>42101.591921296298</v>
      </c>
      <c r="T1373" s="5">
        <f t="shared" si="152"/>
        <v>42131.591921296298</v>
      </c>
      <c r="U1373">
        <f t="shared" si="153"/>
        <v>2015</v>
      </c>
    </row>
    <row r="1374" spans="1:21" x14ac:dyDescent="0.25">
      <c r="A1374">
        <v>1372</v>
      </c>
      <c r="B1374" s="3" t="s">
        <v>1373</v>
      </c>
      <c r="C1374" s="3" t="s">
        <v>5482</v>
      </c>
      <c r="D1374" s="9">
        <v>500</v>
      </c>
      <c r="E1374" s="9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47"/>
        <v>1.24</v>
      </c>
      <c r="P1374" s="9">
        <f t="shared" si="148"/>
        <v>38.75</v>
      </c>
      <c r="Q1374" t="str">
        <f t="shared" si="149"/>
        <v>music</v>
      </c>
      <c r="R1374" t="str">
        <f t="shared" si="150"/>
        <v>rock</v>
      </c>
      <c r="S1374" s="5">
        <f t="shared" si="151"/>
        <v>41072.573287037041</v>
      </c>
      <c r="T1374" s="5">
        <f t="shared" si="152"/>
        <v>41102.573287037041</v>
      </c>
      <c r="U1374">
        <f t="shared" si="153"/>
        <v>2012</v>
      </c>
    </row>
    <row r="1375" spans="1:21" x14ac:dyDescent="0.25">
      <c r="A1375">
        <v>1373</v>
      </c>
      <c r="B1375" s="3" t="s">
        <v>1374</v>
      </c>
      <c r="C1375" s="3" t="s">
        <v>5483</v>
      </c>
      <c r="D1375" s="9">
        <v>10000</v>
      </c>
      <c r="E1375" s="9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47"/>
        <v>1.0501</v>
      </c>
      <c r="P1375" s="9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5">
        <f t="shared" si="151"/>
        <v>42704.785104166665</v>
      </c>
      <c r="T1375" s="5">
        <f t="shared" si="152"/>
        <v>42734.785104166665</v>
      </c>
      <c r="U1375">
        <f t="shared" si="153"/>
        <v>2016</v>
      </c>
    </row>
    <row r="1376" spans="1:21" ht="30" x14ac:dyDescent="0.25">
      <c r="A1376">
        <v>1374</v>
      </c>
      <c r="B1376" s="3" t="s">
        <v>1375</v>
      </c>
      <c r="C1376" s="3" t="s">
        <v>5484</v>
      </c>
      <c r="D1376" s="9">
        <v>1500</v>
      </c>
      <c r="E1376" s="9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47"/>
        <v>1.8946666666666667</v>
      </c>
      <c r="P1376" s="9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5">
        <f t="shared" si="151"/>
        <v>42423.99523148148</v>
      </c>
      <c r="T1376" s="5">
        <f t="shared" si="152"/>
        <v>42453.953564814816</v>
      </c>
      <c r="U1376">
        <f t="shared" si="153"/>
        <v>2016</v>
      </c>
    </row>
    <row r="1377" spans="1:21" ht="30" x14ac:dyDescent="0.25">
      <c r="A1377">
        <v>1375</v>
      </c>
      <c r="B1377" s="3" t="s">
        <v>1376</v>
      </c>
      <c r="C1377" s="3" t="s">
        <v>5485</v>
      </c>
      <c r="D1377" s="9">
        <v>4000</v>
      </c>
      <c r="E1377" s="9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47"/>
        <v>1.7132499999999999</v>
      </c>
      <c r="P1377" s="9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5">
        <f t="shared" si="151"/>
        <v>42719.899525462963</v>
      </c>
      <c r="T1377" s="5">
        <f t="shared" si="152"/>
        <v>42749.899525462963</v>
      </c>
      <c r="U1377">
        <f t="shared" si="153"/>
        <v>2016</v>
      </c>
    </row>
    <row r="1378" spans="1:21" x14ac:dyDescent="0.25">
      <c r="A1378">
        <v>1376</v>
      </c>
      <c r="B1378" s="3" t="s">
        <v>1377</v>
      </c>
      <c r="C1378" s="3" t="s">
        <v>5486</v>
      </c>
      <c r="D1378" s="9">
        <v>3700</v>
      </c>
      <c r="E1378" s="9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47"/>
        <v>2.5248648648648651</v>
      </c>
      <c r="P1378" s="9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5">
        <f t="shared" si="151"/>
        <v>42677.502384259256</v>
      </c>
      <c r="T1378" s="5">
        <f t="shared" si="152"/>
        <v>42707.544050925928</v>
      </c>
      <c r="U1378">
        <f t="shared" si="153"/>
        <v>2016</v>
      </c>
    </row>
    <row r="1379" spans="1:21" ht="30" x14ac:dyDescent="0.25">
      <c r="A1379">
        <v>1377</v>
      </c>
      <c r="B1379" s="3" t="s">
        <v>1378</v>
      </c>
      <c r="C1379" s="3" t="s">
        <v>5487</v>
      </c>
      <c r="D1379" s="9">
        <v>1300</v>
      </c>
      <c r="E1379" s="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47"/>
        <v>1.1615384615384616</v>
      </c>
      <c r="P1379" s="9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5">
        <f t="shared" si="151"/>
        <v>42747.052893518521</v>
      </c>
      <c r="T1379" s="5">
        <f t="shared" si="152"/>
        <v>42769.007638888892</v>
      </c>
      <c r="U1379">
        <f t="shared" si="153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9">
        <v>2000</v>
      </c>
      <c r="E1380" s="9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47"/>
        <v>2.0335000000000001</v>
      </c>
      <c r="P1380" s="9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5">
        <f t="shared" si="151"/>
        <v>42568.592708333337</v>
      </c>
      <c r="T1380" s="5">
        <f t="shared" si="152"/>
        <v>42583.592708333337</v>
      </c>
      <c r="U1380">
        <f t="shared" si="153"/>
        <v>2016</v>
      </c>
    </row>
    <row r="1381" spans="1:21" x14ac:dyDescent="0.25">
      <c r="A1381">
        <v>1379</v>
      </c>
      <c r="B1381" s="3" t="s">
        <v>1380</v>
      </c>
      <c r="C1381" s="3" t="s">
        <v>5489</v>
      </c>
      <c r="D1381" s="9">
        <v>10000</v>
      </c>
      <c r="E1381" s="9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47"/>
        <v>1.1160000000000001</v>
      </c>
      <c r="P1381" s="9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5">
        <f t="shared" si="151"/>
        <v>42130.324953703705</v>
      </c>
      <c r="T1381" s="5">
        <f t="shared" si="152"/>
        <v>42160.324953703705</v>
      </c>
      <c r="U1381">
        <f t="shared" si="153"/>
        <v>2015</v>
      </c>
    </row>
    <row r="1382" spans="1:21" x14ac:dyDescent="0.25">
      <c r="A1382">
        <v>1380</v>
      </c>
      <c r="B1382" s="3" t="s">
        <v>1381</v>
      </c>
      <c r="C1382" s="3" t="s">
        <v>5490</v>
      </c>
      <c r="D1382" s="9">
        <v>25</v>
      </c>
      <c r="E1382" s="9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47"/>
        <v>4.24</v>
      </c>
      <c r="P1382" s="9">
        <f t="shared" si="148"/>
        <v>21.2</v>
      </c>
      <c r="Q1382" t="str">
        <f t="shared" si="149"/>
        <v>music</v>
      </c>
      <c r="R1382" t="str">
        <f t="shared" si="150"/>
        <v>rock</v>
      </c>
      <c r="S1382" s="5">
        <f t="shared" si="151"/>
        <v>42141.596134259256</v>
      </c>
      <c r="T1382" s="5">
        <f t="shared" si="152"/>
        <v>42163.916666666664</v>
      </c>
      <c r="U1382">
        <f t="shared" si="153"/>
        <v>2015</v>
      </c>
    </row>
    <row r="1383" spans="1:21" ht="30" x14ac:dyDescent="0.25">
      <c r="A1383">
        <v>1381</v>
      </c>
      <c r="B1383" s="3" t="s">
        <v>1382</v>
      </c>
      <c r="C1383" s="3" t="s">
        <v>5491</v>
      </c>
      <c r="D1383" s="9">
        <v>5000</v>
      </c>
      <c r="E1383" s="9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47"/>
        <v>1.071</v>
      </c>
      <c r="P1383" s="9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5">
        <f t="shared" si="151"/>
        <v>42703.047743055555</v>
      </c>
      <c r="T1383" s="5">
        <f t="shared" si="152"/>
        <v>42733.047743055555</v>
      </c>
      <c r="U1383">
        <f t="shared" si="153"/>
        <v>2016</v>
      </c>
    </row>
    <row r="1384" spans="1:21" x14ac:dyDescent="0.25">
      <c r="A1384">
        <v>1382</v>
      </c>
      <c r="B1384" s="3" t="s">
        <v>1383</v>
      </c>
      <c r="C1384" s="3" t="s">
        <v>5492</v>
      </c>
      <c r="D1384" s="9">
        <v>8000</v>
      </c>
      <c r="E1384" s="9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47"/>
        <v>1.043625</v>
      </c>
      <c r="P1384" s="9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5">
        <f t="shared" si="151"/>
        <v>41370.633518518523</v>
      </c>
      <c r="T1384" s="5">
        <f t="shared" si="152"/>
        <v>41400.633518518523</v>
      </c>
      <c r="U1384">
        <f t="shared" si="153"/>
        <v>2013</v>
      </c>
    </row>
    <row r="1385" spans="1:21" ht="30" x14ac:dyDescent="0.25">
      <c r="A1385">
        <v>1383</v>
      </c>
      <c r="B1385" s="3" t="s">
        <v>1384</v>
      </c>
      <c r="C1385" s="3" t="s">
        <v>5493</v>
      </c>
      <c r="D1385" s="9">
        <v>2200</v>
      </c>
      <c r="E1385" s="9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47"/>
        <v>2.124090909090909</v>
      </c>
      <c r="P1385" s="9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5">
        <f t="shared" si="151"/>
        <v>42706.908310185187</v>
      </c>
      <c r="T1385" s="5">
        <f t="shared" si="152"/>
        <v>42726.908310185187</v>
      </c>
      <c r="U1385">
        <f t="shared" si="153"/>
        <v>2016</v>
      </c>
    </row>
    <row r="1386" spans="1:21" x14ac:dyDescent="0.25">
      <c r="A1386">
        <v>1384</v>
      </c>
      <c r="B1386" s="3" t="s">
        <v>1385</v>
      </c>
      <c r="C1386" s="3" t="s">
        <v>5494</v>
      </c>
      <c r="D1386" s="9">
        <v>3500</v>
      </c>
      <c r="E1386" s="9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47"/>
        <v>1.2408571428571429</v>
      </c>
      <c r="P1386" s="9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5">
        <f t="shared" si="151"/>
        <v>42160.568541666667</v>
      </c>
      <c r="T1386" s="5">
        <f t="shared" si="152"/>
        <v>42190.568541666667</v>
      </c>
      <c r="U1386">
        <f t="shared" si="153"/>
        <v>2015</v>
      </c>
    </row>
    <row r="1387" spans="1:21" x14ac:dyDescent="0.25">
      <c r="A1387">
        <v>1385</v>
      </c>
      <c r="B1387" s="3" t="s">
        <v>1386</v>
      </c>
      <c r="C1387" s="3" t="s">
        <v>5495</v>
      </c>
      <c r="D1387" s="9">
        <v>8000</v>
      </c>
      <c r="E1387" s="9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47"/>
        <v>1.10406125</v>
      </c>
      <c r="P1387" s="9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5">
        <f t="shared" si="151"/>
        <v>42433.522233796299</v>
      </c>
      <c r="T1387" s="5">
        <f t="shared" si="152"/>
        <v>42489.34097222222</v>
      </c>
      <c r="U1387">
        <f t="shared" si="153"/>
        <v>2016</v>
      </c>
    </row>
    <row r="1388" spans="1:21" x14ac:dyDescent="0.25">
      <c r="A1388">
        <v>1386</v>
      </c>
      <c r="B1388" s="3" t="s">
        <v>1387</v>
      </c>
      <c r="C1388" s="3" t="s">
        <v>5496</v>
      </c>
      <c r="D1388" s="9">
        <v>400</v>
      </c>
      <c r="E1388" s="9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47"/>
        <v>2.1875</v>
      </c>
      <c r="P1388" s="9">
        <f t="shared" si="148"/>
        <v>62.5</v>
      </c>
      <c r="Q1388" t="str">
        <f t="shared" si="149"/>
        <v>music</v>
      </c>
      <c r="R1388" t="str">
        <f t="shared" si="150"/>
        <v>rock</v>
      </c>
      <c r="S1388" s="5">
        <f t="shared" si="151"/>
        <v>42184.480196759258</v>
      </c>
      <c r="T1388" s="5">
        <f t="shared" si="152"/>
        <v>42214.480196759258</v>
      </c>
      <c r="U1388">
        <f t="shared" si="153"/>
        <v>2015</v>
      </c>
    </row>
    <row r="1389" spans="1:21" ht="30" x14ac:dyDescent="0.25">
      <c r="A1389">
        <v>1387</v>
      </c>
      <c r="B1389" s="3" t="s">
        <v>1388</v>
      </c>
      <c r="C1389" s="3" t="s">
        <v>5497</v>
      </c>
      <c r="D1389" s="9">
        <v>4000</v>
      </c>
      <c r="E1389" s="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47"/>
        <v>1.36625</v>
      </c>
      <c r="P1389" s="9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5">
        <f t="shared" si="151"/>
        <v>42126.754571759266</v>
      </c>
      <c r="T1389" s="5">
        <f t="shared" si="152"/>
        <v>42158.020833333336</v>
      </c>
      <c r="U1389">
        <f t="shared" si="153"/>
        <v>2015</v>
      </c>
    </row>
    <row r="1390" spans="1:21" ht="30" x14ac:dyDescent="0.25">
      <c r="A1390">
        <v>1388</v>
      </c>
      <c r="B1390" s="3" t="s">
        <v>1389</v>
      </c>
      <c r="C1390" s="3" t="s">
        <v>5498</v>
      </c>
      <c r="D1390" s="9">
        <v>5000</v>
      </c>
      <c r="E1390" s="9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47"/>
        <v>1.348074</v>
      </c>
      <c r="P1390" s="9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5">
        <f t="shared" si="151"/>
        <v>42634.448113425933</v>
      </c>
      <c r="T1390" s="5">
        <f t="shared" si="152"/>
        <v>42660.509722222225</v>
      </c>
      <c r="U1390">
        <f t="shared" si="153"/>
        <v>2016</v>
      </c>
    </row>
    <row r="1391" spans="1:21" x14ac:dyDescent="0.25">
      <c r="A1391">
        <v>1389</v>
      </c>
      <c r="B1391" s="3" t="s">
        <v>1390</v>
      </c>
      <c r="C1391" s="3" t="s">
        <v>5499</v>
      </c>
      <c r="D1391" s="9">
        <v>500</v>
      </c>
      <c r="E1391" s="9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47"/>
        <v>1.454</v>
      </c>
      <c r="P1391" s="9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5">
        <f t="shared" si="151"/>
        <v>42565.314317129632</v>
      </c>
      <c r="T1391" s="5">
        <f t="shared" si="152"/>
        <v>42595.314317129632</v>
      </c>
      <c r="U1391">
        <f t="shared" si="153"/>
        <v>2016</v>
      </c>
    </row>
    <row r="1392" spans="1:21" x14ac:dyDescent="0.25">
      <c r="A1392">
        <v>1390</v>
      </c>
      <c r="B1392" s="3" t="s">
        <v>1391</v>
      </c>
      <c r="C1392" s="3" t="s">
        <v>5500</v>
      </c>
      <c r="D1392" s="9">
        <v>2800</v>
      </c>
      <c r="E1392" s="9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47"/>
        <v>1.0910714285714285</v>
      </c>
      <c r="P1392" s="9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5">
        <f t="shared" si="151"/>
        <v>42087.636643518526</v>
      </c>
      <c r="T1392" s="5">
        <f t="shared" si="152"/>
        <v>42121.55</v>
      </c>
      <c r="U1392">
        <f t="shared" si="153"/>
        <v>2015</v>
      </c>
    </row>
    <row r="1393" spans="1:21" x14ac:dyDescent="0.25">
      <c r="A1393">
        <v>1391</v>
      </c>
      <c r="B1393" s="3" t="s">
        <v>1392</v>
      </c>
      <c r="C1393" s="3" t="s">
        <v>5501</v>
      </c>
      <c r="D1393" s="9">
        <v>500</v>
      </c>
      <c r="E1393" s="9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47"/>
        <v>1.1020000000000001</v>
      </c>
      <c r="P1393" s="9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5">
        <f t="shared" si="151"/>
        <v>42193.48400462963</v>
      </c>
      <c r="T1393" s="5">
        <f t="shared" si="152"/>
        <v>42238.040972222225</v>
      </c>
      <c r="U1393">
        <f t="shared" si="153"/>
        <v>2015</v>
      </c>
    </row>
    <row r="1394" spans="1:21" x14ac:dyDescent="0.25">
      <c r="A1394">
        <v>1392</v>
      </c>
      <c r="B1394" s="3" t="s">
        <v>1393</v>
      </c>
      <c r="C1394" s="3" t="s">
        <v>5502</v>
      </c>
      <c r="D1394" s="9">
        <v>2500</v>
      </c>
      <c r="E1394" s="9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47"/>
        <v>1.1364000000000001</v>
      </c>
      <c r="P1394" s="9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5">
        <f t="shared" si="151"/>
        <v>42400.988263888888</v>
      </c>
      <c r="T1394" s="5">
        <f t="shared" si="152"/>
        <v>42431.988263888888</v>
      </c>
      <c r="U1394">
        <f t="shared" si="153"/>
        <v>2016</v>
      </c>
    </row>
    <row r="1395" spans="1:21" x14ac:dyDescent="0.25">
      <c r="A1395">
        <v>1393</v>
      </c>
      <c r="B1395" s="3" t="s">
        <v>1394</v>
      </c>
      <c r="C1395" s="3" t="s">
        <v>5503</v>
      </c>
      <c r="D1395" s="9">
        <v>10000</v>
      </c>
      <c r="E1395" s="9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47"/>
        <v>1.0235000000000001</v>
      </c>
      <c r="P1395" s="9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5">
        <f t="shared" si="151"/>
        <v>42553.5153125</v>
      </c>
      <c r="T1395" s="5">
        <f t="shared" si="152"/>
        <v>42583.5153125</v>
      </c>
      <c r="U1395">
        <f t="shared" si="153"/>
        <v>2016</v>
      </c>
    </row>
    <row r="1396" spans="1:21" ht="30" x14ac:dyDescent="0.25">
      <c r="A1396">
        <v>1394</v>
      </c>
      <c r="B1396" s="3" t="s">
        <v>1395</v>
      </c>
      <c r="C1396" s="3" t="s">
        <v>5504</v>
      </c>
      <c r="D1396" s="9">
        <v>750</v>
      </c>
      <c r="E1396" s="9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47"/>
        <v>1.2213333333333334</v>
      </c>
      <c r="P1396" s="9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5">
        <f t="shared" si="151"/>
        <v>42751.978310185186</v>
      </c>
      <c r="T1396" s="5">
        <f t="shared" si="152"/>
        <v>42794.958333333336</v>
      </c>
      <c r="U1396">
        <f t="shared" si="153"/>
        <v>2017</v>
      </c>
    </row>
    <row r="1397" spans="1:21" x14ac:dyDescent="0.25">
      <c r="A1397">
        <v>1395</v>
      </c>
      <c r="B1397" s="3" t="s">
        <v>1396</v>
      </c>
      <c r="C1397" s="3" t="s">
        <v>5505</v>
      </c>
      <c r="D1397" s="9">
        <v>3500</v>
      </c>
      <c r="E1397" s="9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47"/>
        <v>1.1188571428571428</v>
      </c>
      <c r="P1397" s="9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5">
        <f t="shared" si="151"/>
        <v>42719.741678240745</v>
      </c>
      <c r="T1397" s="5">
        <f t="shared" si="152"/>
        <v>42749.741678240745</v>
      </c>
      <c r="U1397">
        <f t="shared" si="153"/>
        <v>2016</v>
      </c>
    </row>
    <row r="1398" spans="1:21" ht="30" x14ac:dyDescent="0.25">
      <c r="A1398">
        <v>1396</v>
      </c>
      <c r="B1398" s="3" t="s">
        <v>1397</v>
      </c>
      <c r="C1398" s="3" t="s">
        <v>5506</v>
      </c>
      <c r="D1398" s="9">
        <v>6000</v>
      </c>
      <c r="E1398" s="9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47"/>
        <v>1.073</v>
      </c>
      <c r="P1398" s="9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5">
        <f t="shared" si="151"/>
        <v>42018.831967592596</v>
      </c>
      <c r="T1398" s="5">
        <f t="shared" si="152"/>
        <v>42048.831967592596</v>
      </c>
      <c r="U1398">
        <f t="shared" si="153"/>
        <v>2015</v>
      </c>
    </row>
    <row r="1399" spans="1:21" ht="30" x14ac:dyDescent="0.25">
      <c r="A1399">
        <v>1397</v>
      </c>
      <c r="B1399" s="3" t="s">
        <v>1398</v>
      </c>
      <c r="C1399" s="3" t="s">
        <v>5507</v>
      </c>
      <c r="D1399" s="9">
        <v>10000</v>
      </c>
      <c r="E1399" s="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47"/>
        <v>1.1385000000000001</v>
      </c>
      <c r="P1399" s="9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5">
        <f t="shared" si="151"/>
        <v>42640.751273148147</v>
      </c>
      <c r="T1399" s="5">
        <f t="shared" si="152"/>
        <v>42670.72152777778</v>
      </c>
      <c r="U1399">
        <f t="shared" si="153"/>
        <v>2016</v>
      </c>
    </row>
    <row r="1400" spans="1:21" x14ac:dyDescent="0.25">
      <c r="A1400">
        <v>1398</v>
      </c>
      <c r="B1400" s="3" t="s">
        <v>1399</v>
      </c>
      <c r="C1400" s="3" t="s">
        <v>5508</v>
      </c>
      <c r="D1400" s="9">
        <v>4400</v>
      </c>
      <c r="E1400" s="9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47"/>
        <v>1.0968181818181819</v>
      </c>
      <c r="P1400" s="9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5">
        <f t="shared" si="151"/>
        <v>42526.707569444443</v>
      </c>
      <c r="T1400" s="5">
        <f t="shared" si="152"/>
        <v>42556.707569444443</v>
      </c>
      <c r="U1400">
        <f t="shared" si="153"/>
        <v>2016</v>
      </c>
    </row>
    <row r="1401" spans="1:21" ht="30" x14ac:dyDescent="0.25">
      <c r="A1401">
        <v>1399</v>
      </c>
      <c r="B1401" s="3" t="s">
        <v>1400</v>
      </c>
      <c r="C1401" s="3" t="s">
        <v>5509</v>
      </c>
      <c r="D1401" s="9">
        <v>9000</v>
      </c>
      <c r="E1401" s="9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47"/>
        <v>1.2614444444444444</v>
      </c>
      <c r="P1401" s="9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5">
        <f t="shared" si="151"/>
        <v>41888.837650462963</v>
      </c>
      <c r="T1401" s="5">
        <f t="shared" si="152"/>
        <v>41918.837650462963</v>
      </c>
      <c r="U1401">
        <f t="shared" si="153"/>
        <v>2014</v>
      </c>
    </row>
    <row r="1402" spans="1:21" ht="30" x14ac:dyDescent="0.25">
      <c r="A1402">
        <v>1400</v>
      </c>
      <c r="B1402" s="3" t="s">
        <v>1401</v>
      </c>
      <c r="C1402" s="3" t="s">
        <v>5510</v>
      </c>
      <c r="D1402" s="9">
        <v>350</v>
      </c>
      <c r="E1402" s="9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47"/>
        <v>1.6742857142857144</v>
      </c>
      <c r="P1402" s="9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5">
        <f t="shared" si="151"/>
        <v>42498.174456018525</v>
      </c>
      <c r="T1402" s="5">
        <f t="shared" si="152"/>
        <v>42533.062500000007</v>
      </c>
      <c r="U1402">
        <f t="shared" si="153"/>
        <v>2016</v>
      </c>
    </row>
    <row r="1403" spans="1:21" ht="30" x14ac:dyDescent="0.25">
      <c r="A1403">
        <v>1401</v>
      </c>
      <c r="B1403" s="3" t="s">
        <v>1402</v>
      </c>
      <c r="C1403" s="3" t="s">
        <v>5511</v>
      </c>
      <c r="D1403" s="9">
        <v>2500</v>
      </c>
      <c r="E1403" s="9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47"/>
        <v>4.9652000000000003</v>
      </c>
      <c r="P1403" s="9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5">
        <f t="shared" si="151"/>
        <v>41399.829560185186</v>
      </c>
      <c r="T1403" s="5">
        <f t="shared" si="152"/>
        <v>41420.829560185186</v>
      </c>
      <c r="U1403">
        <f t="shared" si="153"/>
        <v>2013</v>
      </c>
    </row>
    <row r="1404" spans="1:21" ht="30" x14ac:dyDescent="0.25">
      <c r="A1404">
        <v>1402</v>
      </c>
      <c r="B1404" s="3" t="s">
        <v>1403</v>
      </c>
      <c r="C1404" s="3" t="s">
        <v>5512</v>
      </c>
      <c r="D1404" s="9">
        <v>2500</v>
      </c>
      <c r="E1404" s="9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47"/>
        <v>1.0915999999999999</v>
      </c>
      <c r="P1404" s="9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5">
        <f t="shared" si="151"/>
        <v>42064.886701388888</v>
      </c>
      <c r="T1404" s="5">
        <f t="shared" si="152"/>
        <v>42124.845034722224</v>
      </c>
      <c r="U1404">
        <f t="shared" si="153"/>
        <v>2015</v>
      </c>
    </row>
    <row r="1405" spans="1:21" ht="30" x14ac:dyDescent="0.25">
      <c r="A1405">
        <v>1403</v>
      </c>
      <c r="B1405" s="3" t="s">
        <v>1404</v>
      </c>
      <c r="C1405" s="3" t="s">
        <v>5513</v>
      </c>
      <c r="D1405" s="9">
        <v>4000</v>
      </c>
      <c r="E1405" s="9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47"/>
        <v>1.0257499999999999</v>
      </c>
      <c r="P1405" s="9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5">
        <f t="shared" si="151"/>
        <v>41450.896238425928</v>
      </c>
      <c r="T1405" s="5">
        <f t="shared" si="152"/>
        <v>41480.896238425928</v>
      </c>
      <c r="U1405">
        <f t="shared" si="153"/>
        <v>2013</v>
      </c>
    </row>
    <row r="1406" spans="1:21" ht="30" x14ac:dyDescent="0.25">
      <c r="A1406">
        <v>1404</v>
      </c>
      <c r="B1406" s="3" t="s">
        <v>1405</v>
      </c>
      <c r="C1406" s="3" t="s">
        <v>5514</v>
      </c>
      <c r="D1406" s="9">
        <v>14500</v>
      </c>
      <c r="E1406" s="9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47"/>
        <v>1.6620689655172414E-2</v>
      </c>
      <c r="P1406" s="9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5">
        <f t="shared" si="151"/>
        <v>42032.343576388892</v>
      </c>
      <c r="T1406" s="5">
        <f t="shared" si="152"/>
        <v>42057.343576388892</v>
      </c>
      <c r="U1406">
        <f t="shared" si="153"/>
        <v>2015</v>
      </c>
    </row>
    <row r="1407" spans="1:21" x14ac:dyDescent="0.25">
      <c r="A1407">
        <v>1405</v>
      </c>
      <c r="B1407" s="3" t="s">
        <v>1406</v>
      </c>
      <c r="C1407" s="3" t="s">
        <v>5515</v>
      </c>
      <c r="D1407" s="9">
        <v>25000</v>
      </c>
      <c r="E1407" s="9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47"/>
        <v>4.1999999999999997E-3</v>
      </c>
      <c r="P1407" s="9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5">
        <f t="shared" si="151"/>
        <v>41941.513900462967</v>
      </c>
      <c r="T1407" s="5">
        <f t="shared" si="152"/>
        <v>41971.555567129632</v>
      </c>
      <c r="U1407">
        <f t="shared" si="153"/>
        <v>2014</v>
      </c>
    </row>
    <row r="1408" spans="1:21" x14ac:dyDescent="0.25">
      <c r="A1408">
        <v>1406</v>
      </c>
      <c r="B1408" s="3" t="s">
        <v>1407</v>
      </c>
      <c r="C1408" s="3" t="s">
        <v>5516</v>
      </c>
      <c r="D1408" s="9">
        <v>12000</v>
      </c>
      <c r="E1408" s="9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47"/>
        <v>1.25E-3</v>
      </c>
      <c r="P1408" s="9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5">
        <f t="shared" si="151"/>
        <v>42297.266284722224</v>
      </c>
      <c r="T1408" s="5">
        <f t="shared" si="152"/>
        <v>42350.250000000007</v>
      </c>
      <c r="U1408">
        <f t="shared" si="153"/>
        <v>2015</v>
      </c>
    </row>
    <row r="1409" spans="1:21" ht="30" x14ac:dyDescent="0.25">
      <c r="A1409">
        <v>1407</v>
      </c>
      <c r="B1409" s="3" t="s">
        <v>1408</v>
      </c>
      <c r="C1409" s="3" t="s">
        <v>5517</v>
      </c>
      <c r="D1409" s="9">
        <v>3000</v>
      </c>
      <c r="E1409" s="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47"/>
        <v>5.0000000000000001E-3</v>
      </c>
      <c r="P1409" s="9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5">
        <f t="shared" si="151"/>
        <v>41838.370115740741</v>
      </c>
      <c r="T1409" s="5">
        <f t="shared" si="152"/>
        <v>41863.370115740741</v>
      </c>
      <c r="U1409">
        <f t="shared" si="153"/>
        <v>2014</v>
      </c>
    </row>
    <row r="1410" spans="1:21" ht="30" x14ac:dyDescent="0.25">
      <c r="A1410">
        <v>1408</v>
      </c>
      <c r="B1410" s="3" t="s">
        <v>1409</v>
      </c>
      <c r="C1410" s="3" t="s">
        <v>5518</v>
      </c>
      <c r="D1410" s="9">
        <v>1000</v>
      </c>
      <c r="E1410" s="9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154">E1410/D1410</f>
        <v>7.1999999999999995E-2</v>
      </c>
      <c r="P1410" s="9">
        <f t="shared" ref="P1410:P1473" si="155">IFERROR(E1410/L1410,0)</f>
        <v>12</v>
      </c>
      <c r="Q1410" t="str">
        <f t="shared" ref="Q1410:Q1473" si="156">MID(N1410,1,FIND("/",N1410)-1)</f>
        <v>publishing</v>
      </c>
      <c r="R1410" t="str">
        <f t="shared" ref="R1410:R1473" si="157">MID(N1410,FIND("/",N1410)+1,9999)</f>
        <v>translations</v>
      </c>
      <c r="S1410" s="5">
        <f t="shared" ref="S1410:S1473" si="158">((J1410/86400)+25569+(-4/24))</f>
        <v>42291.705509259256</v>
      </c>
      <c r="T1410" s="5">
        <f t="shared" ref="T1410:T1473" si="159">((I1410/86400)+25569+(-4/24))</f>
        <v>42321.747175925928</v>
      </c>
      <c r="U1410">
        <f t="shared" ref="U1410:U1473" si="160">YEAR(S1410)</f>
        <v>2015</v>
      </c>
    </row>
    <row r="1411" spans="1:21" x14ac:dyDescent="0.25">
      <c r="A1411">
        <v>1409</v>
      </c>
      <c r="B1411" s="3" t="s">
        <v>1410</v>
      </c>
      <c r="C1411" s="3" t="s">
        <v>5519</v>
      </c>
      <c r="D1411" s="9">
        <v>4000</v>
      </c>
      <c r="E1411" s="9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154"/>
        <v>0</v>
      </c>
      <c r="P1411" s="9">
        <f t="shared" si="155"/>
        <v>0</v>
      </c>
      <c r="Q1411" t="str">
        <f t="shared" si="156"/>
        <v>publishing</v>
      </c>
      <c r="R1411" t="str">
        <f t="shared" si="157"/>
        <v>translations</v>
      </c>
      <c r="S1411" s="5">
        <f t="shared" si="158"/>
        <v>41944.966840277782</v>
      </c>
      <c r="T1411" s="5">
        <f t="shared" si="159"/>
        <v>42005.008506944447</v>
      </c>
      <c r="U1411">
        <f t="shared" si="160"/>
        <v>2014</v>
      </c>
    </row>
    <row r="1412" spans="1:21" ht="30" x14ac:dyDescent="0.25">
      <c r="A1412">
        <v>1410</v>
      </c>
      <c r="B1412" s="3" t="s">
        <v>1411</v>
      </c>
      <c r="C1412" s="3" t="s">
        <v>5520</v>
      </c>
      <c r="D1412" s="9">
        <v>6000</v>
      </c>
      <c r="E1412" s="9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54"/>
        <v>1.6666666666666666E-4</v>
      </c>
      <c r="P1412" s="9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5">
        <f t="shared" si="158"/>
        <v>42479.15185185185</v>
      </c>
      <c r="T1412" s="5">
        <f t="shared" si="159"/>
        <v>42524.15185185185</v>
      </c>
      <c r="U1412">
        <f t="shared" si="160"/>
        <v>2016</v>
      </c>
    </row>
    <row r="1413" spans="1:21" ht="30" x14ac:dyDescent="0.25">
      <c r="A1413">
        <v>1411</v>
      </c>
      <c r="B1413" s="3" t="s">
        <v>1412</v>
      </c>
      <c r="C1413" s="3" t="s">
        <v>5521</v>
      </c>
      <c r="D1413" s="9">
        <v>3000</v>
      </c>
      <c r="E1413" s="9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54"/>
        <v>2.3333333333333335E-3</v>
      </c>
      <c r="P1413" s="9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5">
        <f t="shared" si="158"/>
        <v>42012.892361111117</v>
      </c>
      <c r="T1413" s="5">
        <f t="shared" si="159"/>
        <v>42040.892361111117</v>
      </c>
      <c r="U1413">
        <f t="shared" si="160"/>
        <v>2015</v>
      </c>
    </row>
    <row r="1414" spans="1:21" x14ac:dyDescent="0.25">
      <c r="A1414">
        <v>1412</v>
      </c>
      <c r="B1414" s="3" t="s">
        <v>1413</v>
      </c>
      <c r="C1414" s="3" t="s">
        <v>5522</v>
      </c>
      <c r="D1414" s="9">
        <v>7000</v>
      </c>
      <c r="E1414" s="9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54"/>
        <v>4.5714285714285714E-2</v>
      </c>
      <c r="P1414" s="9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5">
        <f t="shared" si="158"/>
        <v>41946.896979166668</v>
      </c>
      <c r="T1414" s="5">
        <f t="shared" si="159"/>
        <v>41976.896979166668</v>
      </c>
      <c r="U1414">
        <f t="shared" si="160"/>
        <v>2014</v>
      </c>
    </row>
    <row r="1415" spans="1:21" ht="30" x14ac:dyDescent="0.25">
      <c r="A1415">
        <v>1413</v>
      </c>
      <c r="B1415" s="3" t="s">
        <v>1414</v>
      </c>
      <c r="C1415" s="3" t="s">
        <v>5523</v>
      </c>
      <c r="D1415" s="9">
        <v>2000</v>
      </c>
      <c r="E1415" s="9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54"/>
        <v>0.05</v>
      </c>
      <c r="P1415" s="9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5">
        <f t="shared" si="158"/>
        <v>42360.270486111112</v>
      </c>
      <c r="T1415" s="5">
        <f t="shared" si="159"/>
        <v>42420.270486111112</v>
      </c>
      <c r="U1415">
        <f t="shared" si="160"/>
        <v>2015</v>
      </c>
    </row>
    <row r="1416" spans="1:21" ht="30" x14ac:dyDescent="0.25">
      <c r="A1416">
        <v>1414</v>
      </c>
      <c r="B1416" s="3" t="s">
        <v>1415</v>
      </c>
      <c r="C1416" s="3" t="s">
        <v>5524</v>
      </c>
      <c r="D1416" s="9">
        <v>500</v>
      </c>
      <c r="E1416" s="9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54"/>
        <v>2E-3</v>
      </c>
      <c r="P1416" s="9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5">
        <f t="shared" si="158"/>
        <v>42708.086423611116</v>
      </c>
      <c r="T1416" s="5">
        <f t="shared" si="159"/>
        <v>42738.086423611116</v>
      </c>
      <c r="U1416">
        <f t="shared" si="160"/>
        <v>2016</v>
      </c>
    </row>
    <row r="1417" spans="1:21" ht="30" x14ac:dyDescent="0.25">
      <c r="A1417">
        <v>1415</v>
      </c>
      <c r="B1417" s="3" t="s">
        <v>1416</v>
      </c>
      <c r="C1417" s="3" t="s">
        <v>5525</v>
      </c>
      <c r="D1417" s="9">
        <v>4400</v>
      </c>
      <c r="E1417" s="9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54"/>
        <v>0.18181818181818182</v>
      </c>
      <c r="P1417" s="9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5">
        <f t="shared" si="158"/>
        <v>42192.509155092594</v>
      </c>
      <c r="T1417" s="5">
        <f t="shared" si="159"/>
        <v>42232.509155092594</v>
      </c>
      <c r="U1417">
        <f t="shared" si="160"/>
        <v>2015</v>
      </c>
    </row>
    <row r="1418" spans="1:21" ht="30" x14ac:dyDescent="0.25">
      <c r="A1418">
        <v>1416</v>
      </c>
      <c r="B1418" s="3" t="s">
        <v>1417</v>
      </c>
      <c r="C1418" s="3" t="s">
        <v>5526</v>
      </c>
      <c r="D1418" s="9">
        <v>50000</v>
      </c>
      <c r="E1418" s="9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54"/>
        <v>0</v>
      </c>
      <c r="P1418" s="9">
        <f t="shared" si="155"/>
        <v>0</v>
      </c>
      <c r="Q1418" t="str">
        <f t="shared" si="156"/>
        <v>publishing</v>
      </c>
      <c r="R1418" t="str">
        <f t="shared" si="157"/>
        <v>translations</v>
      </c>
      <c r="S1418" s="5">
        <f t="shared" si="158"/>
        <v>42299.759479166671</v>
      </c>
      <c r="T1418" s="5">
        <f t="shared" si="159"/>
        <v>42329.801145833335</v>
      </c>
      <c r="U1418">
        <f t="shared" si="160"/>
        <v>2015</v>
      </c>
    </row>
    <row r="1419" spans="1:21" ht="30" x14ac:dyDescent="0.25">
      <c r="A1419">
        <v>1417</v>
      </c>
      <c r="B1419" s="3" t="s">
        <v>1418</v>
      </c>
      <c r="C1419" s="3" t="s">
        <v>5527</v>
      </c>
      <c r="D1419" s="9">
        <v>4500</v>
      </c>
      <c r="E1419" s="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54"/>
        <v>1.2222222222222223E-2</v>
      </c>
      <c r="P1419" s="9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5">
        <f t="shared" si="158"/>
        <v>42231.983495370376</v>
      </c>
      <c r="T1419" s="5">
        <f t="shared" si="159"/>
        <v>42262.299305555556</v>
      </c>
      <c r="U1419">
        <f t="shared" si="160"/>
        <v>2015</v>
      </c>
    </row>
    <row r="1420" spans="1:21" ht="30" x14ac:dyDescent="0.25">
      <c r="A1420">
        <v>1418</v>
      </c>
      <c r="B1420" s="3" t="s">
        <v>1419</v>
      </c>
      <c r="C1420" s="3" t="s">
        <v>5528</v>
      </c>
      <c r="D1420" s="9">
        <v>3000</v>
      </c>
      <c r="E1420" s="9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54"/>
        <v>2E-3</v>
      </c>
      <c r="P1420" s="9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5">
        <f t="shared" si="158"/>
        <v>42395.28974537037</v>
      </c>
      <c r="T1420" s="5">
        <f t="shared" si="159"/>
        <v>42425.28974537037</v>
      </c>
      <c r="U1420">
        <f t="shared" si="160"/>
        <v>2016</v>
      </c>
    </row>
    <row r="1421" spans="1:21" ht="30" x14ac:dyDescent="0.25">
      <c r="A1421">
        <v>1419</v>
      </c>
      <c r="B1421" s="3" t="s">
        <v>1420</v>
      </c>
      <c r="C1421" s="3" t="s">
        <v>5529</v>
      </c>
      <c r="D1421" s="9">
        <v>6300</v>
      </c>
      <c r="E1421" s="9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54"/>
        <v>7.0634920634920634E-2</v>
      </c>
      <c r="P1421" s="9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5">
        <f t="shared" si="158"/>
        <v>42622.289571759262</v>
      </c>
      <c r="T1421" s="5">
        <f t="shared" si="159"/>
        <v>42652.289571759262</v>
      </c>
      <c r="U1421">
        <f t="shared" si="160"/>
        <v>2016</v>
      </c>
    </row>
    <row r="1422" spans="1:21" x14ac:dyDescent="0.25">
      <c r="A1422">
        <v>1420</v>
      </c>
      <c r="B1422" s="3" t="s">
        <v>1421</v>
      </c>
      <c r="C1422" s="3" t="s">
        <v>5530</v>
      </c>
      <c r="D1422" s="9">
        <v>110</v>
      </c>
      <c r="E1422" s="9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54"/>
        <v>2.7272727272727271E-2</v>
      </c>
      <c r="P1422" s="9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5">
        <f t="shared" si="158"/>
        <v>42524.500995370377</v>
      </c>
      <c r="T1422" s="5">
        <f t="shared" si="159"/>
        <v>42549.500995370377</v>
      </c>
      <c r="U1422">
        <f t="shared" si="160"/>
        <v>2016</v>
      </c>
    </row>
    <row r="1423" spans="1:21" ht="30" x14ac:dyDescent="0.25">
      <c r="A1423">
        <v>1421</v>
      </c>
      <c r="B1423" s="3" t="s">
        <v>1422</v>
      </c>
      <c r="C1423" s="3" t="s">
        <v>5531</v>
      </c>
      <c r="D1423" s="9">
        <v>200000</v>
      </c>
      <c r="E1423" s="9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54"/>
        <v>1E-3</v>
      </c>
      <c r="P1423" s="9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5">
        <f t="shared" si="158"/>
        <v>42013.74894675926</v>
      </c>
      <c r="T1423" s="5">
        <f t="shared" si="159"/>
        <v>42043.74894675926</v>
      </c>
      <c r="U1423">
        <f t="shared" si="160"/>
        <v>2015</v>
      </c>
    </row>
    <row r="1424" spans="1:21" ht="30" x14ac:dyDescent="0.25">
      <c r="A1424">
        <v>1422</v>
      </c>
      <c r="B1424" s="3" t="s">
        <v>1423</v>
      </c>
      <c r="C1424" s="3" t="s">
        <v>5532</v>
      </c>
      <c r="D1424" s="9">
        <v>25000</v>
      </c>
      <c r="E1424" s="9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54"/>
        <v>1.0399999999999999E-3</v>
      </c>
      <c r="P1424" s="9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5">
        <f t="shared" si="158"/>
        <v>42604.072962962964</v>
      </c>
      <c r="T1424" s="5">
        <f t="shared" si="159"/>
        <v>42634.072962962964</v>
      </c>
      <c r="U1424">
        <f t="shared" si="160"/>
        <v>2016</v>
      </c>
    </row>
    <row r="1425" spans="1:21" ht="30" x14ac:dyDescent="0.25">
      <c r="A1425">
        <v>1423</v>
      </c>
      <c r="B1425" s="3" t="s">
        <v>1424</v>
      </c>
      <c r="C1425" s="3" t="s">
        <v>5533</v>
      </c>
      <c r="D1425" s="9">
        <v>30000</v>
      </c>
      <c r="E1425" s="9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54"/>
        <v>3.3333333333333335E-3</v>
      </c>
      <c r="P1425" s="9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5">
        <f t="shared" si="158"/>
        <v>42340.193645833337</v>
      </c>
      <c r="T1425" s="5">
        <f t="shared" si="159"/>
        <v>42370.193645833337</v>
      </c>
      <c r="U1425">
        <f t="shared" si="160"/>
        <v>2015</v>
      </c>
    </row>
    <row r="1426" spans="1:21" x14ac:dyDescent="0.25">
      <c r="A1426">
        <v>1424</v>
      </c>
      <c r="B1426" s="3" t="s">
        <v>1425</v>
      </c>
      <c r="C1426" s="3" t="s">
        <v>5534</v>
      </c>
      <c r="D1426" s="9">
        <v>7500</v>
      </c>
      <c r="E1426" s="9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54"/>
        <v>0.2036</v>
      </c>
      <c r="P1426" s="9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5">
        <f t="shared" si="158"/>
        <v>42676.550949074073</v>
      </c>
      <c r="T1426" s="5">
        <f t="shared" si="159"/>
        <v>42689.592615740745</v>
      </c>
      <c r="U1426">
        <f t="shared" si="160"/>
        <v>2016</v>
      </c>
    </row>
    <row r="1427" spans="1:21" ht="30" x14ac:dyDescent="0.25">
      <c r="A1427">
        <v>1425</v>
      </c>
      <c r="B1427" s="3" t="s">
        <v>1426</v>
      </c>
      <c r="C1427" s="3" t="s">
        <v>5535</v>
      </c>
      <c r="D1427" s="9">
        <v>13000</v>
      </c>
      <c r="E1427" s="9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54"/>
        <v>0</v>
      </c>
      <c r="P1427" s="9">
        <f t="shared" si="155"/>
        <v>0</v>
      </c>
      <c r="Q1427" t="str">
        <f t="shared" si="156"/>
        <v>publishing</v>
      </c>
      <c r="R1427" t="str">
        <f t="shared" si="157"/>
        <v>translations</v>
      </c>
      <c r="S1427" s="5">
        <f t="shared" si="158"/>
        <v>42092.964803240742</v>
      </c>
      <c r="T1427" s="5">
        <f t="shared" si="159"/>
        <v>42122.964803240742</v>
      </c>
      <c r="U1427">
        <f t="shared" si="160"/>
        <v>2015</v>
      </c>
    </row>
    <row r="1428" spans="1:21" ht="30" x14ac:dyDescent="0.25">
      <c r="A1428">
        <v>1426</v>
      </c>
      <c r="B1428" s="3" t="s">
        <v>1427</v>
      </c>
      <c r="C1428" s="3" t="s">
        <v>5536</v>
      </c>
      <c r="D1428" s="9">
        <v>1000</v>
      </c>
      <c r="E1428" s="9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54"/>
        <v>0</v>
      </c>
      <c r="P1428" s="9">
        <f t="shared" si="155"/>
        <v>0</v>
      </c>
      <c r="Q1428" t="str">
        <f t="shared" si="156"/>
        <v>publishing</v>
      </c>
      <c r="R1428" t="str">
        <f t="shared" si="157"/>
        <v>translations</v>
      </c>
      <c r="S1428" s="5">
        <f t="shared" si="158"/>
        <v>42180.223611111112</v>
      </c>
      <c r="T1428" s="5">
        <f t="shared" si="159"/>
        <v>42240.223611111112</v>
      </c>
      <c r="U1428">
        <f t="shared" si="160"/>
        <v>2015</v>
      </c>
    </row>
    <row r="1429" spans="1:21" ht="30" x14ac:dyDescent="0.25">
      <c r="A1429">
        <v>1427</v>
      </c>
      <c r="B1429" s="3" t="s">
        <v>1428</v>
      </c>
      <c r="C1429" s="3" t="s">
        <v>5537</v>
      </c>
      <c r="D1429" s="9">
        <v>5000</v>
      </c>
      <c r="E1429" s="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54"/>
        <v>8.3799999999999999E-2</v>
      </c>
      <c r="P1429" s="9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5">
        <f t="shared" si="158"/>
        <v>42601.685011574074</v>
      </c>
      <c r="T1429" s="5">
        <f t="shared" si="159"/>
        <v>42631.685011574074</v>
      </c>
      <c r="U1429">
        <f t="shared" si="160"/>
        <v>2016</v>
      </c>
    </row>
    <row r="1430" spans="1:21" ht="30" x14ac:dyDescent="0.25">
      <c r="A1430">
        <v>1428</v>
      </c>
      <c r="B1430" s="3" t="s">
        <v>1429</v>
      </c>
      <c r="C1430" s="3" t="s">
        <v>5538</v>
      </c>
      <c r="D1430" s="9">
        <v>1000</v>
      </c>
      <c r="E1430" s="9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54"/>
        <v>4.4999999999999998E-2</v>
      </c>
      <c r="P1430" s="9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5">
        <f t="shared" si="158"/>
        <v>42432.213159722225</v>
      </c>
      <c r="T1430" s="5">
        <f t="shared" si="159"/>
        <v>42462.171493055554</v>
      </c>
      <c r="U1430">
        <f t="shared" si="160"/>
        <v>2016</v>
      </c>
    </row>
    <row r="1431" spans="1:21" x14ac:dyDescent="0.25">
      <c r="A1431">
        <v>1429</v>
      </c>
      <c r="B1431" s="3" t="s">
        <v>1430</v>
      </c>
      <c r="C1431" s="3" t="s">
        <v>5539</v>
      </c>
      <c r="D1431" s="9">
        <v>10000</v>
      </c>
      <c r="E1431" s="9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54"/>
        <v>0</v>
      </c>
      <c r="P1431" s="9">
        <f t="shared" si="155"/>
        <v>0</v>
      </c>
      <c r="Q1431" t="str">
        <f t="shared" si="156"/>
        <v>publishing</v>
      </c>
      <c r="R1431" t="str">
        <f t="shared" si="157"/>
        <v>translations</v>
      </c>
      <c r="S1431" s="5">
        <f t="shared" si="158"/>
        <v>42073.894004629634</v>
      </c>
      <c r="T1431" s="5">
        <f t="shared" si="159"/>
        <v>42103.894004629634</v>
      </c>
      <c r="U1431">
        <f t="shared" si="160"/>
        <v>2015</v>
      </c>
    </row>
    <row r="1432" spans="1:21" x14ac:dyDescent="0.25">
      <c r="A1432">
        <v>1430</v>
      </c>
      <c r="B1432" s="3" t="s">
        <v>1431</v>
      </c>
      <c r="C1432" s="3" t="s">
        <v>5540</v>
      </c>
      <c r="D1432" s="9">
        <v>5000</v>
      </c>
      <c r="E1432" s="9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54"/>
        <v>8.0600000000000005E-2</v>
      </c>
      <c r="P1432" s="9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5">
        <f t="shared" si="158"/>
        <v>41961.64685185186</v>
      </c>
      <c r="T1432" s="5">
        <f t="shared" si="159"/>
        <v>41992.64685185186</v>
      </c>
      <c r="U1432">
        <f t="shared" si="160"/>
        <v>2014</v>
      </c>
    </row>
    <row r="1433" spans="1:21" ht="30" x14ac:dyDescent="0.25">
      <c r="A1433">
        <v>1431</v>
      </c>
      <c r="B1433" s="3" t="s">
        <v>1432</v>
      </c>
      <c r="C1433" s="3" t="s">
        <v>5541</v>
      </c>
      <c r="D1433" s="9">
        <v>17000</v>
      </c>
      <c r="E1433" s="9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54"/>
        <v>0.31947058823529412</v>
      </c>
      <c r="P1433" s="9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5">
        <f t="shared" si="158"/>
        <v>42304.044166666667</v>
      </c>
      <c r="T1433" s="5">
        <f t="shared" si="159"/>
        <v>42334.085833333338</v>
      </c>
      <c r="U1433">
        <f t="shared" si="160"/>
        <v>2015</v>
      </c>
    </row>
    <row r="1434" spans="1:21" ht="30" x14ac:dyDescent="0.25">
      <c r="A1434">
        <v>1432</v>
      </c>
      <c r="B1434" s="3" t="s">
        <v>1433</v>
      </c>
      <c r="C1434" s="3" t="s">
        <v>5542</v>
      </c>
      <c r="D1434" s="9">
        <v>40000</v>
      </c>
      <c r="E1434" s="9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54"/>
        <v>0</v>
      </c>
      <c r="P1434" s="9">
        <f t="shared" si="155"/>
        <v>0</v>
      </c>
      <c r="Q1434" t="str">
        <f t="shared" si="156"/>
        <v>publishing</v>
      </c>
      <c r="R1434" t="str">
        <f t="shared" si="157"/>
        <v>translations</v>
      </c>
      <c r="S1434" s="5">
        <f t="shared" si="158"/>
        <v>42175.613750000004</v>
      </c>
      <c r="T1434" s="5">
        <f t="shared" si="159"/>
        <v>42205.613750000004</v>
      </c>
      <c r="U1434">
        <f t="shared" si="160"/>
        <v>2015</v>
      </c>
    </row>
    <row r="1435" spans="1:21" ht="30" x14ac:dyDescent="0.25">
      <c r="A1435">
        <v>1433</v>
      </c>
      <c r="B1435" s="3" t="s">
        <v>1434</v>
      </c>
      <c r="C1435" s="3" t="s">
        <v>5543</v>
      </c>
      <c r="D1435" s="9">
        <v>12000</v>
      </c>
      <c r="E1435" s="9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54"/>
        <v>6.7083333333333328E-2</v>
      </c>
      <c r="P1435" s="9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5">
        <f t="shared" si="158"/>
        <v>42673.459201388891</v>
      </c>
      <c r="T1435" s="5">
        <f t="shared" si="159"/>
        <v>42714.291666666664</v>
      </c>
      <c r="U1435">
        <f t="shared" si="160"/>
        <v>2016</v>
      </c>
    </row>
    <row r="1436" spans="1:21" x14ac:dyDescent="0.25">
      <c r="A1436">
        <v>1434</v>
      </c>
      <c r="B1436" s="3" t="s">
        <v>1435</v>
      </c>
      <c r="C1436" s="3" t="s">
        <v>5544</v>
      </c>
      <c r="D1436" s="9">
        <v>82000</v>
      </c>
      <c r="E1436" s="9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54"/>
        <v>9.987804878048781E-2</v>
      </c>
      <c r="P1436" s="9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5">
        <f t="shared" si="158"/>
        <v>42142.600439814814</v>
      </c>
      <c r="T1436" s="5">
        <f t="shared" si="159"/>
        <v>42163.458333333336</v>
      </c>
      <c r="U1436">
        <f t="shared" si="160"/>
        <v>2015</v>
      </c>
    </row>
    <row r="1437" spans="1:21" x14ac:dyDescent="0.25">
      <c r="A1437">
        <v>1435</v>
      </c>
      <c r="B1437" s="3" t="s">
        <v>1436</v>
      </c>
      <c r="C1437" s="3" t="s">
        <v>5545</v>
      </c>
      <c r="D1437" s="9">
        <v>15000</v>
      </c>
      <c r="E1437" s="9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54"/>
        <v>1E-3</v>
      </c>
      <c r="P1437" s="9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5">
        <f t="shared" si="158"/>
        <v>42258.613657407412</v>
      </c>
      <c r="T1437" s="5">
        <f t="shared" si="159"/>
        <v>42288.613657407412</v>
      </c>
      <c r="U1437">
        <f t="shared" si="160"/>
        <v>2015</v>
      </c>
    </row>
    <row r="1438" spans="1:21" ht="30" x14ac:dyDescent="0.25">
      <c r="A1438">
        <v>1436</v>
      </c>
      <c r="B1438" s="3" t="s">
        <v>1437</v>
      </c>
      <c r="C1438" s="3" t="s">
        <v>5546</v>
      </c>
      <c r="D1438" s="9">
        <v>10000</v>
      </c>
      <c r="E1438" s="9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54"/>
        <v>7.7000000000000002E-3</v>
      </c>
      <c r="P1438" s="9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5">
        <f t="shared" si="158"/>
        <v>42391.183530092596</v>
      </c>
      <c r="T1438" s="5">
        <f t="shared" si="159"/>
        <v>42421.183530092596</v>
      </c>
      <c r="U1438">
        <f t="shared" si="160"/>
        <v>2016</v>
      </c>
    </row>
    <row r="1439" spans="1:21" ht="30" x14ac:dyDescent="0.25">
      <c r="A1439">
        <v>1437</v>
      </c>
      <c r="B1439" s="3" t="s">
        <v>1438</v>
      </c>
      <c r="C1439" s="3" t="s">
        <v>5547</v>
      </c>
      <c r="D1439" s="9">
        <v>3000</v>
      </c>
      <c r="E1439" s="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54"/>
        <v>0.26900000000000002</v>
      </c>
      <c r="P1439" s="9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5">
        <f t="shared" si="158"/>
        <v>41796.365034722221</v>
      </c>
      <c r="T1439" s="5">
        <f t="shared" si="159"/>
        <v>41833.040972222225</v>
      </c>
      <c r="U1439">
        <f t="shared" si="160"/>
        <v>2014</v>
      </c>
    </row>
    <row r="1440" spans="1:21" ht="30" x14ac:dyDescent="0.25">
      <c r="A1440">
        <v>1438</v>
      </c>
      <c r="B1440" s="3" t="s">
        <v>1439</v>
      </c>
      <c r="C1440" s="3" t="s">
        <v>5548</v>
      </c>
      <c r="D1440" s="9">
        <v>20000</v>
      </c>
      <c r="E1440" s="9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54"/>
        <v>0.03</v>
      </c>
      <c r="P1440" s="9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5">
        <f t="shared" si="158"/>
        <v>42457.70484953704</v>
      </c>
      <c r="T1440" s="5">
        <f t="shared" si="159"/>
        <v>42487.413194444445</v>
      </c>
      <c r="U1440">
        <f t="shared" si="160"/>
        <v>2016</v>
      </c>
    </row>
    <row r="1441" spans="1:21" ht="30" x14ac:dyDescent="0.25">
      <c r="A1441">
        <v>1439</v>
      </c>
      <c r="B1441" s="3" t="s">
        <v>1440</v>
      </c>
      <c r="C1441" s="3" t="s">
        <v>5549</v>
      </c>
      <c r="D1441" s="9">
        <v>2725</v>
      </c>
      <c r="E1441" s="9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54"/>
        <v>6.6055045871559637E-2</v>
      </c>
      <c r="P1441" s="9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5">
        <f t="shared" si="158"/>
        <v>42040.663206018522</v>
      </c>
      <c r="T1441" s="5">
        <f t="shared" si="159"/>
        <v>42070.663206018522</v>
      </c>
      <c r="U1441">
        <f t="shared" si="160"/>
        <v>2015</v>
      </c>
    </row>
    <row r="1442" spans="1:21" ht="30" x14ac:dyDescent="0.25">
      <c r="A1442">
        <v>1440</v>
      </c>
      <c r="B1442" s="3" t="s">
        <v>1441</v>
      </c>
      <c r="C1442" s="3" t="s">
        <v>5550</v>
      </c>
      <c r="D1442" s="9">
        <v>13000</v>
      </c>
      <c r="E1442" s="9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54"/>
        <v>7.6923076923076926E-5</v>
      </c>
      <c r="P1442" s="9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5">
        <f t="shared" si="158"/>
        <v>42486.581747685188</v>
      </c>
      <c r="T1442" s="5">
        <f t="shared" si="159"/>
        <v>42516.581747685188</v>
      </c>
      <c r="U1442">
        <f t="shared" si="160"/>
        <v>2016</v>
      </c>
    </row>
    <row r="1443" spans="1:21" ht="30" x14ac:dyDescent="0.25">
      <c r="A1443">
        <v>1441</v>
      </c>
      <c r="B1443" s="3" t="s">
        <v>1442</v>
      </c>
      <c r="C1443" s="3" t="s">
        <v>5551</v>
      </c>
      <c r="D1443" s="9">
        <v>180000</v>
      </c>
      <c r="E1443" s="9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54"/>
        <v>1.1222222222222222E-2</v>
      </c>
      <c r="P1443" s="9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5">
        <f t="shared" si="158"/>
        <v>42198.599178240744</v>
      </c>
      <c r="T1443" s="5">
        <f t="shared" si="159"/>
        <v>42258.599178240744</v>
      </c>
      <c r="U1443">
        <f t="shared" si="160"/>
        <v>2015</v>
      </c>
    </row>
    <row r="1444" spans="1:21" ht="30" x14ac:dyDescent="0.25">
      <c r="A1444">
        <v>1442</v>
      </c>
      <c r="B1444" s="3" t="s">
        <v>1443</v>
      </c>
      <c r="C1444" s="3" t="s">
        <v>5552</v>
      </c>
      <c r="D1444" s="9">
        <v>1500</v>
      </c>
      <c r="E1444" s="9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54"/>
        <v>0</v>
      </c>
      <c r="P1444" s="9">
        <f t="shared" si="155"/>
        <v>0</v>
      </c>
      <c r="Q1444" t="str">
        <f t="shared" si="156"/>
        <v>publishing</v>
      </c>
      <c r="R1444" t="str">
        <f t="shared" si="157"/>
        <v>translations</v>
      </c>
      <c r="S1444" s="5">
        <f t="shared" si="158"/>
        <v>42485.478680555556</v>
      </c>
      <c r="T1444" s="5">
        <f t="shared" si="159"/>
        <v>42515.478680555556</v>
      </c>
      <c r="U1444">
        <f t="shared" si="160"/>
        <v>2016</v>
      </c>
    </row>
    <row r="1445" spans="1:21" ht="30" x14ac:dyDescent="0.25">
      <c r="A1445">
        <v>1443</v>
      </c>
      <c r="B1445" s="3" t="s">
        <v>1444</v>
      </c>
      <c r="C1445" s="3" t="s">
        <v>5553</v>
      </c>
      <c r="D1445" s="9">
        <v>13000</v>
      </c>
      <c r="E1445" s="9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54"/>
        <v>0</v>
      </c>
      <c r="P1445" s="9">
        <f t="shared" si="155"/>
        <v>0</v>
      </c>
      <c r="Q1445" t="str">
        <f t="shared" si="156"/>
        <v>publishing</v>
      </c>
      <c r="R1445" t="str">
        <f t="shared" si="157"/>
        <v>translations</v>
      </c>
      <c r="S1445" s="5">
        <f t="shared" si="158"/>
        <v>42707.759363425932</v>
      </c>
      <c r="T1445" s="5">
        <f t="shared" si="159"/>
        <v>42737.759363425932</v>
      </c>
      <c r="U1445">
        <f t="shared" si="160"/>
        <v>2016</v>
      </c>
    </row>
    <row r="1446" spans="1:21" x14ac:dyDescent="0.25">
      <c r="A1446">
        <v>1444</v>
      </c>
      <c r="B1446" s="3" t="s">
        <v>1445</v>
      </c>
      <c r="C1446" s="3" t="s">
        <v>5554</v>
      </c>
      <c r="D1446" s="9">
        <v>4950</v>
      </c>
      <c r="E1446" s="9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54"/>
        <v>0</v>
      </c>
      <c r="P1446" s="9">
        <f t="shared" si="155"/>
        <v>0</v>
      </c>
      <c r="Q1446" t="str">
        <f t="shared" si="156"/>
        <v>publishing</v>
      </c>
      <c r="R1446" t="str">
        <f t="shared" si="157"/>
        <v>translations</v>
      </c>
      <c r="S1446" s="5">
        <f t="shared" si="158"/>
        <v>42199.706736111119</v>
      </c>
      <c r="T1446" s="5">
        <f t="shared" si="159"/>
        <v>42259.706736111119</v>
      </c>
      <c r="U1446">
        <f t="shared" si="160"/>
        <v>2015</v>
      </c>
    </row>
    <row r="1447" spans="1:21" ht="30" x14ac:dyDescent="0.25">
      <c r="A1447">
        <v>1445</v>
      </c>
      <c r="B1447" s="3" t="s">
        <v>1446</v>
      </c>
      <c r="C1447" s="3" t="s">
        <v>5555</v>
      </c>
      <c r="D1447" s="9">
        <v>130000</v>
      </c>
      <c r="E1447" s="9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54"/>
        <v>0</v>
      </c>
      <c r="P1447" s="9">
        <f t="shared" si="155"/>
        <v>0</v>
      </c>
      <c r="Q1447" t="str">
        <f t="shared" si="156"/>
        <v>publishing</v>
      </c>
      <c r="R1447" t="str">
        <f t="shared" si="157"/>
        <v>translations</v>
      </c>
      <c r="S1447" s="5">
        <f t="shared" si="158"/>
        <v>42139.375636574077</v>
      </c>
      <c r="T1447" s="5">
        <f t="shared" si="159"/>
        <v>42169.375636574077</v>
      </c>
      <c r="U1447">
        <f t="shared" si="160"/>
        <v>2015</v>
      </c>
    </row>
    <row r="1448" spans="1:21" ht="30" x14ac:dyDescent="0.25">
      <c r="A1448">
        <v>1446</v>
      </c>
      <c r="B1448" s="3" t="s">
        <v>1447</v>
      </c>
      <c r="C1448" s="3" t="s">
        <v>5556</v>
      </c>
      <c r="D1448" s="9">
        <v>900</v>
      </c>
      <c r="E1448" s="9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54"/>
        <v>0</v>
      </c>
      <c r="P1448" s="9">
        <f t="shared" si="155"/>
        <v>0</v>
      </c>
      <c r="Q1448" t="str">
        <f t="shared" si="156"/>
        <v>publishing</v>
      </c>
      <c r="R1448" t="str">
        <f t="shared" si="157"/>
        <v>translations</v>
      </c>
      <c r="S1448" s="5">
        <f t="shared" si="158"/>
        <v>42461.280995370376</v>
      </c>
      <c r="T1448" s="5">
        <f t="shared" si="159"/>
        <v>42481.280995370376</v>
      </c>
      <c r="U1448">
        <f t="shared" si="160"/>
        <v>2016</v>
      </c>
    </row>
    <row r="1449" spans="1:21" x14ac:dyDescent="0.25">
      <c r="A1449">
        <v>1447</v>
      </c>
      <c r="B1449" s="3" t="s">
        <v>1448</v>
      </c>
      <c r="C1449" s="3" t="s">
        <v>5557</v>
      </c>
      <c r="D1449" s="9">
        <v>500000</v>
      </c>
      <c r="E1449" s="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54"/>
        <v>1.4999999999999999E-4</v>
      </c>
      <c r="P1449" s="9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5">
        <f t="shared" si="158"/>
        <v>42529.564050925932</v>
      </c>
      <c r="T1449" s="5">
        <f t="shared" si="159"/>
        <v>42559.564050925932</v>
      </c>
      <c r="U1449">
        <f t="shared" si="160"/>
        <v>2016</v>
      </c>
    </row>
    <row r="1450" spans="1:21" ht="30" x14ac:dyDescent="0.25">
      <c r="A1450">
        <v>1448</v>
      </c>
      <c r="B1450" s="3" t="s">
        <v>1449</v>
      </c>
      <c r="C1450" s="3" t="s">
        <v>5558</v>
      </c>
      <c r="D1450" s="9">
        <v>200000</v>
      </c>
      <c r="E1450" s="9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54"/>
        <v>0</v>
      </c>
      <c r="P1450" s="9">
        <f t="shared" si="155"/>
        <v>0</v>
      </c>
      <c r="Q1450" t="str">
        <f t="shared" si="156"/>
        <v>publishing</v>
      </c>
      <c r="R1450" t="str">
        <f t="shared" si="157"/>
        <v>translations</v>
      </c>
      <c r="S1450" s="5">
        <f t="shared" si="158"/>
        <v>42115.769884259258</v>
      </c>
      <c r="T1450" s="5">
        <f t="shared" si="159"/>
        <v>42146.059027777781</v>
      </c>
      <c r="U1450">
        <f t="shared" si="160"/>
        <v>2015</v>
      </c>
    </row>
    <row r="1451" spans="1:21" ht="30" x14ac:dyDescent="0.25">
      <c r="A1451">
        <v>1449</v>
      </c>
      <c r="B1451" s="3" t="s">
        <v>1450</v>
      </c>
      <c r="C1451" s="3" t="s">
        <v>5559</v>
      </c>
      <c r="D1451" s="9">
        <v>8888</v>
      </c>
      <c r="E1451" s="9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54"/>
        <v>0</v>
      </c>
      <c r="P1451" s="9">
        <f t="shared" si="155"/>
        <v>0</v>
      </c>
      <c r="Q1451" t="str">
        <f t="shared" si="156"/>
        <v>publishing</v>
      </c>
      <c r="R1451" t="str">
        <f t="shared" si="157"/>
        <v>translations</v>
      </c>
      <c r="S1451" s="5">
        <f t="shared" si="158"/>
        <v>42086.644733796296</v>
      </c>
      <c r="T1451" s="5">
        <f t="shared" si="159"/>
        <v>42134.644733796296</v>
      </c>
      <c r="U1451">
        <f t="shared" si="160"/>
        <v>2015</v>
      </c>
    </row>
    <row r="1452" spans="1:21" ht="30" x14ac:dyDescent="0.25">
      <c r="A1452">
        <v>1450</v>
      </c>
      <c r="B1452" s="3" t="s">
        <v>1451</v>
      </c>
      <c r="C1452" s="3" t="s">
        <v>5560</v>
      </c>
      <c r="D1452" s="9">
        <v>100000</v>
      </c>
      <c r="E1452" s="9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54"/>
        <v>1.0000000000000001E-5</v>
      </c>
      <c r="P1452" s="9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5">
        <f t="shared" si="158"/>
        <v>42390.004594907405</v>
      </c>
      <c r="T1452" s="5">
        <f t="shared" si="159"/>
        <v>42420.004594907405</v>
      </c>
      <c r="U1452">
        <f t="shared" si="160"/>
        <v>2016</v>
      </c>
    </row>
    <row r="1453" spans="1:21" x14ac:dyDescent="0.25">
      <c r="A1453">
        <v>1451</v>
      </c>
      <c r="B1453" s="3" t="s">
        <v>1452</v>
      </c>
      <c r="C1453" s="3" t="s">
        <v>5561</v>
      </c>
      <c r="D1453" s="9">
        <v>18950</v>
      </c>
      <c r="E1453" s="9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54"/>
        <v>1.0554089709762533E-4</v>
      </c>
      <c r="P1453" s="9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5">
        <f t="shared" si="158"/>
        <v>41931.792349537041</v>
      </c>
      <c r="T1453" s="5">
        <f t="shared" si="159"/>
        <v>41961.834016203706</v>
      </c>
      <c r="U1453">
        <f t="shared" si="160"/>
        <v>2014</v>
      </c>
    </row>
    <row r="1454" spans="1:21" x14ac:dyDescent="0.25">
      <c r="A1454">
        <v>1452</v>
      </c>
      <c r="B1454" s="3" t="s">
        <v>1453</v>
      </c>
      <c r="C1454" s="3" t="s">
        <v>5562</v>
      </c>
      <c r="D1454" s="9">
        <v>14000</v>
      </c>
      <c r="E1454" s="9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54"/>
        <v>0</v>
      </c>
      <c r="P1454" s="9">
        <f t="shared" si="155"/>
        <v>0</v>
      </c>
      <c r="Q1454" t="str">
        <f t="shared" si="156"/>
        <v>publishing</v>
      </c>
      <c r="R1454" t="str">
        <f t="shared" si="157"/>
        <v>translations</v>
      </c>
      <c r="S1454" s="5">
        <f t="shared" si="158"/>
        <v>41818.536608796298</v>
      </c>
      <c r="T1454" s="5">
        <f t="shared" si="159"/>
        <v>41848.536608796298</v>
      </c>
      <c r="U1454">
        <f t="shared" si="160"/>
        <v>2014</v>
      </c>
    </row>
    <row r="1455" spans="1:21" ht="30" x14ac:dyDescent="0.25">
      <c r="A1455">
        <v>1453</v>
      </c>
      <c r="B1455" s="3" t="s">
        <v>1454</v>
      </c>
      <c r="C1455" s="3" t="s">
        <v>5563</v>
      </c>
      <c r="D1455" s="9">
        <v>25000</v>
      </c>
      <c r="E1455" s="9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54"/>
        <v>0</v>
      </c>
      <c r="P1455" s="9">
        <f t="shared" si="155"/>
        <v>0</v>
      </c>
      <c r="Q1455" t="str">
        <f t="shared" si="156"/>
        <v>publishing</v>
      </c>
      <c r="R1455" t="str">
        <f t="shared" si="157"/>
        <v>translations</v>
      </c>
      <c r="S1455" s="5">
        <f t="shared" si="158"/>
        <v>42795.529479166667</v>
      </c>
      <c r="T1455" s="5">
        <f t="shared" si="159"/>
        <v>42840.487812500003</v>
      </c>
      <c r="U1455">
        <f t="shared" si="160"/>
        <v>2017</v>
      </c>
    </row>
    <row r="1456" spans="1:21" ht="30" x14ac:dyDescent="0.25">
      <c r="A1456">
        <v>1454</v>
      </c>
      <c r="B1456" s="3" t="s">
        <v>1455</v>
      </c>
      <c r="C1456" s="3" t="s">
        <v>5564</v>
      </c>
      <c r="D1456" s="9">
        <v>1750</v>
      </c>
      <c r="E1456" s="9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54"/>
        <v>8.5714285714285719E-3</v>
      </c>
      <c r="P1456" s="9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5">
        <f t="shared" si="158"/>
        <v>42463.700000000004</v>
      </c>
      <c r="T1456" s="5">
        <f t="shared" si="159"/>
        <v>42484.749305555561</v>
      </c>
      <c r="U1456">
        <f t="shared" si="160"/>
        <v>2016</v>
      </c>
    </row>
    <row r="1457" spans="1:21" ht="30" x14ac:dyDescent="0.25">
      <c r="A1457">
        <v>1455</v>
      </c>
      <c r="B1457" s="3" t="s">
        <v>1456</v>
      </c>
      <c r="C1457" s="3" t="s">
        <v>5565</v>
      </c>
      <c r="D1457" s="9">
        <v>15000</v>
      </c>
      <c r="E1457" s="9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54"/>
        <v>0.105</v>
      </c>
      <c r="P1457" s="9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5">
        <f t="shared" si="158"/>
        <v>41832.506018518521</v>
      </c>
      <c r="T1457" s="5">
        <f t="shared" si="159"/>
        <v>41887.402083333334</v>
      </c>
      <c r="U1457">
        <f t="shared" si="160"/>
        <v>2014</v>
      </c>
    </row>
    <row r="1458" spans="1:21" x14ac:dyDescent="0.25">
      <c r="A1458">
        <v>1456</v>
      </c>
      <c r="B1458" s="3" t="s">
        <v>1457</v>
      </c>
      <c r="C1458" s="3" t="s">
        <v>5566</v>
      </c>
      <c r="D1458" s="9">
        <v>5000</v>
      </c>
      <c r="E1458" s="9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54"/>
        <v>2.9000000000000001E-2</v>
      </c>
      <c r="P1458" s="9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5">
        <f t="shared" si="158"/>
        <v>42708.501909722225</v>
      </c>
      <c r="T1458" s="5">
        <f t="shared" si="159"/>
        <v>42738.501909722225</v>
      </c>
      <c r="U1458">
        <f t="shared" si="160"/>
        <v>2016</v>
      </c>
    </row>
    <row r="1459" spans="1:21" x14ac:dyDescent="0.25">
      <c r="A1459">
        <v>1457</v>
      </c>
      <c r="B1459" s="3" t="s">
        <v>1458</v>
      </c>
      <c r="C1459" s="3" t="s">
        <v>5567</v>
      </c>
      <c r="D1459" s="9">
        <v>6000</v>
      </c>
      <c r="E1459" s="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54"/>
        <v>0</v>
      </c>
      <c r="P1459" s="9">
        <f t="shared" si="155"/>
        <v>0</v>
      </c>
      <c r="Q1459" t="str">
        <f t="shared" si="156"/>
        <v>publishing</v>
      </c>
      <c r="R1459" t="str">
        <f t="shared" si="157"/>
        <v>translations</v>
      </c>
      <c r="S1459" s="5">
        <f t="shared" si="158"/>
        <v>42289.729675925926</v>
      </c>
      <c r="T1459" s="5">
        <f t="shared" si="159"/>
        <v>42319.771342592598</v>
      </c>
      <c r="U1459">
        <f t="shared" si="160"/>
        <v>2015</v>
      </c>
    </row>
    <row r="1460" spans="1:21" ht="30" x14ac:dyDescent="0.25">
      <c r="A1460">
        <v>1458</v>
      </c>
      <c r="B1460" s="3" t="s">
        <v>1459</v>
      </c>
      <c r="C1460" s="3" t="s">
        <v>5568</v>
      </c>
      <c r="D1460" s="9">
        <v>5000</v>
      </c>
      <c r="E1460" s="9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54"/>
        <v>0</v>
      </c>
      <c r="P1460" s="9">
        <f t="shared" si="155"/>
        <v>0</v>
      </c>
      <c r="Q1460" t="str">
        <f t="shared" si="156"/>
        <v>publishing</v>
      </c>
      <c r="R1460" t="str">
        <f t="shared" si="157"/>
        <v>translations</v>
      </c>
      <c r="S1460" s="5">
        <f t="shared" si="158"/>
        <v>41831.538888888892</v>
      </c>
      <c r="T1460" s="5">
        <f t="shared" si="159"/>
        <v>41862</v>
      </c>
      <c r="U1460">
        <f t="shared" si="160"/>
        <v>2014</v>
      </c>
    </row>
    <row r="1461" spans="1:21" ht="30" x14ac:dyDescent="0.25">
      <c r="A1461">
        <v>1459</v>
      </c>
      <c r="B1461" s="3" t="s">
        <v>1460</v>
      </c>
      <c r="C1461" s="3" t="s">
        <v>5569</v>
      </c>
      <c r="D1461" s="9">
        <v>37000</v>
      </c>
      <c r="E1461" s="9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54"/>
        <v>0</v>
      </c>
      <c r="P1461" s="9">
        <f t="shared" si="155"/>
        <v>0</v>
      </c>
      <c r="Q1461" t="str">
        <f t="shared" si="156"/>
        <v>publishing</v>
      </c>
      <c r="R1461" t="str">
        <f t="shared" si="157"/>
        <v>translations</v>
      </c>
      <c r="S1461" s="5">
        <f t="shared" si="158"/>
        <v>42312.038148148153</v>
      </c>
      <c r="T1461" s="5">
        <f t="shared" si="159"/>
        <v>42340.559027777781</v>
      </c>
      <c r="U1461">
        <f t="shared" si="160"/>
        <v>2015</v>
      </c>
    </row>
    <row r="1462" spans="1:21" x14ac:dyDescent="0.25">
      <c r="A1462">
        <v>1460</v>
      </c>
      <c r="B1462" s="3" t="s">
        <v>1461</v>
      </c>
      <c r="C1462" s="3" t="s">
        <v>5570</v>
      </c>
      <c r="D1462" s="9">
        <v>25000000</v>
      </c>
      <c r="E1462" s="9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54"/>
        <v>0</v>
      </c>
      <c r="P1462" s="9">
        <f t="shared" si="155"/>
        <v>0</v>
      </c>
      <c r="Q1462" t="str">
        <f t="shared" si="156"/>
        <v>publishing</v>
      </c>
      <c r="R1462" t="str">
        <f t="shared" si="157"/>
        <v>translations</v>
      </c>
      <c r="S1462" s="5">
        <f t="shared" si="158"/>
        <v>41915.730300925927</v>
      </c>
      <c r="T1462" s="5">
        <f t="shared" si="159"/>
        <v>41973.822916666664</v>
      </c>
      <c r="U1462">
        <f t="shared" si="160"/>
        <v>2014</v>
      </c>
    </row>
    <row r="1463" spans="1:21" x14ac:dyDescent="0.25">
      <c r="A1463">
        <v>1461</v>
      </c>
      <c r="B1463" s="3" t="s">
        <v>1462</v>
      </c>
      <c r="C1463" s="3" t="s">
        <v>5571</v>
      </c>
      <c r="D1463" s="9">
        <v>15000</v>
      </c>
      <c r="E1463" s="9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54"/>
        <v>1.012446</v>
      </c>
      <c r="P1463" s="9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5">
        <f t="shared" si="158"/>
        <v>41899.478634259263</v>
      </c>
      <c r="T1463" s="5">
        <f t="shared" si="159"/>
        <v>41932.833333333336</v>
      </c>
      <c r="U1463">
        <f t="shared" si="160"/>
        <v>2014</v>
      </c>
    </row>
    <row r="1464" spans="1:21" x14ac:dyDescent="0.25">
      <c r="A1464">
        <v>1462</v>
      </c>
      <c r="B1464" s="3" t="s">
        <v>1463</v>
      </c>
      <c r="C1464" s="3" t="s">
        <v>5572</v>
      </c>
      <c r="D1464" s="9">
        <v>4000</v>
      </c>
      <c r="E1464" s="9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54"/>
        <v>1.085175</v>
      </c>
      <c r="P1464" s="9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5">
        <f t="shared" si="158"/>
        <v>41344.496192129634</v>
      </c>
      <c r="T1464" s="5">
        <f t="shared" si="159"/>
        <v>41374.496192129634</v>
      </c>
      <c r="U1464">
        <f t="shared" si="160"/>
        <v>2013</v>
      </c>
    </row>
    <row r="1465" spans="1:21" ht="30" x14ac:dyDescent="0.25">
      <c r="A1465">
        <v>1463</v>
      </c>
      <c r="B1465" s="3" t="s">
        <v>1464</v>
      </c>
      <c r="C1465" s="3" t="s">
        <v>5573</v>
      </c>
      <c r="D1465" s="9">
        <v>600</v>
      </c>
      <c r="E1465" s="9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54"/>
        <v>1.4766666666666666</v>
      </c>
      <c r="P1465" s="9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5">
        <f t="shared" si="158"/>
        <v>41326.744652777779</v>
      </c>
      <c r="T1465" s="5">
        <f t="shared" si="159"/>
        <v>41371.702986111115</v>
      </c>
      <c r="U1465">
        <f t="shared" si="160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9">
        <v>5000</v>
      </c>
      <c r="E1466" s="9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54"/>
        <v>1.6319999999999999</v>
      </c>
      <c r="P1466" s="9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5">
        <f t="shared" si="158"/>
        <v>41291.494884259264</v>
      </c>
      <c r="T1466" s="5">
        <f t="shared" si="159"/>
        <v>41321.494884259264</v>
      </c>
      <c r="U1466">
        <f t="shared" si="160"/>
        <v>2013</v>
      </c>
    </row>
    <row r="1467" spans="1:21" ht="30" x14ac:dyDescent="0.25">
      <c r="A1467">
        <v>1465</v>
      </c>
      <c r="B1467" s="3" t="s">
        <v>1466</v>
      </c>
      <c r="C1467" s="3" t="s">
        <v>5575</v>
      </c>
      <c r="D1467" s="9">
        <v>30000</v>
      </c>
      <c r="E1467" s="9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54"/>
        <v>4.5641449999999999</v>
      </c>
      <c r="P1467" s="9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5">
        <f t="shared" si="158"/>
        <v>40959.567731481482</v>
      </c>
      <c r="T1467" s="5">
        <f t="shared" si="159"/>
        <v>40989.958333333336</v>
      </c>
      <c r="U1467">
        <f t="shared" si="160"/>
        <v>2012</v>
      </c>
    </row>
    <row r="1468" spans="1:21" ht="30" x14ac:dyDescent="0.25">
      <c r="A1468">
        <v>1466</v>
      </c>
      <c r="B1468" s="3" t="s">
        <v>1467</v>
      </c>
      <c r="C1468" s="3" t="s">
        <v>5576</v>
      </c>
      <c r="D1468" s="9">
        <v>16000</v>
      </c>
      <c r="E1468" s="9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54"/>
        <v>1.0787731249999999</v>
      </c>
      <c r="P1468" s="9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5">
        <f t="shared" si="158"/>
        <v>42340.005393518521</v>
      </c>
      <c r="T1468" s="5">
        <f t="shared" si="159"/>
        <v>42381.041666666664</v>
      </c>
      <c r="U1468">
        <f t="shared" si="160"/>
        <v>2015</v>
      </c>
    </row>
    <row r="1469" spans="1:21" x14ac:dyDescent="0.25">
      <c r="A1469">
        <v>1467</v>
      </c>
      <c r="B1469" s="3" t="s">
        <v>1468</v>
      </c>
      <c r="C1469" s="3" t="s">
        <v>5577</v>
      </c>
      <c r="D1469" s="9">
        <v>40000</v>
      </c>
      <c r="E1469" s="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54"/>
        <v>1.1508</v>
      </c>
      <c r="P1469" s="9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5">
        <f t="shared" si="158"/>
        <v>40933.635243055556</v>
      </c>
      <c r="T1469" s="5">
        <f t="shared" si="159"/>
        <v>40993.593576388892</v>
      </c>
      <c r="U1469">
        <f t="shared" si="160"/>
        <v>2012</v>
      </c>
    </row>
    <row r="1470" spans="1:21" ht="30" x14ac:dyDescent="0.25">
      <c r="A1470">
        <v>1468</v>
      </c>
      <c r="B1470" s="3" t="s">
        <v>1469</v>
      </c>
      <c r="C1470" s="3" t="s">
        <v>5578</v>
      </c>
      <c r="D1470" s="9">
        <v>9500</v>
      </c>
      <c r="E1470" s="9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54"/>
        <v>1.0236842105263158</v>
      </c>
      <c r="P1470" s="9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5">
        <f t="shared" si="158"/>
        <v>40645.84778935185</v>
      </c>
      <c r="T1470" s="5">
        <f t="shared" si="159"/>
        <v>40705.84778935185</v>
      </c>
      <c r="U1470">
        <f t="shared" si="160"/>
        <v>2011</v>
      </c>
    </row>
    <row r="1471" spans="1:21" x14ac:dyDescent="0.25">
      <c r="A1471">
        <v>1469</v>
      </c>
      <c r="B1471" s="3" t="s">
        <v>1470</v>
      </c>
      <c r="C1471" s="3" t="s">
        <v>5579</v>
      </c>
      <c r="D1471" s="9">
        <v>44250</v>
      </c>
      <c r="E1471" s="9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54"/>
        <v>1.0842485875706214</v>
      </c>
      <c r="P1471" s="9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5">
        <f t="shared" si="158"/>
        <v>41290.431817129633</v>
      </c>
      <c r="T1471" s="5">
        <f t="shared" si="159"/>
        <v>41320.431817129633</v>
      </c>
      <c r="U1471">
        <f t="shared" si="160"/>
        <v>2013</v>
      </c>
    </row>
    <row r="1472" spans="1:21" ht="30" x14ac:dyDescent="0.25">
      <c r="A1472">
        <v>1470</v>
      </c>
      <c r="B1472" s="3" t="s">
        <v>1471</v>
      </c>
      <c r="C1472" s="3" t="s">
        <v>5580</v>
      </c>
      <c r="D1472" s="9">
        <v>1500</v>
      </c>
      <c r="E1472" s="9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54"/>
        <v>1.2513333333333334</v>
      </c>
      <c r="P1472" s="9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5">
        <f t="shared" si="158"/>
        <v>41250.660451388889</v>
      </c>
      <c r="T1472" s="5">
        <f t="shared" si="159"/>
        <v>41271.660451388889</v>
      </c>
      <c r="U1472">
        <f t="shared" si="160"/>
        <v>2012</v>
      </c>
    </row>
    <row r="1473" spans="1:21" ht="30" x14ac:dyDescent="0.25">
      <c r="A1473">
        <v>1471</v>
      </c>
      <c r="B1473" s="3" t="s">
        <v>1472</v>
      </c>
      <c r="C1473" s="3" t="s">
        <v>5581</v>
      </c>
      <c r="D1473" s="9">
        <v>32000</v>
      </c>
      <c r="E1473" s="9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54"/>
        <v>1.03840625</v>
      </c>
      <c r="P1473" s="9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5">
        <f t="shared" si="158"/>
        <v>42073.790902777779</v>
      </c>
      <c r="T1473" s="5">
        <f t="shared" si="159"/>
        <v>42103.790902777779</v>
      </c>
      <c r="U1473">
        <f t="shared" si="160"/>
        <v>2015</v>
      </c>
    </row>
    <row r="1474" spans="1:21" ht="30" x14ac:dyDescent="0.25">
      <c r="A1474">
        <v>1472</v>
      </c>
      <c r="B1474" s="3" t="s">
        <v>1473</v>
      </c>
      <c r="C1474" s="3" t="s">
        <v>5582</v>
      </c>
      <c r="D1474" s="9">
        <v>25000</v>
      </c>
      <c r="E1474" s="9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161">E1474/D1474</f>
        <v>1.3870400000000001</v>
      </c>
      <c r="P1474" s="9">
        <f t="shared" ref="P1474:P1537" si="162">IFERROR(E1474/L1474,0)</f>
        <v>103.20238095238095</v>
      </c>
      <c r="Q1474" t="str">
        <f t="shared" ref="Q1474:Q1537" si="163">MID(N1474,1,FIND("/",N1474)-1)</f>
        <v>publishing</v>
      </c>
      <c r="R1474" t="str">
        <f t="shared" ref="R1474:R1537" si="164">MID(N1474,FIND("/",N1474)+1,9999)</f>
        <v>radio &amp; podcasts</v>
      </c>
      <c r="S1474" s="5">
        <f t="shared" ref="S1474:S1537" si="165">((J1474/86400)+25569+(-4/24))</f>
        <v>41533.376192129632</v>
      </c>
      <c r="T1474" s="5">
        <f t="shared" ref="T1474:T1537" si="166">((I1474/86400)+25569+(-4/24))</f>
        <v>41563.376192129632</v>
      </c>
      <c r="U1474">
        <f t="shared" ref="U1474:U1537" si="167">YEAR(S1474)</f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9">
        <v>1500</v>
      </c>
      <c r="E1475" s="9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161"/>
        <v>1.20516</v>
      </c>
      <c r="P1475" s="9">
        <f t="shared" si="162"/>
        <v>38.462553191489363</v>
      </c>
      <c r="Q1475" t="str">
        <f t="shared" si="163"/>
        <v>publishing</v>
      </c>
      <c r="R1475" t="str">
        <f t="shared" si="164"/>
        <v>radio &amp; podcasts</v>
      </c>
      <c r="S1475" s="5">
        <f t="shared" si="165"/>
        <v>40939.812951388893</v>
      </c>
      <c r="T1475" s="5">
        <f t="shared" si="166"/>
        <v>40969.812951388893</v>
      </c>
      <c r="U1475">
        <f t="shared" si="167"/>
        <v>2012</v>
      </c>
    </row>
    <row r="1476" spans="1:21" ht="30" x14ac:dyDescent="0.25">
      <c r="A1476">
        <v>1474</v>
      </c>
      <c r="B1476" s="3" t="s">
        <v>1475</v>
      </c>
      <c r="C1476" s="3" t="s">
        <v>5584</v>
      </c>
      <c r="D1476" s="9">
        <v>3000</v>
      </c>
      <c r="E1476" s="9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61"/>
        <v>1.1226666666666667</v>
      </c>
      <c r="P1476" s="9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5">
        <f t="shared" si="165"/>
        <v>41500.561250000006</v>
      </c>
      <c r="T1476" s="5">
        <f t="shared" si="166"/>
        <v>41530.561250000006</v>
      </c>
      <c r="U1476">
        <f t="shared" si="167"/>
        <v>2013</v>
      </c>
    </row>
    <row r="1477" spans="1:21" ht="30" x14ac:dyDescent="0.25">
      <c r="A1477">
        <v>1475</v>
      </c>
      <c r="B1477" s="3" t="s">
        <v>1476</v>
      </c>
      <c r="C1477" s="3" t="s">
        <v>5585</v>
      </c>
      <c r="D1477" s="9">
        <v>15000</v>
      </c>
      <c r="E1477" s="9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61"/>
        <v>1.8866966666666667</v>
      </c>
      <c r="P1477" s="9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5">
        <f t="shared" si="165"/>
        <v>41960.556284722225</v>
      </c>
      <c r="T1477" s="5">
        <f t="shared" si="166"/>
        <v>41993.040972222225</v>
      </c>
      <c r="U1477">
        <f t="shared" si="167"/>
        <v>2014</v>
      </c>
    </row>
    <row r="1478" spans="1:21" x14ac:dyDescent="0.25">
      <c r="A1478">
        <v>1476</v>
      </c>
      <c r="B1478" s="3" t="s">
        <v>1477</v>
      </c>
      <c r="C1478" s="3" t="s">
        <v>5586</v>
      </c>
      <c r="D1478" s="9">
        <v>6000</v>
      </c>
      <c r="E1478" s="9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61"/>
        <v>6.6155466666666669</v>
      </c>
      <c r="P1478" s="9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5">
        <f t="shared" si="165"/>
        <v>40765.875254629631</v>
      </c>
      <c r="T1478" s="5">
        <f t="shared" si="166"/>
        <v>40795.875254629631</v>
      </c>
      <c r="U1478">
        <f t="shared" si="167"/>
        <v>2011</v>
      </c>
    </row>
    <row r="1479" spans="1:21" ht="30" x14ac:dyDescent="0.25">
      <c r="A1479">
        <v>1477</v>
      </c>
      <c r="B1479" s="3" t="s">
        <v>1478</v>
      </c>
      <c r="C1479" s="3" t="s">
        <v>5587</v>
      </c>
      <c r="D1479" s="9">
        <v>30000</v>
      </c>
      <c r="E1479" s="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61"/>
        <v>1.1131</v>
      </c>
      <c r="P1479" s="9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5">
        <f t="shared" si="165"/>
        <v>40840.449120370373</v>
      </c>
      <c r="T1479" s="5">
        <f t="shared" si="166"/>
        <v>40899.958333333336</v>
      </c>
      <c r="U1479">
        <f t="shared" si="167"/>
        <v>2011</v>
      </c>
    </row>
    <row r="1480" spans="1:21" ht="30" x14ac:dyDescent="0.25">
      <c r="A1480">
        <v>1478</v>
      </c>
      <c r="B1480" s="3" t="s">
        <v>1479</v>
      </c>
      <c r="C1480" s="3" t="s">
        <v>5588</v>
      </c>
      <c r="D1480" s="9">
        <v>50000</v>
      </c>
      <c r="E1480" s="9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61"/>
        <v>11.8161422</v>
      </c>
      <c r="P1480" s="9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5">
        <f t="shared" si="165"/>
        <v>41394.705011574079</v>
      </c>
      <c r="T1480" s="5">
        <f t="shared" si="166"/>
        <v>41408.705011574079</v>
      </c>
      <c r="U1480">
        <f t="shared" si="167"/>
        <v>2013</v>
      </c>
    </row>
    <row r="1481" spans="1:21" ht="30" x14ac:dyDescent="0.25">
      <c r="A1481">
        <v>1479</v>
      </c>
      <c r="B1481" s="3" t="s">
        <v>1480</v>
      </c>
      <c r="C1481" s="3" t="s">
        <v>5589</v>
      </c>
      <c r="D1481" s="9">
        <v>1600</v>
      </c>
      <c r="E1481" s="9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61"/>
        <v>1.37375</v>
      </c>
      <c r="P1481" s="9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5">
        <f t="shared" si="165"/>
        <v>41754.578576388893</v>
      </c>
      <c r="T1481" s="5">
        <f t="shared" si="166"/>
        <v>41768.999305555561</v>
      </c>
      <c r="U1481">
        <f t="shared" si="167"/>
        <v>2014</v>
      </c>
    </row>
    <row r="1482" spans="1:21" ht="30" x14ac:dyDescent="0.25">
      <c r="A1482">
        <v>1480</v>
      </c>
      <c r="B1482" s="3" t="s">
        <v>1481</v>
      </c>
      <c r="C1482" s="3" t="s">
        <v>5590</v>
      </c>
      <c r="D1482" s="9">
        <v>50000</v>
      </c>
      <c r="E1482" s="9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61"/>
        <v>1.170404</v>
      </c>
      <c r="P1482" s="9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5">
        <f t="shared" si="165"/>
        <v>41464.76734953704</v>
      </c>
      <c r="T1482" s="5">
        <f t="shared" si="166"/>
        <v>41481.541666666672</v>
      </c>
      <c r="U1482">
        <f t="shared" si="167"/>
        <v>2013</v>
      </c>
    </row>
    <row r="1483" spans="1:21" ht="30" x14ac:dyDescent="0.25">
      <c r="A1483">
        <v>1481</v>
      </c>
      <c r="B1483" s="3" t="s">
        <v>1482</v>
      </c>
      <c r="C1483" s="3" t="s">
        <v>5591</v>
      </c>
      <c r="D1483" s="9">
        <v>5000</v>
      </c>
      <c r="E1483" s="9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61"/>
        <v>2.1000000000000001E-2</v>
      </c>
      <c r="P1483" s="9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5">
        <f t="shared" si="165"/>
        <v>41550.756307870375</v>
      </c>
      <c r="T1483" s="5">
        <f t="shared" si="166"/>
        <v>41580.756307870375</v>
      </c>
      <c r="U1483">
        <f t="shared" si="167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9">
        <v>5000</v>
      </c>
      <c r="E1484" s="9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61"/>
        <v>1E-3</v>
      </c>
      <c r="P1484" s="9">
        <f t="shared" si="162"/>
        <v>5</v>
      </c>
      <c r="Q1484" t="str">
        <f t="shared" si="163"/>
        <v>publishing</v>
      </c>
      <c r="R1484" t="str">
        <f t="shared" si="164"/>
        <v>fiction</v>
      </c>
      <c r="S1484" s="5">
        <f t="shared" si="165"/>
        <v>41136.691388888888</v>
      </c>
      <c r="T1484" s="5">
        <f t="shared" si="166"/>
        <v>41159.160416666673</v>
      </c>
      <c r="U1484">
        <f t="shared" si="167"/>
        <v>2012</v>
      </c>
    </row>
    <row r="1485" spans="1:21" ht="30" x14ac:dyDescent="0.25">
      <c r="A1485">
        <v>1483</v>
      </c>
      <c r="B1485" s="3" t="s">
        <v>1484</v>
      </c>
      <c r="C1485" s="3" t="s">
        <v>5593</v>
      </c>
      <c r="D1485" s="9">
        <v>7000</v>
      </c>
      <c r="E1485" s="9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61"/>
        <v>7.1428571428571426E-3</v>
      </c>
      <c r="P1485" s="9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5">
        <f t="shared" si="165"/>
        <v>42548.026331018518</v>
      </c>
      <c r="T1485" s="5">
        <f t="shared" si="166"/>
        <v>42573.026331018518</v>
      </c>
      <c r="U1485">
        <f t="shared" si="167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9">
        <v>2000</v>
      </c>
      <c r="E1486" s="9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61"/>
        <v>0</v>
      </c>
      <c r="P1486" s="9">
        <f t="shared" si="162"/>
        <v>0</v>
      </c>
      <c r="Q1486" t="str">
        <f t="shared" si="163"/>
        <v>publishing</v>
      </c>
      <c r="R1486" t="str">
        <f t="shared" si="164"/>
        <v>fiction</v>
      </c>
      <c r="S1486" s="5">
        <f t="shared" si="165"/>
        <v>41053.03429398148</v>
      </c>
      <c r="T1486" s="5">
        <f t="shared" si="166"/>
        <v>41111.452083333337</v>
      </c>
      <c r="U1486">
        <f t="shared" si="167"/>
        <v>2012</v>
      </c>
    </row>
    <row r="1487" spans="1:21" ht="30" x14ac:dyDescent="0.25">
      <c r="A1487">
        <v>1485</v>
      </c>
      <c r="B1487" s="3" t="s">
        <v>1486</v>
      </c>
      <c r="C1487" s="3" t="s">
        <v>5595</v>
      </c>
      <c r="D1487" s="9">
        <v>6700</v>
      </c>
      <c r="E1487" s="9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61"/>
        <v>2.2388059701492536E-2</v>
      </c>
      <c r="P1487" s="9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5">
        <f t="shared" si="165"/>
        <v>42130.629317129635</v>
      </c>
      <c r="T1487" s="5">
        <f t="shared" si="166"/>
        <v>42175.629317129635</v>
      </c>
      <c r="U1487">
        <f t="shared" si="167"/>
        <v>2015</v>
      </c>
    </row>
    <row r="1488" spans="1:21" ht="30" x14ac:dyDescent="0.25">
      <c r="A1488">
        <v>1486</v>
      </c>
      <c r="B1488" s="3" t="s">
        <v>1487</v>
      </c>
      <c r="C1488" s="3" t="s">
        <v>5596</v>
      </c>
      <c r="D1488" s="9">
        <v>20000</v>
      </c>
      <c r="E1488" s="9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61"/>
        <v>2.3999999999999998E-3</v>
      </c>
      <c r="P1488" s="9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5">
        <f t="shared" si="165"/>
        <v>42032.001863425925</v>
      </c>
      <c r="T1488" s="5">
        <f t="shared" si="166"/>
        <v>42062.001863425925</v>
      </c>
      <c r="U1488">
        <f t="shared" si="167"/>
        <v>2015</v>
      </c>
    </row>
    <row r="1489" spans="1:21" ht="30" x14ac:dyDescent="0.25">
      <c r="A1489">
        <v>1487</v>
      </c>
      <c r="B1489" s="3" t="s">
        <v>1488</v>
      </c>
      <c r="C1489" s="3" t="s">
        <v>5597</v>
      </c>
      <c r="D1489" s="9">
        <v>10000</v>
      </c>
      <c r="E1489" s="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61"/>
        <v>0</v>
      </c>
      <c r="P1489" s="9">
        <f t="shared" si="162"/>
        <v>0</v>
      </c>
      <c r="Q1489" t="str">
        <f t="shared" si="163"/>
        <v>publishing</v>
      </c>
      <c r="R1489" t="str">
        <f t="shared" si="164"/>
        <v>fiction</v>
      </c>
      <c r="S1489" s="5">
        <f t="shared" si="165"/>
        <v>42554.750821759262</v>
      </c>
      <c r="T1489" s="5">
        <f t="shared" si="166"/>
        <v>42584.750821759262</v>
      </c>
      <c r="U1489">
        <f t="shared" si="167"/>
        <v>2016</v>
      </c>
    </row>
    <row r="1490" spans="1:21" x14ac:dyDescent="0.25">
      <c r="A1490">
        <v>1488</v>
      </c>
      <c r="B1490" s="3" t="s">
        <v>1489</v>
      </c>
      <c r="C1490" s="3" t="s">
        <v>5598</v>
      </c>
      <c r="D1490" s="9">
        <v>15000</v>
      </c>
      <c r="E1490" s="9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61"/>
        <v>2.4E-2</v>
      </c>
      <c r="P1490" s="9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5">
        <f t="shared" si="165"/>
        <v>41614.396527777782</v>
      </c>
      <c r="T1490" s="5">
        <f t="shared" si="166"/>
        <v>41644.396527777782</v>
      </c>
      <c r="U1490">
        <f t="shared" si="167"/>
        <v>2013</v>
      </c>
    </row>
    <row r="1491" spans="1:21" x14ac:dyDescent="0.25">
      <c r="A1491">
        <v>1489</v>
      </c>
      <c r="B1491" s="3" t="s">
        <v>1490</v>
      </c>
      <c r="C1491" s="3" t="s">
        <v>5599</v>
      </c>
      <c r="D1491" s="9">
        <v>5000</v>
      </c>
      <c r="E1491" s="9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61"/>
        <v>0</v>
      </c>
      <c r="P1491" s="9">
        <f t="shared" si="162"/>
        <v>0</v>
      </c>
      <c r="Q1491" t="str">
        <f t="shared" si="163"/>
        <v>publishing</v>
      </c>
      <c r="R1491" t="str">
        <f t="shared" si="164"/>
        <v>fiction</v>
      </c>
      <c r="S1491" s="5">
        <f t="shared" si="165"/>
        <v>41198.4450462963</v>
      </c>
      <c r="T1491" s="5">
        <f t="shared" si="166"/>
        <v>41228.486712962964</v>
      </c>
      <c r="U1491">
        <f t="shared" si="167"/>
        <v>2012</v>
      </c>
    </row>
    <row r="1492" spans="1:21" ht="30" x14ac:dyDescent="0.25">
      <c r="A1492">
        <v>1490</v>
      </c>
      <c r="B1492" s="3" t="s">
        <v>1491</v>
      </c>
      <c r="C1492" s="3" t="s">
        <v>5600</v>
      </c>
      <c r="D1492" s="9">
        <v>2900</v>
      </c>
      <c r="E1492" s="9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61"/>
        <v>0.30862068965517242</v>
      </c>
      <c r="P1492" s="9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5">
        <f t="shared" si="165"/>
        <v>41520.394375000003</v>
      </c>
      <c r="T1492" s="5">
        <f t="shared" si="166"/>
        <v>41549.394375000003</v>
      </c>
      <c r="U1492">
        <f t="shared" si="167"/>
        <v>2013</v>
      </c>
    </row>
    <row r="1493" spans="1:21" x14ac:dyDescent="0.25">
      <c r="A1493">
        <v>1491</v>
      </c>
      <c r="B1493" s="3" t="s">
        <v>1492</v>
      </c>
      <c r="C1493" s="3" t="s">
        <v>5601</v>
      </c>
      <c r="D1493" s="9">
        <v>1200</v>
      </c>
      <c r="E1493" s="9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61"/>
        <v>8.3333333333333329E-2</v>
      </c>
      <c r="P1493" s="9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5">
        <f t="shared" si="165"/>
        <v>41991.546793981484</v>
      </c>
      <c r="T1493" s="5">
        <f t="shared" si="166"/>
        <v>42050.484722222223</v>
      </c>
      <c r="U1493">
        <f t="shared" si="167"/>
        <v>2014</v>
      </c>
    </row>
    <row r="1494" spans="1:21" ht="30" x14ac:dyDescent="0.25">
      <c r="A1494">
        <v>1492</v>
      </c>
      <c r="B1494" s="3" t="s">
        <v>1493</v>
      </c>
      <c r="C1494" s="3" t="s">
        <v>5602</v>
      </c>
      <c r="D1494" s="9">
        <v>4000</v>
      </c>
      <c r="E1494" s="9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61"/>
        <v>7.4999999999999997E-3</v>
      </c>
      <c r="P1494" s="9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5">
        <f t="shared" si="165"/>
        <v>40682.718125000007</v>
      </c>
      <c r="T1494" s="5">
        <f t="shared" si="166"/>
        <v>40712.718125000007</v>
      </c>
      <c r="U1494">
        <f t="shared" si="167"/>
        <v>2011</v>
      </c>
    </row>
    <row r="1495" spans="1:21" ht="30" x14ac:dyDescent="0.25">
      <c r="A1495">
        <v>1493</v>
      </c>
      <c r="B1495" s="3" t="s">
        <v>1494</v>
      </c>
      <c r="C1495" s="3" t="s">
        <v>5603</v>
      </c>
      <c r="D1495" s="9">
        <v>2400</v>
      </c>
      <c r="E1495" s="9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61"/>
        <v>0</v>
      </c>
      <c r="P1495" s="9">
        <f t="shared" si="162"/>
        <v>0</v>
      </c>
      <c r="Q1495" t="str">
        <f t="shared" si="163"/>
        <v>publishing</v>
      </c>
      <c r="R1495" t="str">
        <f t="shared" si="164"/>
        <v>fiction</v>
      </c>
      <c r="S1495" s="5">
        <f t="shared" si="165"/>
        <v>41411.699942129628</v>
      </c>
      <c r="T1495" s="5">
        <f t="shared" si="166"/>
        <v>41441.699942129628</v>
      </c>
      <c r="U1495">
        <f t="shared" si="167"/>
        <v>2013</v>
      </c>
    </row>
    <row r="1496" spans="1:21" ht="30" x14ac:dyDescent="0.25">
      <c r="A1496">
        <v>1494</v>
      </c>
      <c r="B1496" s="3" t="s">
        <v>1495</v>
      </c>
      <c r="C1496" s="3" t="s">
        <v>5604</v>
      </c>
      <c r="D1496" s="9">
        <v>5000</v>
      </c>
      <c r="E1496" s="9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61"/>
        <v>8.8999999999999996E-2</v>
      </c>
      <c r="P1496" s="9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5">
        <f t="shared" si="165"/>
        <v>42067.555706018517</v>
      </c>
      <c r="T1496" s="5">
        <f t="shared" si="166"/>
        <v>42097.484722222223</v>
      </c>
      <c r="U1496">
        <f t="shared" si="167"/>
        <v>2015</v>
      </c>
    </row>
    <row r="1497" spans="1:21" x14ac:dyDescent="0.25">
      <c r="A1497">
        <v>1495</v>
      </c>
      <c r="B1497" s="3" t="s">
        <v>1496</v>
      </c>
      <c r="C1497" s="3" t="s">
        <v>5605</v>
      </c>
      <c r="D1497" s="9">
        <v>2000</v>
      </c>
      <c r="E1497" s="9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61"/>
        <v>0</v>
      </c>
      <c r="P1497" s="9">
        <f t="shared" si="162"/>
        <v>0</v>
      </c>
      <c r="Q1497" t="str">
        <f t="shared" si="163"/>
        <v>publishing</v>
      </c>
      <c r="R1497" t="str">
        <f t="shared" si="164"/>
        <v>fiction</v>
      </c>
      <c r="S1497" s="5">
        <f t="shared" si="165"/>
        <v>40752.623043981483</v>
      </c>
      <c r="T1497" s="5">
        <f t="shared" si="166"/>
        <v>40782.623043981483</v>
      </c>
      <c r="U1497">
        <f t="shared" si="167"/>
        <v>2011</v>
      </c>
    </row>
    <row r="1498" spans="1:21" ht="30" x14ac:dyDescent="0.25">
      <c r="A1498">
        <v>1496</v>
      </c>
      <c r="B1498" s="3" t="s">
        <v>1497</v>
      </c>
      <c r="C1498" s="3" t="s">
        <v>5606</v>
      </c>
      <c r="D1498" s="9">
        <v>1500</v>
      </c>
      <c r="E1498" s="9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61"/>
        <v>0</v>
      </c>
      <c r="P1498" s="9">
        <f t="shared" si="162"/>
        <v>0</v>
      </c>
      <c r="Q1498" t="str">
        <f t="shared" si="163"/>
        <v>publishing</v>
      </c>
      <c r="R1498" t="str">
        <f t="shared" si="164"/>
        <v>fiction</v>
      </c>
      <c r="S1498" s="5">
        <f t="shared" si="165"/>
        <v>41838.308553240742</v>
      </c>
      <c r="T1498" s="5">
        <f t="shared" si="166"/>
        <v>41898.308553240742</v>
      </c>
      <c r="U1498">
        <f t="shared" si="167"/>
        <v>2014</v>
      </c>
    </row>
    <row r="1499" spans="1:21" ht="30" x14ac:dyDescent="0.25">
      <c r="A1499">
        <v>1497</v>
      </c>
      <c r="B1499" s="3" t="s">
        <v>1498</v>
      </c>
      <c r="C1499" s="3" t="s">
        <v>5607</v>
      </c>
      <c r="D1499" s="9">
        <v>15000</v>
      </c>
      <c r="E1499" s="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61"/>
        <v>6.666666666666667E-5</v>
      </c>
      <c r="P1499" s="9">
        <f t="shared" si="162"/>
        <v>1</v>
      </c>
      <c r="Q1499" t="str">
        <f t="shared" si="163"/>
        <v>publishing</v>
      </c>
      <c r="R1499" t="str">
        <f t="shared" si="164"/>
        <v>fiction</v>
      </c>
      <c r="S1499" s="5">
        <f t="shared" si="165"/>
        <v>41444.475949074076</v>
      </c>
      <c r="T1499" s="5">
        <f t="shared" si="166"/>
        <v>41486.654861111114</v>
      </c>
      <c r="U1499">
        <f t="shared" si="167"/>
        <v>2013</v>
      </c>
    </row>
    <row r="1500" spans="1:21" ht="30" x14ac:dyDescent="0.25">
      <c r="A1500">
        <v>1498</v>
      </c>
      <c r="B1500" s="3" t="s">
        <v>1499</v>
      </c>
      <c r="C1500" s="3" t="s">
        <v>5608</v>
      </c>
      <c r="D1500" s="9">
        <v>3000</v>
      </c>
      <c r="E1500" s="9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61"/>
        <v>1.9E-2</v>
      </c>
      <c r="P1500" s="9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5">
        <f t="shared" si="165"/>
        <v>41840.816875000004</v>
      </c>
      <c r="T1500" s="5">
        <f t="shared" si="166"/>
        <v>41885.816875000004</v>
      </c>
      <c r="U1500">
        <f t="shared" si="167"/>
        <v>2014</v>
      </c>
    </row>
    <row r="1501" spans="1:21" ht="30" x14ac:dyDescent="0.25">
      <c r="A1501">
        <v>1499</v>
      </c>
      <c r="B1501" s="3" t="s">
        <v>1500</v>
      </c>
      <c r="C1501" s="3" t="s">
        <v>5609</v>
      </c>
      <c r="D1501" s="9">
        <v>2000</v>
      </c>
      <c r="E1501" s="9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61"/>
        <v>2.5000000000000001E-3</v>
      </c>
      <c r="P1501" s="9">
        <f t="shared" si="162"/>
        <v>5</v>
      </c>
      <c r="Q1501" t="str">
        <f t="shared" si="163"/>
        <v>publishing</v>
      </c>
      <c r="R1501" t="str">
        <f t="shared" si="164"/>
        <v>fiction</v>
      </c>
      <c r="S1501" s="5">
        <f t="shared" si="165"/>
        <v>42526.840659722227</v>
      </c>
      <c r="T1501" s="5">
        <f t="shared" si="166"/>
        <v>42586.840659722227</v>
      </c>
      <c r="U1501">
        <f t="shared" si="167"/>
        <v>2016</v>
      </c>
    </row>
    <row r="1502" spans="1:21" ht="30" x14ac:dyDescent="0.25">
      <c r="A1502">
        <v>1500</v>
      </c>
      <c r="B1502" s="3" t="s">
        <v>1501</v>
      </c>
      <c r="C1502" s="3" t="s">
        <v>5610</v>
      </c>
      <c r="D1502" s="9">
        <v>2800</v>
      </c>
      <c r="E1502" s="9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61"/>
        <v>0.25035714285714283</v>
      </c>
      <c r="P1502" s="9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5">
        <f t="shared" si="165"/>
        <v>41365.737928240742</v>
      </c>
      <c r="T1502" s="5">
        <f t="shared" si="166"/>
        <v>41395.737928240742</v>
      </c>
      <c r="U1502">
        <f t="shared" si="167"/>
        <v>2013</v>
      </c>
    </row>
    <row r="1503" spans="1:21" x14ac:dyDescent="0.25">
      <c r="A1503">
        <v>1501</v>
      </c>
      <c r="B1503" s="3" t="s">
        <v>1502</v>
      </c>
      <c r="C1503" s="3" t="s">
        <v>5611</v>
      </c>
      <c r="D1503" s="9">
        <v>52000</v>
      </c>
      <c r="E1503" s="9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61"/>
        <v>1.6633076923076924</v>
      </c>
      <c r="P1503" s="9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5">
        <f t="shared" si="165"/>
        <v>42163.416932870372</v>
      </c>
      <c r="T1503" s="5">
        <f t="shared" si="166"/>
        <v>42193.416932870372</v>
      </c>
      <c r="U1503">
        <f t="shared" si="167"/>
        <v>2015</v>
      </c>
    </row>
    <row r="1504" spans="1:21" ht="30" x14ac:dyDescent="0.25">
      <c r="A1504">
        <v>1502</v>
      </c>
      <c r="B1504" s="3" t="s">
        <v>1503</v>
      </c>
      <c r="C1504" s="3" t="s">
        <v>5612</v>
      </c>
      <c r="D1504" s="9">
        <v>22000</v>
      </c>
      <c r="E1504" s="9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61"/>
        <v>1.0144545454545455</v>
      </c>
      <c r="P1504" s="9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5">
        <f t="shared" si="165"/>
        <v>42426.375925925931</v>
      </c>
      <c r="T1504" s="5">
        <f t="shared" si="166"/>
        <v>42454.750000000007</v>
      </c>
      <c r="U1504">
        <f t="shared" si="167"/>
        <v>2016</v>
      </c>
    </row>
    <row r="1505" spans="1:21" ht="30" x14ac:dyDescent="0.25">
      <c r="A1505">
        <v>1503</v>
      </c>
      <c r="B1505" s="3" t="s">
        <v>1504</v>
      </c>
      <c r="C1505" s="3" t="s">
        <v>5613</v>
      </c>
      <c r="D1505" s="9">
        <v>3750</v>
      </c>
      <c r="E1505" s="9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61"/>
        <v>1.0789146666666667</v>
      </c>
      <c r="P1505" s="9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5">
        <f t="shared" si="165"/>
        <v>42606.180567129632</v>
      </c>
      <c r="T1505" s="5">
        <f t="shared" si="166"/>
        <v>42666.180567129632</v>
      </c>
      <c r="U1505">
        <f t="shared" si="167"/>
        <v>2016</v>
      </c>
    </row>
    <row r="1506" spans="1:21" x14ac:dyDescent="0.25">
      <c r="A1506">
        <v>1504</v>
      </c>
      <c r="B1506" s="3" t="s">
        <v>1505</v>
      </c>
      <c r="C1506" s="3" t="s">
        <v>5614</v>
      </c>
      <c r="D1506" s="9">
        <v>6500</v>
      </c>
      <c r="E1506" s="9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61"/>
        <v>2.7793846153846156</v>
      </c>
      <c r="P1506" s="9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5">
        <f t="shared" si="165"/>
        <v>41772.491018518522</v>
      </c>
      <c r="T1506" s="5">
        <f t="shared" si="166"/>
        <v>41800.189583333333</v>
      </c>
      <c r="U1506">
        <f t="shared" si="167"/>
        <v>2014</v>
      </c>
    </row>
    <row r="1507" spans="1:21" ht="30" x14ac:dyDescent="0.25">
      <c r="A1507">
        <v>1505</v>
      </c>
      <c r="B1507" s="3" t="s">
        <v>1506</v>
      </c>
      <c r="C1507" s="3" t="s">
        <v>5615</v>
      </c>
      <c r="D1507" s="9">
        <v>16000</v>
      </c>
      <c r="E1507" s="9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61"/>
        <v>1.0358125</v>
      </c>
      <c r="P1507" s="9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5">
        <f t="shared" si="165"/>
        <v>42414.276655092595</v>
      </c>
      <c r="T1507" s="5">
        <f t="shared" si="166"/>
        <v>42451.667361111111</v>
      </c>
      <c r="U1507">
        <f t="shared" si="167"/>
        <v>2016</v>
      </c>
    </row>
    <row r="1508" spans="1:21" x14ac:dyDescent="0.25">
      <c r="A1508">
        <v>1506</v>
      </c>
      <c r="B1508" s="3" t="s">
        <v>1507</v>
      </c>
      <c r="C1508" s="3" t="s">
        <v>5616</v>
      </c>
      <c r="D1508" s="9">
        <v>1500</v>
      </c>
      <c r="E1508" s="9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61"/>
        <v>1.1140000000000001</v>
      </c>
      <c r="P1508" s="9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5">
        <f t="shared" si="165"/>
        <v>41814.619259259263</v>
      </c>
      <c r="T1508" s="5">
        <f t="shared" si="166"/>
        <v>41844.619259259263</v>
      </c>
      <c r="U1508">
        <f t="shared" si="167"/>
        <v>2014</v>
      </c>
    </row>
    <row r="1509" spans="1:21" ht="30" x14ac:dyDescent="0.25">
      <c r="A1509">
        <v>1507</v>
      </c>
      <c r="B1509" s="3" t="s">
        <v>1508</v>
      </c>
      <c r="C1509" s="3" t="s">
        <v>5617</v>
      </c>
      <c r="D1509" s="9">
        <v>1200</v>
      </c>
      <c r="E1509" s="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61"/>
        <v>2.15</v>
      </c>
      <c r="P1509" s="9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5">
        <f t="shared" si="165"/>
        <v>40254.283668981479</v>
      </c>
      <c r="T1509" s="5">
        <f t="shared" si="166"/>
        <v>40313.173611111117</v>
      </c>
      <c r="U1509">
        <f t="shared" si="167"/>
        <v>2010</v>
      </c>
    </row>
    <row r="1510" spans="1:21" ht="30" x14ac:dyDescent="0.25">
      <c r="A1510">
        <v>1508</v>
      </c>
      <c r="B1510" s="3" t="s">
        <v>1509</v>
      </c>
      <c r="C1510" s="3" t="s">
        <v>5618</v>
      </c>
      <c r="D1510" s="9">
        <v>18500</v>
      </c>
      <c r="E1510" s="9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61"/>
        <v>1.1076216216216217</v>
      </c>
      <c r="P1510" s="9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5">
        <f t="shared" si="165"/>
        <v>41786.447696759264</v>
      </c>
      <c r="T1510" s="5">
        <f t="shared" si="166"/>
        <v>41817.447696759264</v>
      </c>
      <c r="U1510">
        <f t="shared" si="167"/>
        <v>2014</v>
      </c>
    </row>
    <row r="1511" spans="1:21" ht="30" x14ac:dyDescent="0.25">
      <c r="A1511">
        <v>1509</v>
      </c>
      <c r="B1511" s="3" t="s">
        <v>1510</v>
      </c>
      <c r="C1511" s="3" t="s">
        <v>5619</v>
      </c>
      <c r="D1511" s="9">
        <v>17500</v>
      </c>
      <c r="E1511" s="9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61"/>
        <v>1.2364125714285714</v>
      </c>
      <c r="P1511" s="9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5">
        <f t="shared" si="165"/>
        <v>42751.366724537038</v>
      </c>
      <c r="T1511" s="5">
        <f t="shared" si="166"/>
        <v>42780.790972222225</v>
      </c>
      <c r="U1511">
        <f t="shared" si="167"/>
        <v>2017</v>
      </c>
    </row>
    <row r="1512" spans="1:21" ht="30" x14ac:dyDescent="0.25">
      <c r="A1512">
        <v>1510</v>
      </c>
      <c r="B1512" s="3" t="s">
        <v>1511</v>
      </c>
      <c r="C1512" s="3" t="s">
        <v>5620</v>
      </c>
      <c r="D1512" s="9">
        <v>16000</v>
      </c>
      <c r="E1512" s="9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61"/>
        <v>1.0103500000000001</v>
      </c>
      <c r="P1512" s="9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5">
        <f t="shared" si="165"/>
        <v>41809.218495370376</v>
      </c>
      <c r="T1512" s="5">
        <f t="shared" si="166"/>
        <v>41839.218495370376</v>
      </c>
      <c r="U1512">
        <f t="shared" si="167"/>
        <v>2014</v>
      </c>
    </row>
    <row r="1513" spans="1:21" ht="30" x14ac:dyDescent="0.25">
      <c r="A1513">
        <v>1511</v>
      </c>
      <c r="B1513" s="3" t="s">
        <v>1512</v>
      </c>
      <c r="C1513" s="3" t="s">
        <v>5621</v>
      </c>
      <c r="D1513" s="9">
        <v>14000</v>
      </c>
      <c r="E1513" s="9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61"/>
        <v>1.1179285714285714</v>
      </c>
      <c r="P1513" s="9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5">
        <f t="shared" si="165"/>
        <v>42296.416712962964</v>
      </c>
      <c r="T1513" s="5">
        <f t="shared" si="166"/>
        <v>42326.458379629628</v>
      </c>
      <c r="U1513">
        <f t="shared" si="167"/>
        <v>2015</v>
      </c>
    </row>
    <row r="1514" spans="1:21" ht="30" x14ac:dyDescent="0.25">
      <c r="A1514">
        <v>1512</v>
      </c>
      <c r="B1514" s="3" t="s">
        <v>1513</v>
      </c>
      <c r="C1514" s="3" t="s">
        <v>5622</v>
      </c>
      <c r="D1514" s="9">
        <v>3500</v>
      </c>
      <c r="E1514" s="9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61"/>
        <v>5.5877142857142861</v>
      </c>
      <c r="P1514" s="9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5">
        <f t="shared" si="165"/>
        <v>42741.517812500002</v>
      </c>
      <c r="T1514" s="5">
        <f t="shared" si="166"/>
        <v>42771.517812500002</v>
      </c>
      <c r="U1514">
        <f t="shared" si="167"/>
        <v>2017</v>
      </c>
    </row>
    <row r="1515" spans="1:21" x14ac:dyDescent="0.25">
      <c r="A1515">
        <v>1513</v>
      </c>
      <c r="B1515" s="3" t="s">
        <v>1514</v>
      </c>
      <c r="C1515" s="3" t="s">
        <v>5623</v>
      </c>
      <c r="D1515" s="9">
        <v>8000</v>
      </c>
      <c r="E1515" s="9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61"/>
        <v>1.5001875</v>
      </c>
      <c r="P1515" s="9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5">
        <f t="shared" si="165"/>
        <v>41806.470671296302</v>
      </c>
      <c r="T1515" s="5">
        <f t="shared" si="166"/>
        <v>41836.470671296302</v>
      </c>
      <c r="U1515">
        <f t="shared" si="167"/>
        <v>2014</v>
      </c>
    </row>
    <row r="1516" spans="1:21" x14ac:dyDescent="0.25">
      <c r="A1516">
        <v>1514</v>
      </c>
      <c r="B1516" s="3" t="s">
        <v>1515</v>
      </c>
      <c r="C1516" s="3" t="s">
        <v>5624</v>
      </c>
      <c r="D1516" s="9">
        <v>25000</v>
      </c>
      <c r="E1516" s="9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61"/>
        <v>1.0647599999999999</v>
      </c>
      <c r="P1516" s="9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5">
        <f t="shared" si="165"/>
        <v>42234.431018518524</v>
      </c>
      <c r="T1516" s="5">
        <f t="shared" si="166"/>
        <v>42274.431018518524</v>
      </c>
      <c r="U1516">
        <f t="shared" si="167"/>
        <v>2015</v>
      </c>
    </row>
    <row r="1517" spans="1:21" ht="30" x14ac:dyDescent="0.25">
      <c r="A1517">
        <v>1515</v>
      </c>
      <c r="B1517" s="3" t="s">
        <v>1516</v>
      </c>
      <c r="C1517" s="3" t="s">
        <v>5625</v>
      </c>
      <c r="D1517" s="9">
        <v>300000</v>
      </c>
      <c r="E1517" s="9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61"/>
        <v>1.57189</v>
      </c>
      <c r="P1517" s="9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5">
        <f t="shared" si="165"/>
        <v>42415.086770833332</v>
      </c>
      <c r="T1517" s="5">
        <f t="shared" si="166"/>
        <v>42445.045104166667</v>
      </c>
      <c r="U1517">
        <f t="shared" si="167"/>
        <v>2016</v>
      </c>
    </row>
    <row r="1518" spans="1:21" ht="30" x14ac:dyDescent="0.25">
      <c r="A1518">
        <v>1516</v>
      </c>
      <c r="B1518" s="3" t="s">
        <v>1517</v>
      </c>
      <c r="C1518" s="3" t="s">
        <v>5626</v>
      </c>
      <c r="D1518" s="9">
        <v>17000</v>
      </c>
      <c r="E1518" s="9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61"/>
        <v>1.0865882352941176</v>
      </c>
      <c r="P1518" s="9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5">
        <f t="shared" si="165"/>
        <v>42619.299675925933</v>
      </c>
      <c r="T1518" s="5">
        <f t="shared" si="166"/>
        <v>42649.416666666664</v>
      </c>
      <c r="U1518">
        <f t="shared" si="167"/>
        <v>2016</v>
      </c>
    </row>
    <row r="1519" spans="1:21" ht="30" x14ac:dyDescent="0.25">
      <c r="A1519">
        <v>1517</v>
      </c>
      <c r="B1519" s="3" t="s">
        <v>1518</v>
      </c>
      <c r="C1519" s="3" t="s">
        <v>5627</v>
      </c>
      <c r="D1519" s="9">
        <v>15000</v>
      </c>
      <c r="E1519" s="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61"/>
        <v>1.6197999999999999</v>
      </c>
      <c r="P1519" s="9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5">
        <f t="shared" si="165"/>
        <v>41948.399918981486</v>
      </c>
      <c r="T1519" s="5">
        <f t="shared" si="166"/>
        <v>41979.083333333336</v>
      </c>
      <c r="U1519">
        <f t="shared" si="167"/>
        <v>2014</v>
      </c>
    </row>
    <row r="1520" spans="1:21" x14ac:dyDescent="0.25">
      <c r="A1520">
        <v>1518</v>
      </c>
      <c r="B1520" s="3" t="s">
        <v>1519</v>
      </c>
      <c r="C1520" s="3" t="s">
        <v>5628</v>
      </c>
      <c r="D1520" s="9">
        <v>15000</v>
      </c>
      <c r="E1520" s="9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61"/>
        <v>2.0536666666666665</v>
      </c>
      <c r="P1520" s="9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5">
        <f t="shared" si="165"/>
        <v>41760.653379629635</v>
      </c>
      <c r="T1520" s="5">
        <f t="shared" si="166"/>
        <v>41790.653379629635</v>
      </c>
      <c r="U1520">
        <f t="shared" si="167"/>
        <v>2014</v>
      </c>
    </row>
    <row r="1521" spans="1:21" ht="30" x14ac:dyDescent="0.25">
      <c r="A1521">
        <v>1519</v>
      </c>
      <c r="B1521" s="3" t="s">
        <v>1520</v>
      </c>
      <c r="C1521" s="3" t="s">
        <v>5629</v>
      </c>
      <c r="D1521" s="9">
        <v>9000</v>
      </c>
      <c r="E1521" s="9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61"/>
        <v>1.033638888888889</v>
      </c>
      <c r="P1521" s="9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5">
        <f t="shared" si="165"/>
        <v>41782.575034722227</v>
      </c>
      <c r="T1521" s="5">
        <f t="shared" si="166"/>
        <v>41810.749305555561</v>
      </c>
      <c r="U1521">
        <f t="shared" si="167"/>
        <v>2014</v>
      </c>
    </row>
    <row r="1522" spans="1:21" x14ac:dyDescent="0.25">
      <c r="A1522">
        <v>1520</v>
      </c>
      <c r="B1522" s="3" t="s">
        <v>1521</v>
      </c>
      <c r="C1522" s="3" t="s">
        <v>5630</v>
      </c>
      <c r="D1522" s="9">
        <v>18000</v>
      </c>
      <c r="E1522" s="9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61"/>
        <v>1.0347222222222223</v>
      </c>
      <c r="P1522" s="9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5">
        <f t="shared" si="165"/>
        <v>41955.691122685188</v>
      </c>
      <c r="T1522" s="5">
        <f t="shared" si="166"/>
        <v>41992.000000000007</v>
      </c>
      <c r="U1522">
        <f t="shared" si="167"/>
        <v>2014</v>
      </c>
    </row>
    <row r="1523" spans="1:21" x14ac:dyDescent="0.25">
      <c r="A1523">
        <v>1521</v>
      </c>
      <c r="B1523" s="3" t="s">
        <v>1522</v>
      </c>
      <c r="C1523" s="3" t="s">
        <v>5631</v>
      </c>
      <c r="D1523" s="9">
        <v>37500</v>
      </c>
      <c r="E1523" s="9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61"/>
        <v>1.0681333333333334</v>
      </c>
      <c r="P1523" s="9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5">
        <f t="shared" si="165"/>
        <v>42493.00105324074</v>
      </c>
      <c r="T1523" s="5">
        <f t="shared" si="166"/>
        <v>42528.00105324074</v>
      </c>
      <c r="U1523">
        <f t="shared" si="167"/>
        <v>2016</v>
      </c>
    </row>
    <row r="1524" spans="1:21" ht="30" x14ac:dyDescent="0.25">
      <c r="A1524">
        <v>1522</v>
      </c>
      <c r="B1524" s="3" t="s">
        <v>1523</v>
      </c>
      <c r="C1524" s="3" t="s">
        <v>5632</v>
      </c>
      <c r="D1524" s="9">
        <v>43500</v>
      </c>
      <c r="E1524" s="9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61"/>
        <v>1.3896574712643677</v>
      </c>
      <c r="P1524" s="9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5">
        <f t="shared" si="165"/>
        <v>41899.663645833338</v>
      </c>
      <c r="T1524" s="5">
        <f t="shared" si="166"/>
        <v>41929.663645833338</v>
      </c>
      <c r="U1524">
        <f t="shared" si="167"/>
        <v>2014</v>
      </c>
    </row>
    <row r="1525" spans="1:21" ht="30" x14ac:dyDescent="0.25">
      <c r="A1525">
        <v>1523</v>
      </c>
      <c r="B1525" s="3" t="s">
        <v>1524</v>
      </c>
      <c r="C1525" s="3" t="s">
        <v>5633</v>
      </c>
      <c r="D1525" s="9">
        <v>18500</v>
      </c>
      <c r="E1525" s="9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61"/>
        <v>1.2484324324324325</v>
      </c>
      <c r="P1525" s="9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5">
        <f t="shared" si="165"/>
        <v>41964.584675925929</v>
      </c>
      <c r="T1525" s="5">
        <f t="shared" si="166"/>
        <v>41995.833333333336</v>
      </c>
      <c r="U1525">
        <f t="shared" si="167"/>
        <v>2014</v>
      </c>
    </row>
    <row r="1526" spans="1:21" x14ac:dyDescent="0.25">
      <c r="A1526">
        <v>1524</v>
      </c>
      <c r="B1526" s="3" t="s">
        <v>1525</v>
      </c>
      <c r="C1526" s="3" t="s">
        <v>5634</v>
      </c>
      <c r="D1526" s="9">
        <v>3000</v>
      </c>
      <c r="E1526" s="9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61"/>
        <v>2.0699999999999998</v>
      </c>
      <c r="P1526" s="9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5">
        <f t="shared" si="165"/>
        <v>42756.334374999999</v>
      </c>
      <c r="T1526" s="5">
        <f t="shared" si="166"/>
        <v>42786.334374999999</v>
      </c>
      <c r="U1526">
        <f t="shared" si="167"/>
        <v>2017</v>
      </c>
    </row>
    <row r="1527" spans="1:21" ht="30" x14ac:dyDescent="0.25">
      <c r="A1527">
        <v>1525</v>
      </c>
      <c r="B1527" s="3" t="s">
        <v>1526</v>
      </c>
      <c r="C1527" s="3" t="s">
        <v>5635</v>
      </c>
      <c r="D1527" s="9">
        <v>2600</v>
      </c>
      <c r="E1527" s="9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61"/>
        <v>1.7400576923076922</v>
      </c>
      <c r="P1527" s="9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5">
        <f t="shared" si="165"/>
        <v>42570.536319444444</v>
      </c>
      <c r="T1527" s="5">
        <f t="shared" si="166"/>
        <v>42600.536319444444</v>
      </c>
      <c r="U1527">
        <f t="shared" si="167"/>
        <v>2016</v>
      </c>
    </row>
    <row r="1528" spans="1:21" ht="30" x14ac:dyDescent="0.25">
      <c r="A1528">
        <v>1526</v>
      </c>
      <c r="B1528" s="3" t="s">
        <v>1527</v>
      </c>
      <c r="C1528" s="3" t="s">
        <v>5636</v>
      </c>
      <c r="D1528" s="9">
        <v>23000</v>
      </c>
      <c r="E1528" s="9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61"/>
        <v>1.2032608695652174</v>
      </c>
      <c r="P1528" s="9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5">
        <f t="shared" si="165"/>
        <v>42339.109340277784</v>
      </c>
      <c r="T1528" s="5">
        <f t="shared" si="166"/>
        <v>42388.109340277784</v>
      </c>
      <c r="U1528">
        <f t="shared" si="167"/>
        <v>2015</v>
      </c>
    </row>
    <row r="1529" spans="1:21" x14ac:dyDescent="0.25">
      <c r="A1529">
        <v>1527</v>
      </c>
      <c r="B1529" s="3" t="s">
        <v>1528</v>
      </c>
      <c r="C1529" s="3" t="s">
        <v>5637</v>
      </c>
      <c r="D1529" s="9">
        <v>3500</v>
      </c>
      <c r="E1529" s="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61"/>
        <v>1.1044428571428573</v>
      </c>
      <c r="P1529" s="9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5">
        <f t="shared" si="165"/>
        <v>42780.433865740742</v>
      </c>
      <c r="T1529" s="5">
        <f t="shared" si="166"/>
        <v>42808.392199074078</v>
      </c>
      <c r="U1529">
        <f t="shared" si="167"/>
        <v>2017</v>
      </c>
    </row>
    <row r="1530" spans="1:21" x14ac:dyDescent="0.25">
      <c r="A1530">
        <v>1528</v>
      </c>
      <c r="B1530" s="3" t="s">
        <v>1529</v>
      </c>
      <c r="C1530" s="3" t="s">
        <v>5638</v>
      </c>
      <c r="D1530" s="9">
        <v>3000</v>
      </c>
      <c r="E1530" s="9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61"/>
        <v>2.8156666666666665</v>
      </c>
      <c r="P1530" s="9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5">
        <f t="shared" si="165"/>
        <v>42736.566226851857</v>
      </c>
      <c r="T1530" s="5">
        <f t="shared" si="166"/>
        <v>42766.833333333336</v>
      </c>
      <c r="U1530">
        <f t="shared" si="167"/>
        <v>2017</v>
      </c>
    </row>
    <row r="1531" spans="1:21" x14ac:dyDescent="0.25">
      <c r="A1531">
        <v>1529</v>
      </c>
      <c r="B1531" s="3" t="s">
        <v>1530</v>
      </c>
      <c r="C1531" s="3" t="s">
        <v>5639</v>
      </c>
      <c r="D1531" s="9">
        <v>19000</v>
      </c>
      <c r="E1531" s="9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61"/>
        <v>1.0067894736842105</v>
      </c>
      <c r="P1531" s="9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5">
        <f t="shared" si="165"/>
        <v>42052.462037037039</v>
      </c>
      <c r="T1531" s="5">
        <f t="shared" si="166"/>
        <v>42082.420370370375</v>
      </c>
      <c r="U1531">
        <f t="shared" si="167"/>
        <v>2015</v>
      </c>
    </row>
    <row r="1532" spans="1:21" ht="30" x14ac:dyDescent="0.25">
      <c r="A1532">
        <v>1530</v>
      </c>
      <c r="B1532" s="3" t="s">
        <v>1531</v>
      </c>
      <c r="C1532" s="3" t="s">
        <v>5640</v>
      </c>
      <c r="D1532" s="9">
        <v>35000</v>
      </c>
      <c r="E1532" s="9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61"/>
        <v>1.3482571428571428</v>
      </c>
      <c r="P1532" s="9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5">
        <f t="shared" si="165"/>
        <v>42275.600636574076</v>
      </c>
      <c r="T1532" s="5">
        <f t="shared" si="166"/>
        <v>42300.600636574076</v>
      </c>
      <c r="U1532">
        <f t="shared" si="167"/>
        <v>2015</v>
      </c>
    </row>
    <row r="1533" spans="1:21" ht="30" x14ac:dyDescent="0.25">
      <c r="A1533">
        <v>1531</v>
      </c>
      <c r="B1533" s="3" t="s">
        <v>1532</v>
      </c>
      <c r="C1533" s="3" t="s">
        <v>5641</v>
      </c>
      <c r="D1533" s="9">
        <v>2350</v>
      </c>
      <c r="E1533" s="9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61"/>
        <v>1.7595744680851064</v>
      </c>
      <c r="P1533" s="9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5">
        <f t="shared" si="165"/>
        <v>41941.635717592595</v>
      </c>
      <c r="T1533" s="5">
        <f t="shared" si="166"/>
        <v>41973.958333333336</v>
      </c>
      <c r="U1533">
        <f t="shared" si="167"/>
        <v>2014</v>
      </c>
    </row>
    <row r="1534" spans="1:21" ht="30" x14ac:dyDescent="0.25">
      <c r="A1534">
        <v>1532</v>
      </c>
      <c r="B1534" s="3" t="s">
        <v>1533</v>
      </c>
      <c r="C1534" s="3" t="s">
        <v>5642</v>
      </c>
      <c r="D1534" s="9">
        <v>5000</v>
      </c>
      <c r="E1534" s="9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61"/>
        <v>4.8402000000000003</v>
      </c>
      <c r="P1534" s="9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5">
        <f t="shared" si="165"/>
        <v>42391.308622685188</v>
      </c>
      <c r="T1534" s="5">
        <f t="shared" si="166"/>
        <v>42415.458333333336</v>
      </c>
      <c r="U1534">
        <f t="shared" si="167"/>
        <v>2016</v>
      </c>
    </row>
    <row r="1535" spans="1:21" x14ac:dyDescent="0.25">
      <c r="A1535">
        <v>1533</v>
      </c>
      <c r="B1535" s="3" t="s">
        <v>1534</v>
      </c>
      <c r="C1535" s="3" t="s">
        <v>5643</v>
      </c>
      <c r="D1535" s="9">
        <v>45000</v>
      </c>
      <c r="E1535" s="9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61"/>
        <v>1.4514</v>
      </c>
      <c r="P1535" s="9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5">
        <f t="shared" si="165"/>
        <v>42442.835381944446</v>
      </c>
      <c r="T1535" s="5">
        <f t="shared" si="166"/>
        <v>42491.999305555561</v>
      </c>
      <c r="U1535">
        <f t="shared" si="167"/>
        <v>2016</v>
      </c>
    </row>
    <row r="1536" spans="1:21" ht="30" x14ac:dyDescent="0.25">
      <c r="A1536">
        <v>1534</v>
      </c>
      <c r="B1536" s="3" t="s">
        <v>1535</v>
      </c>
      <c r="C1536" s="3" t="s">
        <v>5644</v>
      </c>
      <c r="D1536" s="9">
        <v>7500</v>
      </c>
      <c r="E1536" s="9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61"/>
        <v>4.1773333333333333</v>
      </c>
      <c r="P1536" s="9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5">
        <f t="shared" si="165"/>
        <v>42221.507662037038</v>
      </c>
      <c r="T1536" s="5">
        <f t="shared" si="166"/>
        <v>42251.507662037038</v>
      </c>
      <c r="U1536">
        <f t="shared" si="167"/>
        <v>2015</v>
      </c>
    </row>
    <row r="1537" spans="1:21" ht="30" x14ac:dyDescent="0.25">
      <c r="A1537">
        <v>1535</v>
      </c>
      <c r="B1537" s="3" t="s">
        <v>1536</v>
      </c>
      <c r="C1537" s="3" t="s">
        <v>5645</v>
      </c>
      <c r="D1537" s="9">
        <v>4000</v>
      </c>
      <c r="E1537" s="9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61"/>
        <v>1.3242499999999999</v>
      </c>
      <c r="P1537" s="9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5">
        <f t="shared" si="165"/>
        <v>42484.662395833337</v>
      </c>
      <c r="T1537" s="5">
        <f t="shared" si="166"/>
        <v>42513.750000000007</v>
      </c>
      <c r="U1537">
        <f t="shared" si="167"/>
        <v>2016</v>
      </c>
    </row>
    <row r="1538" spans="1:21" ht="30" x14ac:dyDescent="0.25">
      <c r="A1538">
        <v>1536</v>
      </c>
      <c r="B1538" s="3" t="s">
        <v>1537</v>
      </c>
      <c r="C1538" s="3" t="s">
        <v>5646</v>
      </c>
      <c r="D1538" s="9">
        <v>12000</v>
      </c>
      <c r="E1538" s="9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168">E1538/D1538</f>
        <v>2.5030841666666666</v>
      </c>
      <c r="P1538" s="9">
        <f t="shared" ref="P1538:P1601" si="169">IFERROR(E1538/L1538,0)</f>
        <v>66.015406593406595</v>
      </c>
      <c r="Q1538" t="str">
        <f t="shared" ref="Q1538:Q1601" si="170">MID(N1538,1,FIND("/",N1538)-1)</f>
        <v>photography</v>
      </c>
      <c r="R1538" t="str">
        <f t="shared" ref="R1538:R1601" si="171">MID(N1538,FIND("/",N1538)+1,9999)</f>
        <v>photobooks</v>
      </c>
      <c r="S1538" s="5">
        <f t="shared" ref="S1538:S1601" si="172">((J1538/86400)+25569+(-4/24))</f>
        <v>42213.63553240741</v>
      </c>
      <c r="T1538" s="5">
        <f t="shared" ref="T1538:T1601" si="173">((I1538/86400)+25569+(-4/24))</f>
        <v>42243.63553240741</v>
      </c>
      <c r="U1538">
        <f t="shared" ref="U1538:U1601" si="174">YEAR(S1538)</f>
        <v>2015</v>
      </c>
    </row>
    <row r="1539" spans="1:21" x14ac:dyDescent="0.25">
      <c r="A1539">
        <v>1537</v>
      </c>
      <c r="B1539" s="3" t="s">
        <v>1538</v>
      </c>
      <c r="C1539" s="3" t="s">
        <v>5647</v>
      </c>
      <c r="D1539" s="9">
        <v>12000</v>
      </c>
      <c r="E1539" s="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168"/>
        <v>1.7989999999999999</v>
      </c>
      <c r="P1539" s="9">
        <f t="shared" si="169"/>
        <v>96.375</v>
      </c>
      <c r="Q1539" t="str">
        <f t="shared" si="170"/>
        <v>photography</v>
      </c>
      <c r="R1539" t="str">
        <f t="shared" si="171"/>
        <v>photobooks</v>
      </c>
      <c r="S1539" s="5">
        <f t="shared" si="172"/>
        <v>42552.148460648146</v>
      </c>
      <c r="T1539" s="5">
        <f t="shared" si="173"/>
        <v>42588.583333333336</v>
      </c>
      <c r="U1539">
        <f t="shared" si="174"/>
        <v>2016</v>
      </c>
    </row>
    <row r="1540" spans="1:21" ht="30" x14ac:dyDescent="0.25">
      <c r="A1540">
        <v>1538</v>
      </c>
      <c r="B1540" s="3" t="s">
        <v>1539</v>
      </c>
      <c r="C1540" s="3" t="s">
        <v>5648</v>
      </c>
      <c r="D1540" s="9">
        <v>7000</v>
      </c>
      <c r="E1540" s="9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68"/>
        <v>1.0262857142857142</v>
      </c>
      <c r="P1540" s="9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5">
        <f t="shared" si="172"/>
        <v>41981.615393518521</v>
      </c>
      <c r="T1540" s="5">
        <f t="shared" si="173"/>
        <v>42026.615393518521</v>
      </c>
      <c r="U1540">
        <f t="shared" si="174"/>
        <v>2014</v>
      </c>
    </row>
    <row r="1541" spans="1:21" ht="30" x14ac:dyDescent="0.25">
      <c r="A1541">
        <v>1539</v>
      </c>
      <c r="B1541" s="3" t="s">
        <v>1540</v>
      </c>
      <c r="C1541" s="3" t="s">
        <v>5649</v>
      </c>
      <c r="D1541" s="9">
        <v>20000</v>
      </c>
      <c r="E1541" s="9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68"/>
        <v>1.359861</v>
      </c>
      <c r="P1541" s="9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5">
        <f t="shared" si="172"/>
        <v>42705.752534722225</v>
      </c>
      <c r="T1541" s="5">
        <f t="shared" si="173"/>
        <v>42738.752534722225</v>
      </c>
      <c r="U1541">
        <f t="shared" si="174"/>
        <v>2016</v>
      </c>
    </row>
    <row r="1542" spans="1:21" ht="30" x14ac:dyDescent="0.25">
      <c r="A1542">
        <v>1540</v>
      </c>
      <c r="B1542" s="3" t="s">
        <v>1541</v>
      </c>
      <c r="C1542" s="3" t="s">
        <v>5650</v>
      </c>
      <c r="D1542" s="9">
        <v>15000</v>
      </c>
      <c r="E1542" s="9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68"/>
        <v>1.1786666666666668</v>
      </c>
      <c r="P1542" s="9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5">
        <f t="shared" si="172"/>
        <v>41938.840462962966</v>
      </c>
      <c r="T1542" s="5">
        <f t="shared" si="173"/>
        <v>41968.885416666664</v>
      </c>
      <c r="U1542">
        <f t="shared" si="174"/>
        <v>2014</v>
      </c>
    </row>
    <row r="1543" spans="1:21" x14ac:dyDescent="0.25">
      <c r="A1543">
        <v>1541</v>
      </c>
      <c r="B1543" s="3" t="s">
        <v>1542</v>
      </c>
      <c r="C1543" s="3" t="s">
        <v>5651</v>
      </c>
      <c r="D1543" s="9">
        <v>18000</v>
      </c>
      <c r="E1543" s="9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68"/>
        <v>3.3333333333333332E-4</v>
      </c>
      <c r="P1543" s="9">
        <f t="shared" si="169"/>
        <v>3</v>
      </c>
      <c r="Q1543" t="str">
        <f t="shared" si="170"/>
        <v>photography</v>
      </c>
      <c r="R1543" t="str">
        <f t="shared" si="171"/>
        <v>nature</v>
      </c>
      <c r="S1543" s="5">
        <f t="shared" si="172"/>
        <v>41974.545578703706</v>
      </c>
      <c r="T1543" s="5">
        <f t="shared" si="173"/>
        <v>42004.545578703706</v>
      </c>
      <c r="U1543">
        <f t="shared" si="174"/>
        <v>2014</v>
      </c>
    </row>
    <row r="1544" spans="1:21" ht="30" x14ac:dyDescent="0.25">
      <c r="A1544">
        <v>1542</v>
      </c>
      <c r="B1544" s="3" t="s">
        <v>1543</v>
      </c>
      <c r="C1544" s="3" t="s">
        <v>5652</v>
      </c>
      <c r="D1544" s="9">
        <v>500</v>
      </c>
      <c r="E1544" s="9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68"/>
        <v>0.04</v>
      </c>
      <c r="P1544" s="9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5">
        <f t="shared" si="172"/>
        <v>42170.829861111117</v>
      </c>
      <c r="T1544" s="5">
        <f t="shared" si="173"/>
        <v>42185.829861111117</v>
      </c>
      <c r="U1544">
        <f t="shared" si="174"/>
        <v>2015</v>
      </c>
    </row>
    <row r="1545" spans="1:21" x14ac:dyDescent="0.25">
      <c r="A1545">
        <v>1543</v>
      </c>
      <c r="B1545" s="3" t="s">
        <v>1544</v>
      </c>
      <c r="C1545" s="3" t="s">
        <v>5653</v>
      </c>
      <c r="D1545" s="9">
        <v>2250</v>
      </c>
      <c r="E1545" s="9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68"/>
        <v>4.4444444444444444E-3</v>
      </c>
      <c r="P1545" s="9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5">
        <f t="shared" si="172"/>
        <v>41935.342986111114</v>
      </c>
      <c r="T1545" s="5">
        <f t="shared" si="173"/>
        <v>41965.384652777779</v>
      </c>
      <c r="U1545">
        <f t="shared" si="174"/>
        <v>2014</v>
      </c>
    </row>
    <row r="1546" spans="1:21" ht="30" x14ac:dyDescent="0.25">
      <c r="A1546">
        <v>1544</v>
      </c>
      <c r="B1546" s="3" t="s">
        <v>1545</v>
      </c>
      <c r="C1546" s="3" t="s">
        <v>5654</v>
      </c>
      <c r="D1546" s="9">
        <v>1000</v>
      </c>
      <c r="E1546" s="9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68"/>
        <v>0</v>
      </c>
      <c r="P1546" s="9">
        <f t="shared" si="169"/>
        <v>0</v>
      </c>
      <c r="Q1546" t="str">
        <f t="shared" si="170"/>
        <v>photography</v>
      </c>
      <c r="R1546" t="str">
        <f t="shared" si="171"/>
        <v>nature</v>
      </c>
      <c r="S1546" s="5">
        <f t="shared" si="172"/>
        <v>42052.88453703704</v>
      </c>
      <c r="T1546" s="5">
        <f t="shared" si="173"/>
        <v>42094.845833333333</v>
      </c>
      <c r="U1546">
        <f t="shared" si="174"/>
        <v>2015</v>
      </c>
    </row>
    <row r="1547" spans="1:21" ht="30" x14ac:dyDescent="0.25">
      <c r="A1547">
        <v>1545</v>
      </c>
      <c r="B1547" s="3" t="s">
        <v>1546</v>
      </c>
      <c r="C1547" s="3" t="s">
        <v>5655</v>
      </c>
      <c r="D1547" s="9">
        <v>3000</v>
      </c>
      <c r="E1547" s="9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68"/>
        <v>3.3333333333333332E-4</v>
      </c>
      <c r="P1547" s="9">
        <f t="shared" si="169"/>
        <v>1</v>
      </c>
      <c r="Q1547" t="str">
        <f t="shared" si="170"/>
        <v>photography</v>
      </c>
      <c r="R1547" t="str">
        <f t="shared" si="171"/>
        <v>nature</v>
      </c>
      <c r="S1547" s="5">
        <f t="shared" si="172"/>
        <v>42031.717986111114</v>
      </c>
      <c r="T1547" s="5">
        <f t="shared" si="173"/>
        <v>42065.719444444447</v>
      </c>
      <c r="U1547">
        <f t="shared" si="174"/>
        <v>2015</v>
      </c>
    </row>
    <row r="1548" spans="1:21" ht="30" x14ac:dyDescent="0.25">
      <c r="A1548">
        <v>1546</v>
      </c>
      <c r="B1548" s="3" t="s">
        <v>1547</v>
      </c>
      <c r="C1548" s="3" t="s">
        <v>5656</v>
      </c>
      <c r="D1548" s="9">
        <v>1000</v>
      </c>
      <c r="E1548" s="9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68"/>
        <v>0.28899999999999998</v>
      </c>
      <c r="P1548" s="9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5">
        <f t="shared" si="172"/>
        <v>41839.046284722222</v>
      </c>
      <c r="T1548" s="5">
        <f t="shared" si="173"/>
        <v>41899.046284722222</v>
      </c>
      <c r="U1548">
        <f t="shared" si="174"/>
        <v>2014</v>
      </c>
    </row>
    <row r="1549" spans="1:21" x14ac:dyDescent="0.25">
      <c r="A1549">
        <v>1547</v>
      </c>
      <c r="B1549" s="3" t="s">
        <v>1548</v>
      </c>
      <c r="C1549" s="3" t="s">
        <v>5657</v>
      </c>
      <c r="D1549" s="9">
        <v>20</v>
      </c>
      <c r="E1549" s="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68"/>
        <v>0</v>
      </c>
      <c r="P1549" s="9">
        <f t="shared" si="169"/>
        <v>0</v>
      </c>
      <c r="Q1549" t="str">
        <f t="shared" si="170"/>
        <v>photography</v>
      </c>
      <c r="R1549" t="str">
        <f t="shared" si="171"/>
        <v>nature</v>
      </c>
      <c r="S1549" s="5">
        <f t="shared" si="172"/>
        <v>42782.26020833334</v>
      </c>
      <c r="T1549" s="5">
        <f t="shared" si="173"/>
        <v>42789.26020833334</v>
      </c>
      <c r="U1549">
        <f t="shared" si="174"/>
        <v>2017</v>
      </c>
    </row>
    <row r="1550" spans="1:21" x14ac:dyDescent="0.25">
      <c r="A1550">
        <v>1548</v>
      </c>
      <c r="B1550" s="3" t="s">
        <v>1549</v>
      </c>
      <c r="C1550" s="3" t="s">
        <v>5658</v>
      </c>
      <c r="D1550" s="9">
        <v>700</v>
      </c>
      <c r="E1550" s="9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68"/>
        <v>8.5714285714285715E-2</v>
      </c>
      <c r="P1550" s="9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5">
        <f t="shared" si="172"/>
        <v>42286.715509259266</v>
      </c>
      <c r="T1550" s="5">
        <f t="shared" si="173"/>
        <v>42316.75717592593</v>
      </c>
      <c r="U1550">
        <f t="shared" si="174"/>
        <v>2015</v>
      </c>
    </row>
    <row r="1551" spans="1:21" x14ac:dyDescent="0.25">
      <c r="A1551">
        <v>1549</v>
      </c>
      <c r="B1551" s="3" t="s">
        <v>1550</v>
      </c>
      <c r="C1551" s="3" t="s">
        <v>5659</v>
      </c>
      <c r="D1551" s="9">
        <v>500</v>
      </c>
      <c r="E1551" s="9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68"/>
        <v>0.34</v>
      </c>
      <c r="P1551" s="9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5">
        <f t="shared" si="172"/>
        <v>42280.96943287037</v>
      </c>
      <c r="T1551" s="5">
        <f t="shared" si="173"/>
        <v>42311.011099537041</v>
      </c>
      <c r="U1551">
        <f t="shared" si="174"/>
        <v>2015</v>
      </c>
    </row>
    <row r="1552" spans="1:21" ht="30" x14ac:dyDescent="0.25">
      <c r="A1552">
        <v>1550</v>
      </c>
      <c r="B1552" s="3" t="s">
        <v>1551</v>
      </c>
      <c r="C1552" s="3" t="s">
        <v>5660</v>
      </c>
      <c r="D1552" s="9">
        <v>750</v>
      </c>
      <c r="E1552" s="9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68"/>
        <v>0.13466666666666666</v>
      </c>
      <c r="P1552" s="9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5">
        <f t="shared" si="172"/>
        <v>42472.282800925932</v>
      </c>
      <c r="T1552" s="5">
        <f t="shared" si="173"/>
        <v>42502.282800925932</v>
      </c>
      <c r="U1552">
        <f t="shared" si="174"/>
        <v>2016</v>
      </c>
    </row>
    <row r="1553" spans="1:21" ht="30" x14ac:dyDescent="0.25">
      <c r="A1553">
        <v>1551</v>
      </c>
      <c r="B1553" s="3" t="s">
        <v>1552</v>
      </c>
      <c r="C1553" s="3" t="s">
        <v>5661</v>
      </c>
      <c r="D1553" s="9">
        <v>3500</v>
      </c>
      <c r="E1553" s="9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68"/>
        <v>0</v>
      </c>
      <c r="P1553" s="9">
        <f t="shared" si="169"/>
        <v>0</v>
      </c>
      <c r="Q1553" t="str">
        <f t="shared" si="170"/>
        <v>photography</v>
      </c>
      <c r="R1553" t="str">
        <f t="shared" si="171"/>
        <v>nature</v>
      </c>
      <c r="S1553" s="5">
        <f t="shared" si="172"/>
        <v>42121.657858796294</v>
      </c>
      <c r="T1553" s="5">
        <f t="shared" si="173"/>
        <v>42151.657858796294</v>
      </c>
      <c r="U1553">
        <f t="shared" si="174"/>
        <v>2015</v>
      </c>
    </row>
    <row r="1554" spans="1:21" ht="30" x14ac:dyDescent="0.25">
      <c r="A1554">
        <v>1552</v>
      </c>
      <c r="B1554" s="3" t="s">
        <v>1553</v>
      </c>
      <c r="C1554" s="3" t="s">
        <v>5662</v>
      </c>
      <c r="D1554" s="9">
        <v>4300</v>
      </c>
      <c r="E1554" s="9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68"/>
        <v>0.49186046511627907</v>
      </c>
      <c r="P1554" s="9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5">
        <f t="shared" si="172"/>
        <v>41892.522083333337</v>
      </c>
      <c r="T1554" s="5">
        <f t="shared" si="173"/>
        <v>41912.999305555561</v>
      </c>
      <c r="U1554">
        <f t="shared" si="174"/>
        <v>2014</v>
      </c>
    </row>
    <row r="1555" spans="1:21" ht="30" x14ac:dyDescent="0.25">
      <c r="A1555">
        <v>1553</v>
      </c>
      <c r="B1555" s="3" t="s">
        <v>1554</v>
      </c>
      <c r="C1555" s="3" t="s">
        <v>5663</v>
      </c>
      <c r="D1555" s="9">
        <v>6000</v>
      </c>
      <c r="E1555" s="9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68"/>
        <v>0</v>
      </c>
      <c r="P1555" s="9">
        <f t="shared" si="169"/>
        <v>0</v>
      </c>
      <c r="Q1555" t="str">
        <f t="shared" si="170"/>
        <v>photography</v>
      </c>
      <c r="R1555" t="str">
        <f t="shared" si="171"/>
        <v>nature</v>
      </c>
      <c r="S1555" s="5">
        <f t="shared" si="172"/>
        <v>42219.116284722222</v>
      </c>
      <c r="T1555" s="5">
        <f t="shared" si="173"/>
        <v>42249.116284722222</v>
      </c>
      <c r="U1555">
        <f t="shared" si="174"/>
        <v>2015</v>
      </c>
    </row>
    <row r="1556" spans="1:21" ht="30" x14ac:dyDescent="0.25">
      <c r="A1556">
        <v>1554</v>
      </c>
      <c r="B1556" s="3" t="s">
        <v>1555</v>
      </c>
      <c r="C1556" s="3" t="s">
        <v>5664</v>
      </c>
      <c r="D1556" s="9">
        <v>20000</v>
      </c>
      <c r="E1556" s="9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68"/>
        <v>0</v>
      </c>
      <c r="P1556" s="9">
        <f t="shared" si="169"/>
        <v>0</v>
      </c>
      <c r="Q1556" t="str">
        <f t="shared" si="170"/>
        <v>photography</v>
      </c>
      <c r="R1556" t="str">
        <f t="shared" si="171"/>
        <v>nature</v>
      </c>
      <c r="S1556" s="5">
        <f t="shared" si="172"/>
        <v>42188.085532407415</v>
      </c>
      <c r="T1556" s="5">
        <f t="shared" si="173"/>
        <v>42218.085532407415</v>
      </c>
      <c r="U1556">
        <f t="shared" si="174"/>
        <v>2015</v>
      </c>
    </row>
    <row r="1557" spans="1:21" x14ac:dyDescent="0.25">
      <c r="A1557">
        <v>1555</v>
      </c>
      <c r="B1557" s="3" t="s">
        <v>1556</v>
      </c>
      <c r="C1557" s="3" t="s">
        <v>5665</v>
      </c>
      <c r="D1557" s="9">
        <v>750</v>
      </c>
      <c r="E1557" s="9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68"/>
        <v>0</v>
      </c>
      <c r="P1557" s="9">
        <f t="shared" si="169"/>
        <v>0</v>
      </c>
      <c r="Q1557" t="str">
        <f t="shared" si="170"/>
        <v>photography</v>
      </c>
      <c r="R1557" t="str">
        <f t="shared" si="171"/>
        <v>nature</v>
      </c>
      <c r="S1557" s="5">
        <f t="shared" si="172"/>
        <v>42241.447129629632</v>
      </c>
      <c r="T1557" s="5">
        <f t="shared" si="173"/>
        <v>42264.541666666664</v>
      </c>
      <c r="U1557">
        <f t="shared" si="174"/>
        <v>2015</v>
      </c>
    </row>
    <row r="1558" spans="1:21" x14ac:dyDescent="0.25">
      <c r="A1558">
        <v>1556</v>
      </c>
      <c r="B1558" s="3" t="s">
        <v>1557</v>
      </c>
      <c r="C1558" s="3" t="s">
        <v>5666</v>
      </c>
      <c r="D1558" s="9">
        <v>1500</v>
      </c>
      <c r="E1558" s="9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68"/>
        <v>0.45133333333333331</v>
      </c>
      <c r="P1558" s="9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5">
        <f t="shared" si="172"/>
        <v>42524.986388888887</v>
      </c>
      <c r="T1558" s="5">
        <f t="shared" si="173"/>
        <v>42554.986388888887</v>
      </c>
      <c r="U1558">
        <f t="shared" si="174"/>
        <v>2016</v>
      </c>
    </row>
    <row r="1559" spans="1:21" x14ac:dyDescent="0.25">
      <c r="A1559">
        <v>1557</v>
      </c>
      <c r="B1559" s="3" t="s">
        <v>1558</v>
      </c>
      <c r="C1559" s="3" t="s">
        <v>5667</v>
      </c>
      <c r="D1559" s="9">
        <v>2500</v>
      </c>
      <c r="E1559" s="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68"/>
        <v>0.04</v>
      </c>
      <c r="P1559" s="9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5">
        <f t="shared" si="172"/>
        <v>41871.486493055556</v>
      </c>
      <c r="T1559" s="5">
        <f t="shared" si="173"/>
        <v>41902.486493055556</v>
      </c>
      <c r="U1559">
        <f t="shared" si="174"/>
        <v>2014</v>
      </c>
    </row>
    <row r="1560" spans="1:21" x14ac:dyDescent="0.25">
      <c r="A1560">
        <v>1558</v>
      </c>
      <c r="B1560" s="3" t="s">
        <v>1559</v>
      </c>
      <c r="C1560" s="3" t="s">
        <v>5668</v>
      </c>
      <c r="D1560" s="9">
        <v>750</v>
      </c>
      <c r="E1560" s="9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68"/>
        <v>4.6666666666666669E-2</v>
      </c>
      <c r="P1560" s="9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5">
        <f t="shared" si="172"/>
        <v>42185.231006944443</v>
      </c>
      <c r="T1560" s="5">
        <f t="shared" si="173"/>
        <v>42244.341666666667</v>
      </c>
      <c r="U1560">
        <f t="shared" si="174"/>
        <v>2015</v>
      </c>
    </row>
    <row r="1561" spans="1:21" x14ac:dyDescent="0.25">
      <c r="A1561">
        <v>1559</v>
      </c>
      <c r="B1561" s="3" t="s">
        <v>1560</v>
      </c>
      <c r="C1561" s="3" t="s">
        <v>5669</v>
      </c>
      <c r="D1561" s="9">
        <v>15000</v>
      </c>
      <c r="E1561" s="9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68"/>
        <v>3.3333333333333335E-3</v>
      </c>
      <c r="P1561" s="9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5">
        <f t="shared" si="172"/>
        <v>42107.886562500003</v>
      </c>
      <c r="T1561" s="5">
        <f t="shared" si="173"/>
        <v>42122.886562500003</v>
      </c>
      <c r="U1561">
        <f t="shared" si="174"/>
        <v>2015</v>
      </c>
    </row>
    <row r="1562" spans="1:21" ht="30" x14ac:dyDescent="0.25">
      <c r="A1562">
        <v>1560</v>
      </c>
      <c r="B1562" s="3" t="s">
        <v>1561</v>
      </c>
      <c r="C1562" s="3" t="s">
        <v>5670</v>
      </c>
      <c r="D1562" s="9">
        <v>2500</v>
      </c>
      <c r="E1562" s="9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68"/>
        <v>3.7600000000000001E-2</v>
      </c>
      <c r="P1562" s="9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5">
        <f t="shared" si="172"/>
        <v>41935.854085648149</v>
      </c>
      <c r="T1562" s="5">
        <f t="shared" si="173"/>
        <v>41955.89575231482</v>
      </c>
      <c r="U1562">
        <f t="shared" si="174"/>
        <v>2014</v>
      </c>
    </row>
    <row r="1563" spans="1:21" ht="30" x14ac:dyDescent="0.25">
      <c r="A1563">
        <v>1561</v>
      </c>
      <c r="B1563" s="3" t="s">
        <v>1562</v>
      </c>
      <c r="C1563" s="3" t="s">
        <v>5671</v>
      </c>
      <c r="D1563" s="9">
        <v>10000</v>
      </c>
      <c r="E1563" s="9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68"/>
        <v>6.7000000000000002E-3</v>
      </c>
      <c r="P1563" s="9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5">
        <f t="shared" si="172"/>
        <v>41554.875034722223</v>
      </c>
      <c r="T1563" s="5">
        <f t="shared" si="173"/>
        <v>41584.916701388887</v>
      </c>
      <c r="U1563">
        <f t="shared" si="174"/>
        <v>2013</v>
      </c>
    </row>
    <row r="1564" spans="1:21" ht="30" x14ac:dyDescent="0.25">
      <c r="A1564">
        <v>1562</v>
      </c>
      <c r="B1564" s="3" t="s">
        <v>1563</v>
      </c>
      <c r="C1564" s="3" t="s">
        <v>5672</v>
      </c>
      <c r="D1564" s="9">
        <v>4000</v>
      </c>
      <c r="E1564" s="9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68"/>
        <v>0</v>
      </c>
      <c r="P1564" s="9">
        <f t="shared" si="169"/>
        <v>0</v>
      </c>
      <c r="Q1564" t="str">
        <f t="shared" si="170"/>
        <v>publishing</v>
      </c>
      <c r="R1564" t="str">
        <f t="shared" si="171"/>
        <v>art books</v>
      </c>
      <c r="S1564" s="5">
        <f t="shared" si="172"/>
        <v>40079.39949074074</v>
      </c>
      <c r="T1564" s="5">
        <f t="shared" si="173"/>
        <v>40148.868055555555</v>
      </c>
      <c r="U1564">
        <f t="shared" si="174"/>
        <v>2009</v>
      </c>
    </row>
    <row r="1565" spans="1:21" ht="30" x14ac:dyDescent="0.25">
      <c r="A1565">
        <v>1563</v>
      </c>
      <c r="B1565" s="3" t="s">
        <v>1564</v>
      </c>
      <c r="C1565" s="3" t="s">
        <v>5673</v>
      </c>
      <c r="D1565" s="9">
        <v>6000</v>
      </c>
      <c r="E1565" s="9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68"/>
        <v>1.4166666666666666E-2</v>
      </c>
      <c r="P1565" s="9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5">
        <f t="shared" si="172"/>
        <v>41652.575821759259</v>
      </c>
      <c r="T1565" s="5">
        <f t="shared" si="173"/>
        <v>41712.534155092595</v>
      </c>
      <c r="U1565">
        <f t="shared" si="174"/>
        <v>2014</v>
      </c>
    </row>
    <row r="1566" spans="1:21" ht="30" x14ac:dyDescent="0.25">
      <c r="A1566">
        <v>1564</v>
      </c>
      <c r="B1566" s="3" t="s">
        <v>1565</v>
      </c>
      <c r="C1566" s="3" t="s">
        <v>5674</v>
      </c>
      <c r="D1566" s="9">
        <v>10000</v>
      </c>
      <c r="E1566" s="9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68"/>
        <v>1E-3</v>
      </c>
      <c r="P1566" s="9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5">
        <f t="shared" si="172"/>
        <v>42121.200335648151</v>
      </c>
      <c r="T1566" s="5">
        <f t="shared" si="173"/>
        <v>42152.670138888891</v>
      </c>
      <c r="U1566">
        <f t="shared" si="174"/>
        <v>2015</v>
      </c>
    </row>
    <row r="1567" spans="1:21" ht="30" x14ac:dyDescent="0.25">
      <c r="A1567">
        <v>1565</v>
      </c>
      <c r="B1567" s="3" t="s">
        <v>1566</v>
      </c>
      <c r="C1567" s="3" t="s">
        <v>5675</v>
      </c>
      <c r="D1567" s="9">
        <v>4000</v>
      </c>
      <c r="E1567" s="9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68"/>
        <v>2.5000000000000001E-2</v>
      </c>
      <c r="P1567" s="9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5">
        <f t="shared" si="172"/>
        <v>40672.563206018523</v>
      </c>
      <c r="T1567" s="5">
        <f t="shared" si="173"/>
        <v>40702.563206018523</v>
      </c>
      <c r="U1567">
        <f t="shared" si="174"/>
        <v>2011</v>
      </c>
    </row>
    <row r="1568" spans="1:21" x14ac:dyDescent="0.25">
      <c r="A1568">
        <v>1566</v>
      </c>
      <c r="B1568" s="3" t="s">
        <v>1567</v>
      </c>
      <c r="C1568" s="3" t="s">
        <v>5676</v>
      </c>
      <c r="D1568" s="9">
        <v>30000</v>
      </c>
      <c r="E1568" s="9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68"/>
        <v>0.21249999999999999</v>
      </c>
      <c r="P1568" s="9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5">
        <f t="shared" si="172"/>
        <v>42549.7500462963</v>
      </c>
      <c r="T1568" s="5">
        <f t="shared" si="173"/>
        <v>42578.750000000007</v>
      </c>
      <c r="U1568">
        <f t="shared" si="174"/>
        <v>2016</v>
      </c>
    </row>
    <row r="1569" spans="1:21" ht="30" x14ac:dyDescent="0.25">
      <c r="A1569">
        <v>1567</v>
      </c>
      <c r="B1569" s="3" t="s">
        <v>1568</v>
      </c>
      <c r="C1569" s="3" t="s">
        <v>5677</v>
      </c>
      <c r="D1569" s="9">
        <v>8500</v>
      </c>
      <c r="E1569" s="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68"/>
        <v>4.1176470588235294E-2</v>
      </c>
      <c r="P1569" s="9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5">
        <f t="shared" si="172"/>
        <v>41671.770196759266</v>
      </c>
      <c r="T1569" s="5">
        <f t="shared" si="173"/>
        <v>41686.833333333336</v>
      </c>
      <c r="U1569">
        <f t="shared" si="174"/>
        <v>2014</v>
      </c>
    </row>
    <row r="1570" spans="1:21" ht="30" x14ac:dyDescent="0.25">
      <c r="A1570">
        <v>1568</v>
      </c>
      <c r="B1570" s="3" t="s">
        <v>1569</v>
      </c>
      <c r="C1570" s="3" t="s">
        <v>5678</v>
      </c>
      <c r="D1570" s="9">
        <v>25000</v>
      </c>
      <c r="E1570" s="9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68"/>
        <v>0.13639999999999999</v>
      </c>
      <c r="P1570" s="9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5">
        <f t="shared" si="172"/>
        <v>41961.89565972222</v>
      </c>
      <c r="T1570" s="5">
        <f t="shared" si="173"/>
        <v>41996.89565972222</v>
      </c>
      <c r="U1570">
        <f t="shared" si="17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9">
        <v>30000</v>
      </c>
      <c r="E1571" s="9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68"/>
        <v>0</v>
      </c>
      <c r="P1571" s="9">
        <f t="shared" si="169"/>
        <v>0</v>
      </c>
      <c r="Q1571" t="str">
        <f t="shared" si="170"/>
        <v>publishing</v>
      </c>
      <c r="R1571" t="str">
        <f t="shared" si="171"/>
        <v>art books</v>
      </c>
      <c r="S1571" s="5">
        <f t="shared" si="172"/>
        <v>41389.51289351852</v>
      </c>
      <c r="T1571" s="5">
        <f t="shared" si="173"/>
        <v>41419.51289351852</v>
      </c>
      <c r="U1571">
        <f t="shared" si="17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9">
        <v>6000</v>
      </c>
      <c r="E1572" s="9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68"/>
        <v>0.41399999999999998</v>
      </c>
      <c r="P1572" s="9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5">
        <f t="shared" si="172"/>
        <v>42438.646782407413</v>
      </c>
      <c r="T1572" s="5">
        <f t="shared" si="173"/>
        <v>42468.605115740742</v>
      </c>
      <c r="U1572">
        <f t="shared" si="174"/>
        <v>2016</v>
      </c>
    </row>
    <row r="1573" spans="1:21" ht="30" x14ac:dyDescent="0.25">
      <c r="A1573">
        <v>1571</v>
      </c>
      <c r="B1573" s="3" t="s">
        <v>1572</v>
      </c>
      <c r="C1573" s="3" t="s">
        <v>5681</v>
      </c>
      <c r="D1573" s="9">
        <v>12100</v>
      </c>
      <c r="E1573" s="9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68"/>
        <v>6.6115702479338841E-3</v>
      </c>
      <c r="P1573" s="9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5">
        <f t="shared" si="172"/>
        <v>42144.602812500001</v>
      </c>
      <c r="T1573" s="5">
        <f t="shared" si="173"/>
        <v>42174.602812500001</v>
      </c>
      <c r="U1573">
        <f t="shared" si="174"/>
        <v>2015</v>
      </c>
    </row>
    <row r="1574" spans="1:21" ht="30" x14ac:dyDescent="0.25">
      <c r="A1574">
        <v>1572</v>
      </c>
      <c r="B1574" s="3" t="s">
        <v>1573</v>
      </c>
      <c r="C1574" s="3" t="s">
        <v>5682</v>
      </c>
      <c r="D1574" s="9">
        <v>2500</v>
      </c>
      <c r="E1574" s="9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68"/>
        <v>0.05</v>
      </c>
      <c r="P1574" s="9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5">
        <f t="shared" si="172"/>
        <v>42403.866423611114</v>
      </c>
      <c r="T1574" s="5">
        <f t="shared" si="173"/>
        <v>42428.832638888889</v>
      </c>
      <c r="U1574">
        <f t="shared" si="174"/>
        <v>2016</v>
      </c>
    </row>
    <row r="1575" spans="1:21" ht="30" x14ac:dyDescent="0.25">
      <c r="A1575">
        <v>1573</v>
      </c>
      <c r="B1575" s="3" t="s">
        <v>1574</v>
      </c>
      <c r="C1575" s="3" t="s">
        <v>5683</v>
      </c>
      <c r="D1575" s="9">
        <v>9000</v>
      </c>
      <c r="E1575" s="9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68"/>
        <v>2.4777777777777777E-2</v>
      </c>
      <c r="P1575" s="9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5">
        <f t="shared" si="172"/>
        <v>42785.833356481489</v>
      </c>
      <c r="T1575" s="5">
        <f t="shared" si="173"/>
        <v>42825.999305555561</v>
      </c>
      <c r="U1575">
        <f t="shared" si="174"/>
        <v>2017</v>
      </c>
    </row>
    <row r="1576" spans="1:21" ht="30" x14ac:dyDescent="0.25">
      <c r="A1576">
        <v>1574</v>
      </c>
      <c r="B1576" s="3" t="s">
        <v>1575</v>
      </c>
      <c r="C1576" s="3" t="s">
        <v>5684</v>
      </c>
      <c r="D1576" s="9">
        <v>10000</v>
      </c>
      <c r="E1576" s="9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68"/>
        <v>5.0599999999999999E-2</v>
      </c>
      <c r="P1576" s="9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5">
        <f t="shared" si="172"/>
        <v>42017.760752314818</v>
      </c>
      <c r="T1576" s="5">
        <f t="shared" si="173"/>
        <v>42052.760752314818</v>
      </c>
      <c r="U1576">
        <f t="shared" si="174"/>
        <v>2015</v>
      </c>
    </row>
    <row r="1577" spans="1:21" ht="30" x14ac:dyDescent="0.25">
      <c r="A1577">
        <v>1575</v>
      </c>
      <c r="B1577" s="3" t="s">
        <v>1576</v>
      </c>
      <c r="C1577" s="3" t="s">
        <v>5685</v>
      </c>
      <c r="D1577" s="9">
        <v>10000</v>
      </c>
      <c r="E1577" s="9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68"/>
        <v>0.2291</v>
      </c>
      <c r="P1577" s="9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5">
        <f t="shared" si="172"/>
        <v>41799.357592592591</v>
      </c>
      <c r="T1577" s="5">
        <f t="shared" si="173"/>
        <v>41829.357592592591</v>
      </c>
      <c r="U1577">
        <f t="shared" si="174"/>
        <v>2014</v>
      </c>
    </row>
    <row r="1578" spans="1:21" x14ac:dyDescent="0.25">
      <c r="A1578">
        <v>1576</v>
      </c>
      <c r="B1578" s="3" t="s">
        <v>1577</v>
      </c>
      <c r="C1578" s="3" t="s">
        <v>5686</v>
      </c>
      <c r="D1578" s="9">
        <v>5000</v>
      </c>
      <c r="E1578" s="9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68"/>
        <v>0.13</v>
      </c>
      <c r="P1578" s="9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5">
        <f t="shared" si="172"/>
        <v>42140.712592592594</v>
      </c>
      <c r="T1578" s="5">
        <f t="shared" si="173"/>
        <v>42185.712592592594</v>
      </c>
      <c r="U1578">
        <f t="shared" si="174"/>
        <v>2015</v>
      </c>
    </row>
    <row r="1579" spans="1:21" ht="30" x14ac:dyDescent="0.25">
      <c r="A1579">
        <v>1577</v>
      </c>
      <c r="B1579" s="3" t="s">
        <v>1578</v>
      </c>
      <c r="C1579" s="3" t="s">
        <v>5687</v>
      </c>
      <c r="D1579" s="9">
        <v>10000</v>
      </c>
      <c r="E1579" s="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68"/>
        <v>5.4999999999999997E-3</v>
      </c>
      <c r="P1579" s="9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5">
        <f t="shared" si="172"/>
        <v>41054.681111111109</v>
      </c>
      <c r="T1579" s="5">
        <f t="shared" si="173"/>
        <v>41114.681111111109</v>
      </c>
      <c r="U1579">
        <f t="shared" si="174"/>
        <v>2012</v>
      </c>
    </row>
    <row r="1580" spans="1:21" ht="30" x14ac:dyDescent="0.25">
      <c r="A1580">
        <v>1578</v>
      </c>
      <c r="B1580" s="3" t="s">
        <v>1579</v>
      </c>
      <c r="C1580" s="3" t="s">
        <v>5688</v>
      </c>
      <c r="D1580" s="9">
        <v>1897</v>
      </c>
      <c r="E1580" s="9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68"/>
        <v>0.10806536636794939</v>
      </c>
      <c r="P1580" s="9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5">
        <f t="shared" si="172"/>
        <v>40398.899201388893</v>
      </c>
      <c r="T1580" s="5">
        <f t="shared" si="173"/>
        <v>40422.916666666672</v>
      </c>
      <c r="U1580">
        <f t="shared" si="174"/>
        <v>2010</v>
      </c>
    </row>
    <row r="1581" spans="1:21" x14ac:dyDescent="0.25">
      <c r="A1581">
        <v>1579</v>
      </c>
      <c r="B1581" s="3" t="s">
        <v>1580</v>
      </c>
      <c r="C1581" s="3" t="s">
        <v>5689</v>
      </c>
      <c r="D1581" s="9">
        <v>3333</v>
      </c>
      <c r="E1581" s="9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68"/>
        <v>8.4008400840084006E-3</v>
      </c>
      <c r="P1581" s="9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5">
        <f t="shared" si="172"/>
        <v>41481.829756944448</v>
      </c>
      <c r="T1581" s="5">
        <f t="shared" si="173"/>
        <v>41514.829756944448</v>
      </c>
      <c r="U1581">
        <f t="shared" si="174"/>
        <v>2013</v>
      </c>
    </row>
    <row r="1582" spans="1:21" ht="30" x14ac:dyDescent="0.25">
      <c r="A1582">
        <v>1580</v>
      </c>
      <c r="B1582" s="3" t="s">
        <v>1581</v>
      </c>
      <c r="C1582" s="3" t="s">
        <v>5690</v>
      </c>
      <c r="D1582" s="9">
        <v>1750</v>
      </c>
      <c r="E1582" s="9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68"/>
        <v>0</v>
      </c>
      <c r="P1582" s="9">
        <f t="shared" si="169"/>
        <v>0</v>
      </c>
      <c r="Q1582" t="str">
        <f t="shared" si="170"/>
        <v>publishing</v>
      </c>
      <c r="R1582" t="str">
        <f t="shared" si="171"/>
        <v>art books</v>
      </c>
      <c r="S1582" s="5">
        <f t="shared" si="172"/>
        <v>40989.883402777778</v>
      </c>
      <c r="T1582" s="5">
        <f t="shared" si="173"/>
        <v>41049.883402777778</v>
      </c>
      <c r="U1582">
        <f t="shared" si="174"/>
        <v>2012</v>
      </c>
    </row>
    <row r="1583" spans="1:21" ht="30" x14ac:dyDescent="0.25">
      <c r="A1583">
        <v>1581</v>
      </c>
      <c r="B1583" s="3" t="s">
        <v>1582</v>
      </c>
      <c r="C1583" s="3" t="s">
        <v>5691</v>
      </c>
      <c r="D1583" s="9">
        <v>1000</v>
      </c>
      <c r="E1583" s="9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68"/>
        <v>5.0000000000000001E-3</v>
      </c>
      <c r="P1583" s="9">
        <f t="shared" si="169"/>
        <v>5</v>
      </c>
      <c r="Q1583" t="str">
        <f t="shared" si="170"/>
        <v>photography</v>
      </c>
      <c r="R1583" t="str">
        <f t="shared" si="171"/>
        <v>places</v>
      </c>
      <c r="S1583" s="5">
        <f t="shared" si="172"/>
        <v>42325.28229166667</v>
      </c>
      <c r="T1583" s="5">
        <f t="shared" si="173"/>
        <v>42357.28229166667</v>
      </c>
      <c r="U1583">
        <f t="shared" si="174"/>
        <v>2015</v>
      </c>
    </row>
    <row r="1584" spans="1:21" x14ac:dyDescent="0.25">
      <c r="A1584">
        <v>1582</v>
      </c>
      <c r="B1584" s="3" t="s">
        <v>1583</v>
      </c>
      <c r="C1584" s="3" t="s">
        <v>5692</v>
      </c>
      <c r="D1584" s="9">
        <v>1000</v>
      </c>
      <c r="E1584" s="9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68"/>
        <v>9.2999999999999999E-2</v>
      </c>
      <c r="P1584" s="9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5">
        <f t="shared" si="172"/>
        <v>42246.623298611114</v>
      </c>
      <c r="T1584" s="5">
        <f t="shared" si="173"/>
        <v>42303.722222222226</v>
      </c>
      <c r="U1584">
        <f t="shared" si="174"/>
        <v>2015</v>
      </c>
    </row>
    <row r="1585" spans="1:21" ht="30" x14ac:dyDescent="0.25">
      <c r="A1585">
        <v>1583</v>
      </c>
      <c r="B1585" s="3" t="s">
        <v>1584</v>
      </c>
      <c r="C1585" s="3" t="s">
        <v>5693</v>
      </c>
      <c r="D1585" s="9">
        <v>20000</v>
      </c>
      <c r="E1585" s="9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68"/>
        <v>7.5000000000000002E-4</v>
      </c>
      <c r="P1585" s="9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5">
        <f t="shared" si="172"/>
        <v>41877.738321759265</v>
      </c>
      <c r="T1585" s="5">
        <f t="shared" si="173"/>
        <v>41907.738321759265</v>
      </c>
      <c r="U1585">
        <f t="shared" si="174"/>
        <v>2014</v>
      </c>
    </row>
    <row r="1586" spans="1:21" ht="30" x14ac:dyDescent="0.25">
      <c r="A1586">
        <v>1584</v>
      </c>
      <c r="B1586" s="3" t="s">
        <v>1585</v>
      </c>
      <c r="C1586" s="3" t="s">
        <v>5694</v>
      </c>
      <c r="D1586" s="9">
        <v>1200</v>
      </c>
      <c r="E1586" s="9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68"/>
        <v>0</v>
      </c>
      <c r="P1586" s="9">
        <f t="shared" si="169"/>
        <v>0</v>
      </c>
      <c r="Q1586" t="str">
        <f t="shared" si="170"/>
        <v>photography</v>
      </c>
      <c r="R1586" t="str">
        <f t="shared" si="171"/>
        <v>places</v>
      </c>
      <c r="S1586" s="5">
        <f t="shared" si="172"/>
        <v>41779.482650462967</v>
      </c>
      <c r="T1586" s="5">
        <f t="shared" si="173"/>
        <v>41789.482650462967</v>
      </c>
      <c r="U1586">
        <f t="shared" si="174"/>
        <v>2014</v>
      </c>
    </row>
    <row r="1587" spans="1:21" ht="30" x14ac:dyDescent="0.25">
      <c r="A1587">
        <v>1585</v>
      </c>
      <c r="B1587" s="3" t="s">
        <v>1586</v>
      </c>
      <c r="C1587" s="3" t="s">
        <v>5695</v>
      </c>
      <c r="D1587" s="9">
        <v>2000</v>
      </c>
      <c r="E1587" s="9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68"/>
        <v>0.79</v>
      </c>
      <c r="P1587" s="9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5">
        <f t="shared" si="172"/>
        <v>42707.728796296295</v>
      </c>
      <c r="T1587" s="5">
        <f t="shared" si="173"/>
        <v>42729.291666666664</v>
      </c>
      <c r="U1587">
        <f t="shared" si="174"/>
        <v>2016</v>
      </c>
    </row>
    <row r="1588" spans="1:21" x14ac:dyDescent="0.25">
      <c r="A1588">
        <v>1586</v>
      </c>
      <c r="B1588" s="3" t="s">
        <v>1587</v>
      </c>
      <c r="C1588" s="3" t="s">
        <v>5696</v>
      </c>
      <c r="D1588" s="9">
        <v>1500</v>
      </c>
      <c r="E1588" s="9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68"/>
        <v>0</v>
      </c>
      <c r="P1588" s="9">
        <f t="shared" si="169"/>
        <v>0</v>
      </c>
      <c r="Q1588" t="str">
        <f t="shared" si="170"/>
        <v>photography</v>
      </c>
      <c r="R1588" t="str">
        <f t="shared" si="171"/>
        <v>places</v>
      </c>
      <c r="S1588" s="5">
        <f t="shared" si="172"/>
        <v>42068.937754629631</v>
      </c>
      <c r="T1588" s="5">
        <f t="shared" si="173"/>
        <v>42098.896087962967</v>
      </c>
      <c r="U1588">
        <f t="shared" si="174"/>
        <v>2015</v>
      </c>
    </row>
    <row r="1589" spans="1:21" ht="30" x14ac:dyDescent="0.25">
      <c r="A1589">
        <v>1587</v>
      </c>
      <c r="B1589" s="3" t="s">
        <v>1588</v>
      </c>
      <c r="C1589" s="3" t="s">
        <v>5697</v>
      </c>
      <c r="D1589" s="9">
        <v>7500</v>
      </c>
      <c r="E1589" s="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68"/>
        <v>1.3333333333333334E-4</v>
      </c>
      <c r="P1589" s="9">
        <f t="shared" si="169"/>
        <v>1</v>
      </c>
      <c r="Q1589" t="str">
        <f t="shared" si="170"/>
        <v>photography</v>
      </c>
      <c r="R1589" t="str">
        <f t="shared" si="171"/>
        <v>places</v>
      </c>
      <c r="S1589" s="5">
        <f t="shared" si="172"/>
        <v>41956.784317129634</v>
      </c>
      <c r="T1589" s="5">
        <f t="shared" si="173"/>
        <v>41986.784317129634</v>
      </c>
      <c r="U1589">
        <f t="shared" si="174"/>
        <v>2014</v>
      </c>
    </row>
    <row r="1590" spans="1:21" x14ac:dyDescent="0.25">
      <c r="A1590">
        <v>1588</v>
      </c>
      <c r="B1590" s="3" t="s">
        <v>1589</v>
      </c>
      <c r="C1590" s="3" t="s">
        <v>5698</v>
      </c>
      <c r="D1590" s="9">
        <v>516</v>
      </c>
      <c r="E1590" s="9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68"/>
        <v>0</v>
      </c>
      <c r="P1590" s="9">
        <f t="shared" si="169"/>
        <v>0</v>
      </c>
      <c r="Q1590" t="str">
        <f t="shared" si="170"/>
        <v>photography</v>
      </c>
      <c r="R1590" t="str">
        <f t="shared" si="171"/>
        <v>places</v>
      </c>
      <c r="S1590" s="5">
        <f t="shared" si="172"/>
        <v>42005.083321759266</v>
      </c>
      <c r="T1590" s="5">
        <f t="shared" si="173"/>
        <v>42035.675000000003</v>
      </c>
      <c r="U1590">
        <f t="shared" si="174"/>
        <v>2015</v>
      </c>
    </row>
    <row r="1591" spans="1:21" x14ac:dyDescent="0.25">
      <c r="A1591">
        <v>1589</v>
      </c>
      <c r="B1591" s="3" t="s">
        <v>1590</v>
      </c>
      <c r="C1591" s="3" t="s">
        <v>5699</v>
      </c>
      <c r="D1591" s="9">
        <v>1200</v>
      </c>
      <c r="E1591" s="9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68"/>
        <v>0</v>
      </c>
      <c r="P1591" s="9">
        <f t="shared" si="169"/>
        <v>0</v>
      </c>
      <c r="Q1591" t="str">
        <f t="shared" si="170"/>
        <v>photography</v>
      </c>
      <c r="R1591" t="str">
        <f t="shared" si="171"/>
        <v>places</v>
      </c>
      <c r="S1591" s="5">
        <f t="shared" si="172"/>
        <v>42256.818124999998</v>
      </c>
      <c r="T1591" s="5">
        <f t="shared" si="173"/>
        <v>42286.818124999998</v>
      </c>
      <c r="U1591">
        <f t="shared" si="17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9">
        <v>60000</v>
      </c>
      <c r="E1592" s="9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68"/>
        <v>1.7000000000000001E-2</v>
      </c>
      <c r="P1592" s="9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5">
        <f t="shared" si="172"/>
        <v>42240.690555555557</v>
      </c>
      <c r="T1592" s="5">
        <f t="shared" si="173"/>
        <v>42270.690555555557</v>
      </c>
      <c r="U1592">
        <f t="shared" si="174"/>
        <v>2015</v>
      </c>
    </row>
    <row r="1593" spans="1:21" ht="30" x14ac:dyDescent="0.25">
      <c r="A1593">
        <v>1591</v>
      </c>
      <c r="B1593" s="3" t="s">
        <v>1592</v>
      </c>
      <c r="C1593" s="3" t="s">
        <v>5701</v>
      </c>
      <c r="D1593" s="9">
        <v>14000</v>
      </c>
      <c r="E1593" s="9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68"/>
        <v>0.29228571428571426</v>
      </c>
      <c r="P1593" s="9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5">
        <f t="shared" si="172"/>
        <v>42433.559502314813</v>
      </c>
      <c r="T1593" s="5">
        <f t="shared" si="173"/>
        <v>42463.517835648156</v>
      </c>
      <c r="U1593">
        <f t="shared" si="174"/>
        <v>2016</v>
      </c>
    </row>
    <row r="1594" spans="1:21" x14ac:dyDescent="0.25">
      <c r="A1594">
        <v>1592</v>
      </c>
      <c r="B1594" s="3" t="s">
        <v>1593</v>
      </c>
      <c r="C1594" s="3" t="s">
        <v>5702</v>
      </c>
      <c r="D1594" s="9">
        <v>25</v>
      </c>
      <c r="E1594" s="9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68"/>
        <v>0</v>
      </c>
      <c r="P1594" s="9">
        <f t="shared" si="169"/>
        <v>0</v>
      </c>
      <c r="Q1594" t="str">
        <f t="shared" si="170"/>
        <v>photography</v>
      </c>
      <c r="R1594" t="str">
        <f t="shared" si="171"/>
        <v>places</v>
      </c>
      <c r="S1594" s="5">
        <f t="shared" si="172"/>
        <v>42045.906076388892</v>
      </c>
      <c r="T1594" s="5">
        <f t="shared" si="173"/>
        <v>42090.86440972222</v>
      </c>
      <c r="U1594">
        <f t="shared" si="174"/>
        <v>2015</v>
      </c>
    </row>
    <row r="1595" spans="1:21" x14ac:dyDescent="0.25">
      <c r="A1595">
        <v>1593</v>
      </c>
      <c r="B1595" s="3" t="s">
        <v>1594</v>
      </c>
      <c r="C1595" s="3" t="s">
        <v>5703</v>
      </c>
      <c r="D1595" s="9">
        <v>22000</v>
      </c>
      <c r="E1595" s="9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68"/>
        <v>1.3636363636363637E-4</v>
      </c>
      <c r="P1595" s="9">
        <f t="shared" si="169"/>
        <v>1</v>
      </c>
      <c r="Q1595" t="str">
        <f t="shared" si="170"/>
        <v>photography</v>
      </c>
      <c r="R1595" t="str">
        <f t="shared" si="171"/>
        <v>places</v>
      </c>
      <c r="S1595" s="5">
        <f t="shared" si="172"/>
        <v>42033.678877314822</v>
      </c>
      <c r="T1595" s="5">
        <f t="shared" si="173"/>
        <v>42063.678877314822</v>
      </c>
      <c r="U1595">
        <f t="shared" si="174"/>
        <v>2015</v>
      </c>
    </row>
    <row r="1596" spans="1:21" x14ac:dyDescent="0.25">
      <c r="A1596">
        <v>1594</v>
      </c>
      <c r="B1596" s="3" t="s">
        <v>1595</v>
      </c>
      <c r="C1596" s="3" t="s">
        <v>5704</v>
      </c>
      <c r="D1596" s="9">
        <v>1000</v>
      </c>
      <c r="E1596" s="9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68"/>
        <v>0.20499999999999999</v>
      </c>
      <c r="P1596" s="9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5">
        <f t="shared" si="172"/>
        <v>42445.546087962961</v>
      </c>
      <c r="T1596" s="5">
        <f t="shared" si="173"/>
        <v>42505.514583333337</v>
      </c>
      <c r="U1596">
        <f t="shared" si="174"/>
        <v>2016</v>
      </c>
    </row>
    <row r="1597" spans="1:21" ht="30" x14ac:dyDescent="0.25">
      <c r="A1597">
        <v>1595</v>
      </c>
      <c r="B1597" s="3" t="s">
        <v>1596</v>
      </c>
      <c r="C1597" s="3" t="s">
        <v>5705</v>
      </c>
      <c r="D1597" s="9">
        <v>100000</v>
      </c>
      <c r="E1597" s="9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68"/>
        <v>2.8E-3</v>
      </c>
      <c r="P1597" s="9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5">
        <f t="shared" si="172"/>
        <v>41779.883425925931</v>
      </c>
      <c r="T1597" s="5">
        <f t="shared" si="173"/>
        <v>41808.675694444442</v>
      </c>
      <c r="U1597">
        <f t="shared" si="174"/>
        <v>2014</v>
      </c>
    </row>
    <row r="1598" spans="1:21" x14ac:dyDescent="0.25">
      <c r="A1598">
        <v>1596</v>
      </c>
      <c r="B1598" s="3" t="s">
        <v>1597</v>
      </c>
      <c r="C1598" s="3" t="s">
        <v>5706</v>
      </c>
      <c r="D1598" s="9">
        <v>3250</v>
      </c>
      <c r="E1598" s="9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68"/>
        <v>2.3076923076923078E-2</v>
      </c>
      <c r="P1598" s="9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5">
        <f t="shared" si="172"/>
        <v>41941.263530092598</v>
      </c>
      <c r="T1598" s="5">
        <f t="shared" si="173"/>
        <v>41986.305196759262</v>
      </c>
      <c r="U1598">
        <f t="shared" si="174"/>
        <v>2014</v>
      </c>
    </row>
    <row r="1599" spans="1:21" x14ac:dyDescent="0.25">
      <c r="A1599">
        <v>1597</v>
      </c>
      <c r="B1599" s="3" t="s">
        <v>1598</v>
      </c>
      <c r="C1599" s="3" t="s">
        <v>5707</v>
      </c>
      <c r="D1599" s="9">
        <v>15000</v>
      </c>
      <c r="E1599" s="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68"/>
        <v>0</v>
      </c>
      <c r="P1599" s="9">
        <f t="shared" si="169"/>
        <v>0</v>
      </c>
      <c r="Q1599" t="str">
        <f t="shared" si="170"/>
        <v>photography</v>
      </c>
      <c r="R1599" t="str">
        <f t="shared" si="171"/>
        <v>places</v>
      </c>
      <c r="S1599" s="5">
        <f t="shared" si="172"/>
        <v>42603.187465277784</v>
      </c>
      <c r="T1599" s="5">
        <f t="shared" si="173"/>
        <v>42633.187465277784</v>
      </c>
      <c r="U1599">
        <f t="shared" si="174"/>
        <v>2016</v>
      </c>
    </row>
    <row r="1600" spans="1:21" ht="30" x14ac:dyDescent="0.25">
      <c r="A1600">
        <v>1598</v>
      </c>
      <c r="B1600" s="3" t="s">
        <v>1599</v>
      </c>
      <c r="C1600" s="3" t="s">
        <v>5708</v>
      </c>
      <c r="D1600" s="9">
        <v>800</v>
      </c>
      <c r="E1600" s="9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68"/>
        <v>1.25E-3</v>
      </c>
      <c r="P1600" s="9">
        <f t="shared" si="169"/>
        <v>1</v>
      </c>
      <c r="Q1600" t="str">
        <f t="shared" si="170"/>
        <v>photography</v>
      </c>
      <c r="R1600" t="str">
        <f t="shared" si="171"/>
        <v>places</v>
      </c>
      <c r="S1600" s="5">
        <f t="shared" si="172"/>
        <v>42151.5006712963</v>
      </c>
      <c r="T1600" s="5">
        <f t="shared" si="173"/>
        <v>42211.5006712963</v>
      </c>
      <c r="U1600">
        <f t="shared" si="174"/>
        <v>2015</v>
      </c>
    </row>
    <row r="1601" spans="1:21" x14ac:dyDescent="0.25">
      <c r="A1601">
        <v>1599</v>
      </c>
      <c r="B1601" s="3" t="s">
        <v>1600</v>
      </c>
      <c r="C1601" s="3" t="s">
        <v>5709</v>
      </c>
      <c r="D1601" s="9">
        <v>500</v>
      </c>
      <c r="E1601" s="9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68"/>
        <v>0</v>
      </c>
      <c r="P1601" s="9">
        <f t="shared" si="169"/>
        <v>0</v>
      </c>
      <c r="Q1601" t="str">
        <f t="shared" si="170"/>
        <v>photography</v>
      </c>
      <c r="R1601" t="str">
        <f t="shared" si="171"/>
        <v>places</v>
      </c>
      <c r="S1601" s="5">
        <f t="shared" si="172"/>
        <v>42438.372407407405</v>
      </c>
      <c r="T1601" s="5">
        <f t="shared" si="173"/>
        <v>42468.330740740748</v>
      </c>
      <c r="U1601">
        <f t="shared" si="174"/>
        <v>2016</v>
      </c>
    </row>
    <row r="1602" spans="1:21" ht="30" x14ac:dyDescent="0.25">
      <c r="A1602">
        <v>1600</v>
      </c>
      <c r="B1602" s="3" t="s">
        <v>1601</v>
      </c>
      <c r="C1602" s="3" t="s">
        <v>5710</v>
      </c>
      <c r="D1602" s="9">
        <v>5000</v>
      </c>
      <c r="E1602" s="9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175">E1602/D1602</f>
        <v>7.3400000000000007E-2</v>
      </c>
      <c r="P1602" s="9">
        <f t="shared" ref="P1602:P1665" si="176">IFERROR(E1602/L1602,0)</f>
        <v>40.777777777777779</v>
      </c>
      <c r="Q1602" t="str">
        <f t="shared" ref="Q1602:Q1665" si="177">MID(N1602,1,FIND("/",N1602)-1)</f>
        <v>photography</v>
      </c>
      <c r="R1602" t="str">
        <f t="shared" ref="R1602:R1665" si="178">MID(N1602,FIND("/",N1602)+1,9999)</f>
        <v>places</v>
      </c>
      <c r="S1602" s="5">
        <f t="shared" ref="S1602:S1665" si="179">((J1602/86400)+25569+(-4/24))</f>
        <v>41790.890648148146</v>
      </c>
      <c r="T1602" s="5">
        <f t="shared" ref="T1602:T1665" si="180">((I1602/86400)+25569+(-4/24))</f>
        <v>41835.049305555556</v>
      </c>
      <c r="U1602">
        <f t="shared" ref="U1602:U1665" si="181">YEAR(S1602)</f>
        <v>2014</v>
      </c>
    </row>
    <row r="1603" spans="1:21" x14ac:dyDescent="0.25">
      <c r="A1603">
        <v>1601</v>
      </c>
      <c r="B1603" s="3" t="s">
        <v>1602</v>
      </c>
      <c r="C1603" s="3" t="s">
        <v>5711</v>
      </c>
      <c r="D1603" s="9">
        <v>2500</v>
      </c>
      <c r="E1603" s="9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75"/>
        <v>1.082492</v>
      </c>
      <c r="P1603" s="9">
        <f t="shared" si="176"/>
        <v>48.325535714285714</v>
      </c>
      <c r="Q1603" t="str">
        <f t="shared" si="177"/>
        <v>music</v>
      </c>
      <c r="R1603" t="str">
        <f t="shared" si="178"/>
        <v>rock</v>
      </c>
      <c r="S1603" s="5">
        <f t="shared" si="179"/>
        <v>40637.926307870373</v>
      </c>
      <c r="T1603" s="5">
        <f t="shared" si="180"/>
        <v>40667.926307870373</v>
      </c>
      <c r="U1603">
        <f t="shared" si="181"/>
        <v>2011</v>
      </c>
    </row>
    <row r="1604" spans="1:21" x14ac:dyDescent="0.25">
      <c r="A1604">
        <v>1602</v>
      </c>
      <c r="B1604" s="3" t="s">
        <v>1603</v>
      </c>
      <c r="C1604" s="3" t="s">
        <v>5712</v>
      </c>
      <c r="D1604" s="9">
        <v>1500</v>
      </c>
      <c r="E1604" s="9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75"/>
        <v>1.0016666666666667</v>
      </c>
      <c r="P1604" s="9">
        <f t="shared" si="176"/>
        <v>46.953125</v>
      </c>
      <c r="Q1604" t="str">
        <f t="shared" si="177"/>
        <v>music</v>
      </c>
      <c r="R1604" t="str">
        <f t="shared" si="178"/>
        <v>rock</v>
      </c>
      <c r="S1604" s="5">
        <f t="shared" si="179"/>
        <v>40788.130983796298</v>
      </c>
      <c r="T1604" s="5">
        <f t="shared" si="180"/>
        <v>40830.791666666672</v>
      </c>
      <c r="U1604">
        <f t="shared" si="181"/>
        <v>2011</v>
      </c>
    </row>
    <row r="1605" spans="1:21" x14ac:dyDescent="0.25">
      <c r="A1605">
        <v>1603</v>
      </c>
      <c r="B1605" s="3" t="s">
        <v>1604</v>
      </c>
      <c r="C1605" s="3" t="s">
        <v>5713</v>
      </c>
      <c r="D1605" s="9">
        <v>2000</v>
      </c>
      <c r="E1605" s="9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75"/>
        <v>1.0003299999999999</v>
      </c>
      <c r="P1605" s="9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5">
        <f t="shared" si="179"/>
        <v>40876.002997685187</v>
      </c>
      <c r="T1605" s="5">
        <f t="shared" si="180"/>
        <v>40936.002997685187</v>
      </c>
      <c r="U1605">
        <f t="shared" si="181"/>
        <v>2011</v>
      </c>
    </row>
    <row r="1606" spans="1:21" ht="30" x14ac:dyDescent="0.25">
      <c r="A1606">
        <v>1604</v>
      </c>
      <c r="B1606" s="3" t="s">
        <v>1605</v>
      </c>
      <c r="C1606" s="3" t="s">
        <v>5714</v>
      </c>
      <c r="D1606" s="9">
        <v>2800</v>
      </c>
      <c r="E1606" s="9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75"/>
        <v>1.2210714285714286</v>
      </c>
      <c r="P1606" s="9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5">
        <f t="shared" si="179"/>
        <v>40945.678645833337</v>
      </c>
      <c r="T1606" s="5">
        <f t="shared" si="180"/>
        <v>40985.636979166673</v>
      </c>
      <c r="U1606">
        <f t="shared" si="181"/>
        <v>2012</v>
      </c>
    </row>
    <row r="1607" spans="1:21" ht="30" x14ac:dyDescent="0.25">
      <c r="A1607">
        <v>1605</v>
      </c>
      <c r="B1607" s="3" t="s">
        <v>1606</v>
      </c>
      <c r="C1607" s="3" t="s">
        <v>5715</v>
      </c>
      <c r="D1607" s="9">
        <v>6000</v>
      </c>
      <c r="E1607" s="9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75"/>
        <v>1.0069333333333335</v>
      </c>
      <c r="P1607" s="9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5">
        <f t="shared" si="179"/>
        <v>40746.846215277779</v>
      </c>
      <c r="T1607" s="5">
        <f t="shared" si="180"/>
        <v>40756.125</v>
      </c>
      <c r="U1607">
        <f t="shared" si="181"/>
        <v>2011</v>
      </c>
    </row>
    <row r="1608" spans="1:21" ht="30" x14ac:dyDescent="0.25">
      <c r="A1608">
        <v>1606</v>
      </c>
      <c r="B1608" s="3" t="s">
        <v>1607</v>
      </c>
      <c r="C1608" s="3" t="s">
        <v>5716</v>
      </c>
      <c r="D1608" s="9">
        <v>8000</v>
      </c>
      <c r="E1608" s="9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75"/>
        <v>1.01004125</v>
      </c>
      <c r="P1608" s="9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5">
        <f t="shared" si="179"/>
        <v>40535.944884259261</v>
      </c>
      <c r="T1608" s="5">
        <f t="shared" si="180"/>
        <v>40625.903217592597</v>
      </c>
      <c r="U1608">
        <f t="shared" si="181"/>
        <v>2010</v>
      </c>
    </row>
    <row r="1609" spans="1:21" x14ac:dyDescent="0.25">
      <c r="A1609">
        <v>1607</v>
      </c>
      <c r="B1609" s="3" t="s">
        <v>1608</v>
      </c>
      <c r="C1609" s="3" t="s">
        <v>5717</v>
      </c>
      <c r="D1609" s="9">
        <v>10000</v>
      </c>
      <c r="E1609" s="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75"/>
        <v>1.4511000000000001</v>
      </c>
      <c r="P1609" s="9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5">
        <f t="shared" si="179"/>
        <v>41053.641793981486</v>
      </c>
      <c r="T1609" s="5">
        <f t="shared" si="180"/>
        <v>41074.641793981486</v>
      </c>
      <c r="U1609">
        <f t="shared" si="181"/>
        <v>2012</v>
      </c>
    </row>
    <row r="1610" spans="1:21" x14ac:dyDescent="0.25">
      <c r="A1610">
        <v>1608</v>
      </c>
      <c r="B1610" s="3" t="s">
        <v>1609</v>
      </c>
      <c r="C1610" s="3" t="s">
        <v>5718</v>
      </c>
      <c r="D1610" s="9">
        <v>1200</v>
      </c>
      <c r="E1610" s="9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75"/>
        <v>1.0125</v>
      </c>
      <c r="P1610" s="9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5">
        <f t="shared" si="179"/>
        <v>41607.664189814815</v>
      </c>
      <c r="T1610" s="5">
        <f t="shared" si="180"/>
        <v>41640.05972222222</v>
      </c>
      <c r="U1610">
        <f t="shared" si="181"/>
        <v>2013</v>
      </c>
    </row>
    <row r="1611" spans="1:21" x14ac:dyDescent="0.25">
      <c r="A1611">
        <v>1609</v>
      </c>
      <c r="B1611" s="3" t="s">
        <v>1610</v>
      </c>
      <c r="C1611" s="3" t="s">
        <v>5719</v>
      </c>
      <c r="D1611" s="9">
        <v>1500</v>
      </c>
      <c r="E1611" s="9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75"/>
        <v>1.1833333333333333</v>
      </c>
      <c r="P1611" s="9">
        <f t="shared" si="176"/>
        <v>443.75</v>
      </c>
      <c r="Q1611" t="str">
        <f t="shared" si="177"/>
        <v>music</v>
      </c>
      <c r="R1611" t="str">
        <f t="shared" si="178"/>
        <v>rock</v>
      </c>
      <c r="S1611" s="5">
        <f t="shared" si="179"/>
        <v>40795.834594907406</v>
      </c>
      <c r="T1611" s="5">
        <f t="shared" si="180"/>
        <v>40849.166666666672</v>
      </c>
      <c r="U1611">
        <f t="shared" si="181"/>
        <v>2011</v>
      </c>
    </row>
    <row r="1612" spans="1:21" x14ac:dyDescent="0.25">
      <c r="A1612">
        <v>1610</v>
      </c>
      <c r="B1612" s="3" t="s">
        <v>1611</v>
      </c>
      <c r="C1612" s="3" t="s">
        <v>5720</v>
      </c>
      <c r="D1612" s="9">
        <v>2000</v>
      </c>
      <c r="E1612" s="9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75"/>
        <v>2.7185000000000001</v>
      </c>
      <c r="P1612" s="9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5">
        <f t="shared" si="179"/>
        <v>41228.758217592593</v>
      </c>
      <c r="T1612" s="5">
        <f t="shared" si="180"/>
        <v>41258.758217592593</v>
      </c>
      <c r="U1612">
        <f t="shared" si="181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9">
        <v>800</v>
      </c>
      <c r="E1613" s="9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75"/>
        <v>1.25125</v>
      </c>
      <c r="P1613" s="9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5">
        <f t="shared" si="179"/>
        <v>41408.833703703705</v>
      </c>
      <c r="T1613" s="5">
        <f t="shared" si="180"/>
        <v>41429.833703703705</v>
      </c>
      <c r="U1613">
        <f t="shared" si="181"/>
        <v>2013</v>
      </c>
    </row>
    <row r="1614" spans="1:21" x14ac:dyDescent="0.25">
      <c r="A1614">
        <v>1612</v>
      </c>
      <c r="B1614" s="3" t="s">
        <v>1613</v>
      </c>
      <c r="C1614" s="3" t="s">
        <v>5722</v>
      </c>
      <c r="D1614" s="9">
        <v>500</v>
      </c>
      <c r="E1614" s="9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75"/>
        <v>1.1000000000000001</v>
      </c>
      <c r="P1614" s="9">
        <f t="shared" si="176"/>
        <v>50</v>
      </c>
      <c r="Q1614" t="str">
        <f t="shared" si="177"/>
        <v>music</v>
      </c>
      <c r="R1614" t="str">
        <f t="shared" si="178"/>
        <v>rock</v>
      </c>
      <c r="S1614" s="5">
        <f t="shared" si="179"/>
        <v>41246.708148148151</v>
      </c>
      <c r="T1614" s="5">
        <f t="shared" si="180"/>
        <v>41276.708148148151</v>
      </c>
      <c r="U1614">
        <f t="shared" si="181"/>
        <v>2012</v>
      </c>
    </row>
    <row r="1615" spans="1:21" ht="30" x14ac:dyDescent="0.25">
      <c r="A1615">
        <v>1613</v>
      </c>
      <c r="B1615" s="3" t="s">
        <v>1614</v>
      </c>
      <c r="C1615" s="3" t="s">
        <v>5723</v>
      </c>
      <c r="D1615" s="9">
        <v>1000</v>
      </c>
      <c r="E1615" s="9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75"/>
        <v>1.0149999999999999</v>
      </c>
      <c r="P1615" s="9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5">
        <f t="shared" si="179"/>
        <v>41081.902800925927</v>
      </c>
      <c r="T1615" s="5">
        <f t="shared" si="180"/>
        <v>41111.902800925927</v>
      </c>
      <c r="U1615">
        <f t="shared" si="181"/>
        <v>2012</v>
      </c>
    </row>
    <row r="1616" spans="1:21" ht="30" x14ac:dyDescent="0.25">
      <c r="A1616">
        <v>1614</v>
      </c>
      <c r="B1616" s="3" t="s">
        <v>1615</v>
      </c>
      <c r="C1616" s="3" t="s">
        <v>5724</v>
      </c>
      <c r="D1616" s="9">
        <v>5000</v>
      </c>
      <c r="E1616" s="9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75"/>
        <v>1.0269999999999999</v>
      </c>
      <c r="P1616" s="9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5">
        <f t="shared" si="179"/>
        <v>41794.814456018525</v>
      </c>
      <c r="T1616" s="5">
        <f t="shared" si="180"/>
        <v>41854.541666666672</v>
      </c>
      <c r="U1616">
        <f t="shared" si="181"/>
        <v>2014</v>
      </c>
    </row>
    <row r="1617" spans="1:21" x14ac:dyDescent="0.25">
      <c r="A1617">
        <v>1615</v>
      </c>
      <c r="B1617" s="3" t="s">
        <v>1616</v>
      </c>
      <c r="C1617" s="3" t="s">
        <v>5725</v>
      </c>
      <c r="D1617" s="9">
        <v>8000</v>
      </c>
      <c r="E1617" s="9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75"/>
        <v>1.1412500000000001</v>
      </c>
      <c r="P1617" s="9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5">
        <f t="shared" si="179"/>
        <v>40844.884212962963</v>
      </c>
      <c r="T1617" s="5">
        <f t="shared" si="180"/>
        <v>40889.925879629634</v>
      </c>
      <c r="U1617">
        <f t="shared" si="181"/>
        <v>2011</v>
      </c>
    </row>
    <row r="1618" spans="1:21" x14ac:dyDescent="0.25">
      <c r="A1618">
        <v>1616</v>
      </c>
      <c r="B1618" s="3" t="s">
        <v>1617</v>
      </c>
      <c r="C1618" s="3" t="s">
        <v>5726</v>
      </c>
      <c r="D1618" s="9">
        <v>10000</v>
      </c>
      <c r="E1618" s="9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75"/>
        <v>1.042</v>
      </c>
      <c r="P1618" s="9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5">
        <f t="shared" si="179"/>
        <v>41194.548854166671</v>
      </c>
      <c r="T1618" s="5">
        <f t="shared" si="180"/>
        <v>41235.75</v>
      </c>
      <c r="U1618">
        <f t="shared" si="181"/>
        <v>2012</v>
      </c>
    </row>
    <row r="1619" spans="1:21" x14ac:dyDescent="0.25">
      <c r="A1619">
        <v>1617</v>
      </c>
      <c r="B1619" s="3" t="s">
        <v>1618</v>
      </c>
      <c r="C1619" s="3" t="s">
        <v>5727</v>
      </c>
      <c r="D1619" s="9">
        <v>7000</v>
      </c>
      <c r="E1619" s="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75"/>
        <v>1.4585714285714286</v>
      </c>
      <c r="P1619" s="9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5">
        <f t="shared" si="179"/>
        <v>41546.497546296298</v>
      </c>
      <c r="T1619" s="5">
        <f t="shared" si="180"/>
        <v>41579.625</v>
      </c>
      <c r="U1619">
        <f t="shared" si="181"/>
        <v>2013</v>
      </c>
    </row>
    <row r="1620" spans="1:21" x14ac:dyDescent="0.25">
      <c r="A1620">
        <v>1618</v>
      </c>
      <c r="B1620" s="3" t="s">
        <v>1619</v>
      </c>
      <c r="C1620" s="3" t="s">
        <v>5728</v>
      </c>
      <c r="D1620" s="9">
        <v>1500</v>
      </c>
      <c r="E1620" s="9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75"/>
        <v>1.0506666666666666</v>
      </c>
      <c r="P1620" s="9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5">
        <f t="shared" si="179"/>
        <v>41301.487673611111</v>
      </c>
      <c r="T1620" s="5">
        <f t="shared" si="180"/>
        <v>41341.487673611111</v>
      </c>
      <c r="U1620">
        <f t="shared" si="181"/>
        <v>2013</v>
      </c>
    </row>
    <row r="1621" spans="1:21" ht="30" x14ac:dyDescent="0.25">
      <c r="A1621">
        <v>1619</v>
      </c>
      <c r="B1621" s="3" t="s">
        <v>1620</v>
      </c>
      <c r="C1621" s="3" t="s">
        <v>5729</v>
      </c>
      <c r="D1621" s="9">
        <v>1500</v>
      </c>
      <c r="E1621" s="9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75"/>
        <v>1.3333333333333333</v>
      </c>
      <c r="P1621" s="9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5">
        <f t="shared" si="179"/>
        <v>41876.019513888888</v>
      </c>
      <c r="T1621" s="5">
        <f t="shared" si="180"/>
        <v>41897.019513888888</v>
      </c>
      <c r="U1621">
        <f t="shared" si="181"/>
        <v>2014</v>
      </c>
    </row>
    <row r="1622" spans="1:21" x14ac:dyDescent="0.25">
      <c r="A1622">
        <v>1620</v>
      </c>
      <c r="B1622" s="3" t="s">
        <v>1621</v>
      </c>
      <c r="C1622" s="3" t="s">
        <v>5730</v>
      </c>
      <c r="D1622" s="9">
        <v>1000</v>
      </c>
      <c r="E1622" s="9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75"/>
        <v>1.1299999999999999</v>
      </c>
      <c r="P1622" s="9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5">
        <f t="shared" si="179"/>
        <v>41321.17291666667</v>
      </c>
      <c r="T1622" s="5">
        <f t="shared" si="180"/>
        <v>41328.17291666667</v>
      </c>
      <c r="U1622">
        <f t="shared" si="181"/>
        <v>2013</v>
      </c>
    </row>
    <row r="1623" spans="1:21" x14ac:dyDescent="0.25">
      <c r="A1623">
        <v>1621</v>
      </c>
      <c r="B1623" s="3" t="s">
        <v>1622</v>
      </c>
      <c r="C1623" s="3" t="s">
        <v>5731</v>
      </c>
      <c r="D1623" s="9">
        <v>5000</v>
      </c>
      <c r="E1623" s="9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75"/>
        <v>1.212</v>
      </c>
      <c r="P1623" s="9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5">
        <f t="shared" si="179"/>
        <v>41003.439988425926</v>
      </c>
      <c r="T1623" s="5">
        <f t="shared" si="180"/>
        <v>41056.999305555561</v>
      </c>
      <c r="U1623">
        <f t="shared" si="181"/>
        <v>2012</v>
      </c>
    </row>
    <row r="1624" spans="1:21" x14ac:dyDescent="0.25">
      <c r="A1624">
        <v>1622</v>
      </c>
      <c r="B1624" s="3" t="s">
        <v>1623</v>
      </c>
      <c r="C1624" s="3" t="s">
        <v>5732</v>
      </c>
      <c r="D1624" s="9">
        <v>6900</v>
      </c>
      <c r="E1624" s="9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75"/>
        <v>1.0172463768115942</v>
      </c>
      <c r="P1624" s="9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5">
        <f t="shared" si="179"/>
        <v>41950.128171296303</v>
      </c>
      <c r="T1624" s="5">
        <f t="shared" si="180"/>
        <v>41990.165972222225</v>
      </c>
      <c r="U1624">
        <f t="shared" si="181"/>
        <v>2014</v>
      </c>
    </row>
    <row r="1625" spans="1:21" ht="30" x14ac:dyDescent="0.25">
      <c r="A1625">
        <v>1623</v>
      </c>
      <c r="B1625" s="3" t="s">
        <v>1624</v>
      </c>
      <c r="C1625" s="3" t="s">
        <v>5733</v>
      </c>
      <c r="D1625" s="9">
        <v>750</v>
      </c>
      <c r="E1625" s="9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75"/>
        <v>1.0106666666666666</v>
      </c>
      <c r="P1625" s="9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5">
        <f t="shared" si="179"/>
        <v>41453.521863425929</v>
      </c>
      <c r="T1625" s="5">
        <f t="shared" si="180"/>
        <v>41513.521863425929</v>
      </c>
      <c r="U1625">
        <f t="shared" si="181"/>
        <v>2013</v>
      </c>
    </row>
    <row r="1626" spans="1:21" x14ac:dyDescent="0.25">
      <c r="A1626">
        <v>1624</v>
      </c>
      <c r="B1626" s="3" t="s">
        <v>1625</v>
      </c>
      <c r="C1626" s="3" t="s">
        <v>5734</v>
      </c>
      <c r="D1626" s="9">
        <v>1000</v>
      </c>
      <c r="E1626" s="9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75"/>
        <v>1.18</v>
      </c>
      <c r="P1626" s="9">
        <f t="shared" si="176"/>
        <v>47.2</v>
      </c>
      <c r="Q1626" t="str">
        <f t="shared" si="177"/>
        <v>music</v>
      </c>
      <c r="R1626" t="str">
        <f t="shared" si="178"/>
        <v>rock</v>
      </c>
      <c r="S1626" s="5">
        <f t="shared" si="179"/>
        <v>41243.200636574074</v>
      </c>
      <c r="T1626" s="5">
        <f t="shared" si="180"/>
        <v>41283.200636574074</v>
      </c>
      <c r="U1626">
        <f t="shared" si="181"/>
        <v>2012</v>
      </c>
    </row>
    <row r="1627" spans="1:21" ht="30" x14ac:dyDescent="0.25">
      <c r="A1627">
        <v>1625</v>
      </c>
      <c r="B1627" s="3" t="s">
        <v>1626</v>
      </c>
      <c r="C1627" s="3" t="s">
        <v>5735</v>
      </c>
      <c r="D1627" s="9">
        <v>7500</v>
      </c>
      <c r="E1627" s="9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75"/>
        <v>1.5533333333333332</v>
      </c>
      <c r="P1627" s="9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5">
        <f t="shared" si="179"/>
        <v>41135.53302083334</v>
      </c>
      <c r="T1627" s="5">
        <f t="shared" si="180"/>
        <v>41163.53302083334</v>
      </c>
      <c r="U1627">
        <f t="shared" si="181"/>
        <v>2012</v>
      </c>
    </row>
    <row r="1628" spans="1:21" x14ac:dyDescent="0.25">
      <c r="A1628">
        <v>1626</v>
      </c>
      <c r="B1628" s="3" t="s">
        <v>1627</v>
      </c>
      <c r="C1628" s="3" t="s">
        <v>5736</v>
      </c>
      <c r="D1628" s="9">
        <v>8000</v>
      </c>
      <c r="E1628" s="9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75"/>
        <v>1.0118750000000001</v>
      </c>
      <c r="P1628" s="9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5">
        <f t="shared" si="179"/>
        <v>41579.681331018517</v>
      </c>
      <c r="T1628" s="5">
        <f t="shared" si="180"/>
        <v>41609.722997685189</v>
      </c>
      <c r="U1628">
        <f t="shared" si="181"/>
        <v>2013</v>
      </c>
    </row>
    <row r="1629" spans="1:21" ht="30" x14ac:dyDescent="0.25">
      <c r="A1629">
        <v>1627</v>
      </c>
      <c r="B1629" s="3" t="s">
        <v>1628</v>
      </c>
      <c r="C1629" s="3" t="s">
        <v>5737</v>
      </c>
      <c r="D1629" s="9">
        <v>2000</v>
      </c>
      <c r="E1629" s="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75"/>
        <v>1.17</v>
      </c>
      <c r="P1629" s="9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5">
        <f t="shared" si="179"/>
        <v>41205.540381944447</v>
      </c>
      <c r="T1629" s="5">
        <f t="shared" si="180"/>
        <v>41239.040972222225</v>
      </c>
      <c r="U1629">
        <f t="shared" si="181"/>
        <v>2012</v>
      </c>
    </row>
    <row r="1630" spans="1:21" x14ac:dyDescent="0.25">
      <c r="A1630">
        <v>1628</v>
      </c>
      <c r="B1630" s="3" t="s">
        <v>1629</v>
      </c>
      <c r="C1630" s="3" t="s">
        <v>5738</v>
      </c>
      <c r="D1630" s="9">
        <v>4000</v>
      </c>
      <c r="E1630" s="9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75"/>
        <v>1.00925</v>
      </c>
      <c r="P1630" s="9">
        <f t="shared" si="176"/>
        <v>45.875</v>
      </c>
      <c r="Q1630" t="str">
        <f t="shared" si="177"/>
        <v>music</v>
      </c>
      <c r="R1630" t="str">
        <f t="shared" si="178"/>
        <v>rock</v>
      </c>
      <c r="S1630" s="5">
        <f t="shared" si="179"/>
        <v>41774.570393518523</v>
      </c>
      <c r="T1630" s="5">
        <f t="shared" si="180"/>
        <v>41807.570393518523</v>
      </c>
      <c r="U1630">
        <f t="shared" si="181"/>
        <v>2014</v>
      </c>
    </row>
    <row r="1631" spans="1:21" x14ac:dyDescent="0.25">
      <c r="A1631">
        <v>1629</v>
      </c>
      <c r="B1631" s="3" t="s">
        <v>1630</v>
      </c>
      <c r="C1631" s="3" t="s">
        <v>5739</v>
      </c>
      <c r="D1631" s="9">
        <v>6000</v>
      </c>
      <c r="E1631" s="9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75"/>
        <v>1.0366666666666666</v>
      </c>
      <c r="P1631" s="9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5">
        <f t="shared" si="179"/>
        <v>41645.700613425928</v>
      </c>
      <c r="T1631" s="5">
        <f t="shared" si="180"/>
        <v>41690.700613425928</v>
      </c>
      <c r="U1631">
        <f t="shared" si="181"/>
        <v>2014</v>
      </c>
    </row>
    <row r="1632" spans="1:21" ht="30" x14ac:dyDescent="0.25">
      <c r="A1632">
        <v>1630</v>
      </c>
      <c r="B1632" s="3" t="s">
        <v>1631</v>
      </c>
      <c r="C1632" s="3" t="s">
        <v>5740</v>
      </c>
      <c r="D1632" s="9">
        <v>4000</v>
      </c>
      <c r="E1632" s="9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75"/>
        <v>2.6524999999999999</v>
      </c>
      <c r="P1632" s="9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5">
        <f t="shared" si="179"/>
        <v>40939.671006944445</v>
      </c>
      <c r="T1632" s="5">
        <f t="shared" si="180"/>
        <v>40970.124305555561</v>
      </c>
      <c r="U1632">
        <f t="shared" si="181"/>
        <v>2012</v>
      </c>
    </row>
    <row r="1633" spans="1:21" ht="30" x14ac:dyDescent="0.25">
      <c r="A1633">
        <v>1631</v>
      </c>
      <c r="B1633" s="3" t="s">
        <v>1632</v>
      </c>
      <c r="C1633" s="3" t="s">
        <v>5741</v>
      </c>
      <c r="D1633" s="9">
        <v>10000</v>
      </c>
      <c r="E1633" s="9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75"/>
        <v>1.5590999999999999</v>
      </c>
      <c r="P1633" s="9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5">
        <f t="shared" si="179"/>
        <v>41164.692835648151</v>
      </c>
      <c r="T1633" s="5">
        <f t="shared" si="180"/>
        <v>41194.692835648151</v>
      </c>
      <c r="U1633">
        <f t="shared" si="181"/>
        <v>2012</v>
      </c>
    </row>
    <row r="1634" spans="1:21" ht="30" x14ac:dyDescent="0.25">
      <c r="A1634">
        <v>1632</v>
      </c>
      <c r="B1634" s="3" t="s">
        <v>1633</v>
      </c>
      <c r="C1634" s="3" t="s">
        <v>5742</v>
      </c>
      <c r="D1634" s="9">
        <v>4000</v>
      </c>
      <c r="E1634" s="9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75"/>
        <v>1.0162500000000001</v>
      </c>
      <c r="P1634" s="9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5">
        <f t="shared" si="179"/>
        <v>40750.174236111117</v>
      </c>
      <c r="T1634" s="5">
        <f t="shared" si="180"/>
        <v>40810.174236111117</v>
      </c>
      <c r="U1634">
        <f t="shared" si="181"/>
        <v>2011</v>
      </c>
    </row>
    <row r="1635" spans="1:21" ht="30" x14ac:dyDescent="0.25">
      <c r="A1635">
        <v>1633</v>
      </c>
      <c r="B1635" s="3" t="s">
        <v>1634</v>
      </c>
      <c r="C1635" s="3" t="s">
        <v>5743</v>
      </c>
      <c r="D1635" s="9">
        <v>10000</v>
      </c>
      <c r="E1635" s="9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75"/>
        <v>1</v>
      </c>
      <c r="P1635" s="9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5">
        <f t="shared" si="179"/>
        <v>40896.717083333337</v>
      </c>
      <c r="T1635" s="5">
        <f t="shared" si="180"/>
        <v>40924.041666666672</v>
      </c>
      <c r="U1635">
        <f t="shared" si="181"/>
        <v>2011</v>
      </c>
    </row>
    <row r="1636" spans="1:21" x14ac:dyDescent="0.25">
      <c r="A1636">
        <v>1634</v>
      </c>
      <c r="B1636" s="3" t="s">
        <v>1635</v>
      </c>
      <c r="C1636" s="3" t="s">
        <v>5744</v>
      </c>
      <c r="D1636" s="9">
        <v>2000</v>
      </c>
      <c r="E1636" s="9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75"/>
        <v>1.0049999999999999</v>
      </c>
      <c r="P1636" s="9">
        <f t="shared" si="176"/>
        <v>62.8125</v>
      </c>
      <c r="Q1636" t="str">
        <f t="shared" si="177"/>
        <v>music</v>
      </c>
      <c r="R1636" t="str">
        <f t="shared" si="178"/>
        <v>rock</v>
      </c>
      <c r="S1636" s="5">
        <f t="shared" si="179"/>
        <v>40658.023159722223</v>
      </c>
      <c r="T1636" s="5">
        <f t="shared" si="180"/>
        <v>40696.082638888889</v>
      </c>
      <c r="U1636">
        <f t="shared" si="181"/>
        <v>2011</v>
      </c>
    </row>
    <row r="1637" spans="1:21" ht="30" x14ac:dyDescent="0.25">
      <c r="A1637">
        <v>1635</v>
      </c>
      <c r="B1637" s="3" t="s">
        <v>1636</v>
      </c>
      <c r="C1637" s="3" t="s">
        <v>5745</v>
      </c>
      <c r="D1637" s="9">
        <v>2000</v>
      </c>
      <c r="E1637" s="9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75"/>
        <v>1.2529999999999999</v>
      </c>
      <c r="P1637" s="9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5">
        <f t="shared" si="179"/>
        <v>42502.702094907414</v>
      </c>
      <c r="T1637" s="5">
        <f t="shared" si="180"/>
        <v>42562.702094907414</v>
      </c>
      <c r="U1637">
        <f t="shared" si="181"/>
        <v>2016</v>
      </c>
    </row>
    <row r="1638" spans="1:21" ht="30" x14ac:dyDescent="0.25">
      <c r="A1638">
        <v>1636</v>
      </c>
      <c r="B1638" s="3" t="s">
        <v>1637</v>
      </c>
      <c r="C1638" s="3" t="s">
        <v>5746</v>
      </c>
      <c r="D1638" s="9">
        <v>4500</v>
      </c>
      <c r="E1638" s="9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75"/>
        <v>1.0355555555555556</v>
      </c>
      <c r="P1638" s="9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5">
        <f t="shared" si="179"/>
        <v>40662.920000000006</v>
      </c>
      <c r="T1638" s="5">
        <f t="shared" si="180"/>
        <v>40706</v>
      </c>
      <c r="U1638">
        <f t="shared" si="181"/>
        <v>2011</v>
      </c>
    </row>
    <row r="1639" spans="1:21" x14ac:dyDescent="0.25">
      <c r="A1639">
        <v>1637</v>
      </c>
      <c r="B1639" s="3" t="s">
        <v>1638</v>
      </c>
      <c r="C1639" s="3" t="s">
        <v>5747</v>
      </c>
      <c r="D1639" s="9">
        <v>500</v>
      </c>
      <c r="E1639" s="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75"/>
        <v>1.038</v>
      </c>
      <c r="P1639" s="9">
        <f t="shared" si="176"/>
        <v>34.6</v>
      </c>
      <c r="Q1639" t="str">
        <f t="shared" si="177"/>
        <v>music</v>
      </c>
      <c r="R1639" t="str">
        <f t="shared" si="178"/>
        <v>rock</v>
      </c>
      <c r="S1639" s="5">
        <f t="shared" si="179"/>
        <v>40122.584953703707</v>
      </c>
      <c r="T1639" s="5">
        <f t="shared" si="180"/>
        <v>40178.818749999999</v>
      </c>
      <c r="U1639">
        <f t="shared" si="181"/>
        <v>2009</v>
      </c>
    </row>
    <row r="1640" spans="1:21" x14ac:dyDescent="0.25">
      <c r="A1640">
        <v>1638</v>
      </c>
      <c r="B1640" s="3" t="s">
        <v>1639</v>
      </c>
      <c r="C1640" s="3" t="s">
        <v>5748</v>
      </c>
      <c r="D1640" s="9">
        <v>1000</v>
      </c>
      <c r="E1640" s="9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75"/>
        <v>1.05</v>
      </c>
      <c r="P1640" s="9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5">
        <f t="shared" si="179"/>
        <v>41288.520462962966</v>
      </c>
      <c r="T1640" s="5">
        <f t="shared" si="180"/>
        <v>41333.725694444445</v>
      </c>
      <c r="U1640">
        <f t="shared" si="181"/>
        <v>2013</v>
      </c>
    </row>
    <row r="1641" spans="1:21" ht="30" x14ac:dyDescent="0.25">
      <c r="A1641">
        <v>1639</v>
      </c>
      <c r="B1641" s="3" t="s">
        <v>1640</v>
      </c>
      <c r="C1641" s="3" t="s">
        <v>5749</v>
      </c>
      <c r="D1641" s="9">
        <v>1800</v>
      </c>
      <c r="E1641" s="9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75"/>
        <v>1</v>
      </c>
      <c r="P1641" s="9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5">
        <f t="shared" si="179"/>
        <v>40941.485706018524</v>
      </c>
      <c r="T1641" s="5">
        <f t="shared" si="180"/>
        <v>40971.485706018524</v>
      </c>
      <c r="U1641">
        <f t="shared" si="181"/>
        <v>2012</v>
      </c>
    </row>
    <row r="1642" spans="1:21" ht="30" x14ac:dyDescent="0.25">
      <c r="A1642">
        <v>1640</v>
      </c>
      <c r="B1642" s="3" t="s">
        <v>1641</v>
      </c>
      <c r="C1642" s="3" t="s">
        <v>5750</v>
      </c>
      <c r="D1642" s="9">
        <v>400</v>
      </c>
      <c r="E1642" s="9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75"/>
        <v>1.6986000000000001</v>
      </c>
      <c r="P1642" s="9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5">
        <f t="shared" si="179"/>
        <v>40379.064293981486</v>
      </c>
      <c r="T1642" s="5">
        <f t="shared" si="180"/>
        <v>40392.915972222225</v>
      </c>
      <c r="U1642">
        <f t="shared" si="181"/>
        <v>2010</v>
      </c>
    </row>
    <row r="1643" spans="1:21" x14ac:dyDescent="0.25">
      <c r="A1643">
        <v>1641</v>
      </c>
      <c r="B1643" s="3" t="s">
        <v>1642</v>
      </c>
      <c r="C1643" s="3" t="s">
        <v>5751</v>
      </c>
      <c r="D1643" s="9">
        <v>2500</v>
      </c>
      <c r="E1643" s="9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75"/>
        <v>1.014</v>
      </c>
      <c r="P1643" s="9">
        <f t="shared" si="176"/>
        <v>97.5</v>
      </c>
      <c r="Q1643" t="str">
        <f t="shared" si="177"/>
        <v>music</v>
      </c>
      <c r="R1643" t="str">
        <f t="shared" si="178"/>
        <v>pop</v>
      </c>
      <c r="S1643" s="5">
        <f t="shared" si="179"/>
        <v>41962.429907407415</v>
      </c>
      <c r="T1643" s="5">
        <f t="shared" si="180"/>
        <v>41992.429907407415</v>
      </c>
      <c r="U1643">
        <f t="shared" si="181"/>
        <v>2014</v>
      </c>
    </row>
    <row r="1644" spans="1:21" x14ac:dyDescent="0.25">
      <c r="A1644">
        <v>1642</v>
      </c>
      <c r="B1644" s="3" t="s">
        <v>1643</v>
      </c>
      <c r="C1644" s="3" t="s">
        <v>5752</v>
      </c>
      <c r="D1644" s="9">
        <v>1200</v>
      </c>
      <c r="E1644" s="9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75"/>
        <v>1</v>
      </c>
      <c r="P1644" s="9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5">
        <f t="shared" si="179"/>
        <v>40687.857951388891</v>
      </c>
      <c r="T1644" s="5">
        <f t="shared" si="180"/>
        <v>40707.857951388891</v>
      </c>
      <c r="U1644">
        <f t="shared" si="181"/>
        <v>2011</v>
      </c>
    </row>
    <row r="1645" spans="1:21" x14ac:dyDescent="0.25">
      <c r="A1645">
        <v>1643</v>
      </c>
      <c r="B1645" s="3" t="s">
        <v>1644</v>
      </c>
      <c r="C1645" s="3" t="s">
        <v>5753</v>
      </c>
      <c r="D1645" s="9">
        <v>5000</v>
      </c>
      <c r="E1645" s="9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75"/>
        <v>1.2470000000000001</v>
      </c>
      <c r="P1645" s="9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5">
        <f t="shared" si="179"/>
        <v>41146.657546296301</v>
      </c>
      <c r="T1645" s="5">
        <f t="shared" si="180"/>
        <v>41176.657546296301</v>
      </c>
      <c r="U1645">
        <f t="shared" si="181"/>
        <v>2012</v>
      </c>
    </row>
    <row r="1646" spans="1:21" ht="30" x14ac:dyDescent="0.25">
      <c r="A1646">
        <v>1644</v>
      </c>
      <c r="B1646" s="3" t="s">
        <v>1645</v>
      </c>
      <c r="C1646" s="3" t="s">
        <v>5754</v>
      </c>
      <c r="D1646" s="9">
        <v>10000</v>
      </c>
      <c r="E1646" s="9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75"/>
        <v>1.095</v>
      </c>
      <c r="P1646" s="9">
        <f t="shared" si="176"/>
        <v>85.546875</v>
      </c>
      <c r="Q1646" t="str">
        <f t="shared" si="177"/>
        <v>music</v>
      </c>
      <c r="R1646" t="str">
        <f t="shared" si="178"/>
        <v>pop</v>
      </c>
      <c r="S1646" s="5">
        <f t="shared" si="179"/>
        <v>41174.893055555556</v>
      </c>
      <c r="T1646" s="5">
        <f t="shared" si="180"/>
        <v>41234.93472222222</v>
      </c>
      <c r="U1646">
        <f t="shared" si="181"/>
        <v>2012</v>
      </c>
    </row>
    <row r="1647" spans="1:21" x14ac:dyDescent="0.25">
      <c r="A1647">
        <v>1645</v>
      </c>
      <c r="B1647" s="3" t="s">
        <v>1646</v>
      </c>
      <c r="C1647" s="3" t="s">
        <v>5755</v>
      </c>
      <c r="D1647" s="9">
        <v>5000</v>
      </c>
      <c r="E1647" s="9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75"/>
        <v>1.1080000000000001</v>
      </c>
      <c r="P1647" s="9">
        <f t="shared" si="176"/>
        <v>554</v>
      </c>
      <c r="Q1647" t="str">
        <f t="shared" si="177"/>
        <v>music</v>
      </c>
      <c r="R1647" t="str">
        <f t="shared" si="178"/>
        <v>pop</v>
      </c>
      <c r="S1647" s="5">
        <f t="shared" si="179"/>
        <v>41521.450694444451</v>
      </c>
      <c r="T1647" s="5">
        <f t="shared" si="180"/>
        <v>41535.450694444451</v>
      </c>
      <c r="U1647">
        <f t="shared" si="181"/>
        <v>2013</v>
      </c>
    </row>
    <row r="1648" spans="1:21" ht="30" x14ac:dyDescent="0.25">
      <c r="A1648">
        <v>1646</v>
      </c>
      <c r="B1648" s="3" t="s">
        <v>1647</v>
      </c>
      <c r="C1648" s="3" t="s">
        <v>5756</v>
      </c>
      <c r="D1648" s="9">
        <v>2000</v>
      </c>
      <c r="E1648" s="9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75"/>
        <v>1.1020000000000001</v>
      </c>
      <c r="P1648" s="9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5">
        <f t="shared" si="179"/>
        <v>41833.283599537041</v>
      </c>
      <c r="T1648" s="5">
        <f t="shared" si="180"/>
        <v>41865.59097222222</v>
      </c>
      <c r="U1648">
        <f t="shared" si="181"/>
        <v>2014</v>
      </c>
    </row>
    <row r="1649" spans="1:21" x14ac:dyDescent="0.25">
      <c r="A1649">
        <v>1647</v>
      </c>
      <c r="B1649" s="3" t="s">
        <v>1648</v>
      </c>
      <c r="C1649" s="3" t="s">
        <v>5757</v>
      </c>
      <c r="D1649" s="9">
        <v>5000</v>
      </c>
      <c r="E1649" s="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75"/>
        <v>1.0471999999999999</v>
      </c>
      <c r="P1649" s="9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5">
        <f t="shared" si="179"/>
        <v>41039.242789351854</v>
      </c>
      <c r="T1649" s="5">
        <f t="shared" si="180"/>
        <v>41069.242789351854</v>
      </c>
      <c r="U1649">
        <f t="shared" si="181"/>
        <v>2012</v>
      </c>
    </row>
    <row r="1650" spans="1:21" ht="30" x14ac:dyDescent="0.25">
      <c r="A1650">
        <v>1648</v>
      </c>
      <c r="B1650" s="3" t="s">
        <v>1649</v>
      </c>
      <c r="C1650" s="3" t="s">
        <v>5758</v>
      </c>
      <c r="D1650" s="9">
        <v>2300</v>
      </c>
      <c r="E1650" s="9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75"/>
        <v>1.2526086956521738</v>
      </c>
      <c r="P1650" s="9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5">
        <f t="shared" si="179"/>
        <v>40592.537986111114</v>
      </c>
      <c r="T1650" s="5">
        <f t="shared" si="180"/>
        <v>40622.49631944445</v>
      </c>
      <c r="U1650">
        <f t="shared" si="181"/>
        <v>2011</v>
      </c>
    </row>
    <row r="1651" spans="1:21" ht="30" x14ac:dyDescent="0.25">
      <c r="A1651">
        <v>1649</v>
      </c>
      <c r="B1651" s="3" t="s">
        <v>1650</v>
      </c>
      <c r="C1651" s="3" t="s">
        <v>5759</v>
      </c>
      <c r="D1651" s="9">
        <v>3800</v>
      </c>
      <c r="E1651" s="9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75"/>
        <v>1.0058763157894737</v>
      </c>
      <c r="P1651" s="9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5">
        <f t="shared" si="179"/>
        <v>41737.517997685187</v>
      </c>
      <c r="T1651" s="5">
        <f t="shared" si="180"/>
        <v>41782.517997685187</v>
      </c>
      <c r="U1651">
        <f t="shared" si="181"/>
        <v>2014</v>
      </c>
    </row>
    <row r="1652" spans="1:21" x14ac:dyDescent="0.25">
      <c r="A1652">
        <v>1650</v>
      </c>
      <c r="B1652" s="3" t="s">
        <v>1651</v>
      </c>
      <c r="C1652" s="3" t="s">
        <v>5760</v>
      </c>
      <c r="D1652" s="9">
        <v>2000</v>
      </c>
      <c r="E1652" s="9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75"/>
        <v>1.4155</v>
      </c>
      <c r="P1652" s="9">
        <f t="shared" si="176"/>
        <v>88.46875</v>
      </c>
      <c r="Q1652" t="str">
        <f t="shared" si="177"/>
        <v>music</v>
      </c>
      <c r="R1652" t="str">
        <f t="shared" si="178"/>
        <v>pop</v>
      </c>
      <c r="S1652" s="5">
        <f t="shared" si="179"/>
        <v>41526.268946759265</v>
      </c>
      <c r="T1652" s="5">
        <f t="shared" si="180"/>
        <v>41556.268946759265</v>
      </c>
      <c r="U1652">
        <f t="shared" si="181"/>
        <v>2013</v>
      </c>
    </row>
    <row r="1653" spans="1:21" ht="30" x14ac:dyDescent="0.25">
      <c r="A1653">
        <v>1651</v>
      </c>
      <c r="B1653" s="3" t="s">
        <v>1652</v>
      </c>
      <c r="C1653" s="3" t="s">
        <v>5761</v>
      </c>
      <c r="D1653" s="9">
        <v>2000</v>
      </c>
      <c r="E1653" s="9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75"/>
        <v>1.0075000000000001</v>
      </c>
      <c r="P1653" s="9">
        <f t="shared" si="176"/>
        <v>100.75</v>
      </c>
      <c r="Q1653" t="str">
        <f t="shared" si="177"/>
        <v>music</v>
      </c>
      <c r="R1653" t="str">
        <f t="shared" si="178"/>
        <v>pop</v>
      </c>
      <c r="S1653" s="5">
        <f t="shared" si="179"/>
        <v>40625.734027777777</v>
      </c>
      <c r="T1653" s="5">
        <f t="shared" si="180"/>
        <v>40659.124305555561</v>
      </c>
      <c r="U1653">
        <f t="shared" si="181"/>
        <v>2011</v>
      </c>
    </row>
    <row r="1654" spans="1:21" ht="30" x14ac:dyDescent="0.25">
      <c r="A1654">
        <v>1652</v>
      </c>
      <c r="B1654" s="3" t="s">
        <v>1653</v>
      </c>
      <c r="C1654" s="3" t="s">
        <v>5762</v>
      </c>
      <c r="D1654" s="9">
        <v>4500</v>
      </c>
      <c r="E1654" s="9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75"/>
        <v>1.0066666666666666</v>
      </c>
      <c r="P1654" s="9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5">
        <f t="shared" si="179"/>
        <v>41572.326307870375</v>
      </c>
      <c r="T1654" s="5">
        <f t="shared" si="180"/>
        <v>41602.367974537039</v>
      </c>
      <c r="U1654">
        <f t="shared" si="181"/>
        <v>2013</v>
      </c>
    </row>
    <row r="1655" spans="1:21" x14ac:dyDescent="0.25">
      <c r="A1655">
        <v>1653</v>
      </c>
      <c r="B1655" s="3" t="s">
        <v>1654</v>
      </c>
      <c r="C1655" s="3" t="s">
        <v>5763</v>
      </c>
      <c r="D1655" s="9">
        <v>5000</v>
      </c>
      <c r="E1655" s="9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75"/>
        <v>1.7423040000000001</v>
      </c>
      <c r="P1655" s="9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5">
        <f t="shared" si="179"/>
        <v>40626.66777777778</v>
      </c>
      <c r="T1655" s="5">
        <f t="shared" si="180"/>
        <v>40657.66777777778</v>
      </c>
      <c r="U1655">
        <f t="shared" si="181"/>
        <v>2011</v>
      </c>
    </row>
    <row r="1656" spans="1:21" ht="30" x14ac:dyDescent="0.25">
      <c r="A1656">
        <v>1654</v>
      </c>
      <c r="B1656" s="3" t="s">
        <v>1655</v>
      </c>
      <c r="C1656" s="3" t="s">
        <v>5764</v>
      </c>
      <c r="D1656" s="9">
        <v>1100</v>
      </c>
      <c r="E1656" s="9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75"/>
        <v>1.199090909090909</v>
      </c>
      <c r="P1656" s="9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5">
        <f t="shared" si="179"/>
        <v>40987.724074074074</v>
      </c>
      <c r="T1656" s="5">
        <f t="shared" si="180"/>
        <v>41017.724074074074</v>
      </c>
      <c r="U1656">
        <f t="shared" si="181"/>
        <v>2012</v>
      </c>
    </row>
    <row r="1657" spans="1:21" x14ac:dyDescent="0.25">
      <c r="A1657">
        <v>1655</v>
      </c>
      <c r="B1657" s="3" t="s">
        <v>1656</v>
      </c>
      <c r="C1657" s="3" t="s">
        <v>5765</v>
      </c>
      <c r="D1657" s="9">
        <v>1500</v>
      </c>
      <c r="E1657" s="9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75"/>
        <v>1.4286666666666668</v>
      </c>
      <c r="P1657" s="9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5">
        <f t="shared" si="179"/>
        <v>40974.625231481485</v>
      </c>
      <c r="T1657" s="5">
        <f t="shared" si="180"/>
        <v>41004.583564814813</v>
      </c>
      <c r="U1657">
        <f t="shared" si="181"/>
        <v>2012</v>
      </c>
    </row>
    <row r="1658" spans="1:21" ht="30" x14ac:dyDescent="0.25">
      <c r="A1658">
        <v>1656</v>
      </c>
      <c r="B1658" s="3" t="s">
        <v>1657</v>
      </c>
      <c r="C1658" s="3" t="s">
        <v>5766</v>
      </c>
      <c r="D1658" s="9">
        <v>7500</v>
      </c>
      <c r="E1658" s="9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75"/>
        <v>1.0033493333333334</v>
      </c>
      <c r="P1658" s="9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5">
        <f t="shared" si="179"/>
        <v>41226.762175925927</v>
      </c>
      <c r="T1658" s="5">
        <f t="shared" si="180"/>
        <v>41256.762175925927</v>
      </c>
      <c r="U1658">
        <f t="shared" si="181"/>
        <v>2012</v>
      </c>
    </row>
    <row r="1659" spans="1:21" ht="30" x14ac:dyDescent="0.25">
      <c r="A1659">
        <v>1657</v>
      </c>
      <c r="B1659" s="3" t="s">
        <v>1658</v>
      </c>
      <c r="C1659" s="3" t="s">
        <v>5767</v>
      </c>
      <c r="D1659" s="9">
        <v>25000</v>
      </c>
      <c r="E1659" s="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75"/>
        <v>1.0493380000000001</v>
      </c>
      <c r="P1659" s="9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5">
        <f t="shared" si="179"/>
        <v>41023.615370370375</v>
      </c>
      <c r="T1659" s="5">
        <f t="shared" si="180"/>
        <v>41053.615370370375</v>
      </c>
      <c r="U1659">
        <f t="shared" si="181"/>
        <v>2012</v>
      </c>
    </row>
    <row r="1660" spans="1:21" ht="30" x14ac:dyDescent="0.25">
      <c r="A1660">
        <v>1658</v>
      </c>
      <c r="B1660" s="3" t="s">
        <v>1659</v>
      </c>
      <c r="C1660" s="3" t="s">
        <v>5768</v>
      </c>
      <c r="D1660" s="9">
        <v>6000</v>
      </c>
      <c r="E1660" s="9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75"/>
        <v>1.3223333333333334</v>
      </c>
      <c r="P1660" s="9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5">
        <f t="shared" si="179"/>
        <v>41223.055173611116</v>
      </c>
      <c r="T1660" s="5">
        <f t="shared" si="180"/>
        <v>41261.430555555555</v>
      </c>
      <c r="U1660">
        <f t="shared" si="181"/>
        <v>2012</v>
      </c>
    </row>
    <row r="1661" spans="1:21" ht="30" x14ac:dyDescent="0.25">
      <c r="A1661">
        <v>1659</v>
      </c>
      <c r="B1661" s="3" t="s">
        <v>1660</v>
      </c>
      <c r="C1661" s="3" t="s">
        <v>5769</v>
      </c>
      <c r="D1661" s="9">
        <v>500</v>
      </c>
      <c r="E1661" s="9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75"/>
        <v>1.1279999999999999</v>
      </c>
      <c r="P1661" s="9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5">
        <f t="shared" si="179"/>
        <v>41596.746770833335</v>
      </c>
      <c r="T1661" s="5">
        <f t="shared" si="180"/>
        <v>41625.333333333336</v>
      </c>
      <c r="U1661">
        <f t="shared" si="181"/>
        <v>2013</v>
      </c>
    </row>
    <row r="1662" spans="1:21" ht="30" x14ac:dyDescent="0.25">
      <c r="A1662">
        <v>1660</v>
      </c>
      <c r="B1662" s="3" t="s">
        <v>1661</v>
      </c>
      <c r="C1662" s="3" t="s">
        <v>5770</v>
      </c>
      <c r="D1662" s="9">
        <v>80</v>
      </c>
      <c r="E1662" s="9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75"/>
        <v>12.5375</v>
      </c>
      <c r="P1662" s="9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5">
        <f t="shared" si="179"/>
        <v>42459.52719907408</v>
      </c>
      <c r="T1662" s="5">
        <f t="shared" si="180"/>
        <v>42490.749305555561</v>
      </c>
      <c r="U1662">
        <f t="shared" si="181"/>
        <v>2016</v>
      </c>
    </row>
    <row r="1663" spans="1:21" ht="30" x14ac:dyDescent="0.25">
      <c r="A1663">
        <v>1661</v>
      </c>
      <c r="B1663" s="3" t="s">
        <v>1662</v>
      </c>
      <c r="C1663" s="3" t="s">
        <v>5771</v>
      </c>
      <c r="D1663" s="9">
        <v>7900</v>
      </c>
      <c r="E1663" s="9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75"/>
        <v>1.0250632911392406</v>
      </c>
      <c r="P1663" s="9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5">
        <f t="shared" si="179"/>
        <v>42343.831377314818</v>
      </c>
      <c r="T1663" s="5">
        <f t="shared" si="180"/>
        <v>42386.708333333336</v>
      </c>
      <c r="U1663">
        <f t="shared" si="181"/>
        <v>2015</v>
      </c>
    </row>
    <row r="1664" spans="1:21" ht="30" x14ac:dyDescent="0.25">
      <c r="A1664">
        <v>1662</v>
      </c>
      <c r="B1664" s="3" t="s">
        <v>1663</v>
      </c>
      <c r="C1664" s="3" t="s">
        <v>5772</v>
      </c>
      <c r="D1664" s="9">
        <v>8000</v>
      </c>
      <c r="E1664" s="9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75"/>
        <v>1.026375</v>
      </c>
      <c r="P1664" s="9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5">
        <f t="shared" si="179"/>
        <v>40848.031666666669</v>
      </c>
      <c r="T1664" s="5">
        <f t="shared" si="180"/>
        <v>40908.073333333334</v>
      </c>
      <c r="U1664">
        <f t="shared" si="181"/>
        <v>2011</v>
      </c>
    </row>
    <row r="1665" spans="1:21" x14ac:dyDescent="0.25">
      <c r="A1665">
        <v>1663</v>
      </c>
      <c r="B1665" s="3" t="s">
        <v>1664</v>
      </c>
      <c r="C1665" s="3" t="s">
        <v>5773</v>
      </c>
      <c r="D1665" s="9">
        <v>1000</v>
      </c>
      <c r="E1665" s="9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75"/>
        <v>1.08</v>
      </c>
      <c r="P1665" s="9">
        <f t="shared" si="176"/>
        <v>33.75</v>
      </c>
      <c r="Q1665" t="str">
        <f t="shared" si="177"/>
        <v>music</v>
      </c>
      <c r="R1665" t="str">
        <f t="shared" si="178"/>
        <v>pop</v>
      </c>
      <c r="S1665" s="5">
        <f t="shared" si="179"/>
        <v>42005.855405092596</v>
      </c>
      <c r="T1665" s="5">
        <f t="shared" si="180"/>
        <v>42035.855405092596</v>
      </c>
      <c r="U1665">
        <f t="shared" si="181"/>
        <v>2015</v>
      </c>
    </row>
    <row r="1666" spans="1:21" x14ac:dyDescent="0.25">
      <c r="A1666">
        <v>1664</v>
      </c>
      <c r="B1666" s="3" t="s">
        <v>1665</v>
      </c>
      <c r="C1666" s="3" t="s">
        <v>5774</v>
      </c>
      <c r="D1666" s="9">
        <v>2500</v>
      </c>
      <c r="E1666" s="9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182">E1666/D1666</f>
        <v>1.2240879999999998</v>
      </c>
      <c r="P1666" s="9">
        <f t="shared" ref="P1666:P1729" si="183">IFERROR(E1666/L1666,0)</f>
        <v>34.384494382022467</v>
      </c>
      <c r="Q1666" t="str">
        <f t="shared" ref="Q1666:Q1729" si="184">MID(N1666,1,FIND("/",N1666)-1)</f>
        <v>music</v>
      </c>
      <c r="R1666" t="str">
        <f t="shared" ref="R1666:R1729" si="185">MID(N1666,FIND("/",N1666)+1,9999)</f>
        <v>pop</v>
      </c>
      <c r="S1666" s="5">
        <f t="shared" ref="S1666:S1729" si="186">((J1666/86400)+25569+(-4/24))</f>
        <v>40939.595115740747</v>
      </c>
      <c r="T1666" s="5">
        <f t="shared" ref="T1666:T1729" si="187">((I1666/86400)+25569+(-4/24))</f>
        <v>40983.999305555561</v>
      </c>
      <c r="U1666">
        <f t="shared" ref="U1666:U1729" si="188">YEAR(S1666)</f>
        <v>2012</v>
      </c>
    </row>
    <row r="1667" spans="1:21" ht="30" x14ac:dyDescent="0.25">
      <c r="A1667">
        <v>1665</v>
      </c>
      <c r="B1667" s="3" t="s">
        <v>1666</v>
      </c>
      <c r="C1667" s="3" t="s">
        <v>5775</v>
      </c>
      <c r="D1667" s="9">
        <v>3500</v>
      </c>
      <c r="E1667" s="9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82"/>
        <v>1.1945714285714286</v>
      </c>
      <c r="P1667" s="9">
        <f t="shared" si="183"/>
        <v>44.956989247311824</v>
      </c>
      <c r="Q1667" t="str">
        <f t="shared" si="184"/>
        <v>music</v>
      </c>
      <c r="R1667" t="str">
        <f t="shared" si="185"/>
        <v>pop</v>
      </c>
      <c r="S1667" s="5">
        <f t="shared" si="186"/>
        <v>40564.482789351852</v>
      </c>
      <c r="T1667" s="5">
        <f t="shared" si="187"/>
        <v>40595.958333333336</v>
      </c>
      <c r="U1667">
        <f t="shared" si="188"/>
        <v>2011</v>
      </c>
    </row>
    <row r="1668" spans="1:21" x14ac:dyDescent="0.25">
      <c r="A1668">
        <v>1666</v>
      </c>
      <c r="B1668" s="3" t="s">
        <v>1667</v>
      </c>
      <c r="C1668" s="3" t="s">
        <v>5776</v>
      </c>
      <c r="D1668" s="9">
        <v>2500</v>
      </c>
      <c r="E1668" s="9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82"/>
        <v>1.6088</v>
      </c>
      <c r="P1668" s="9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5">
        <f t="shared" si="186"/>
        <v>41331.086493055562</v>
      </c>
      <c r="T1668" s="5">
        <f t="shared" si="187"/>
        <v>41361.04482638889</v>
      </c>
      <c r="U1668">
        <f t="shared" si="188"/>
        <v>2013</v>
      </c>
    </row>
    <row r="1669" spans="1:21" ht="30" x14ac:dyDescent="0.25">
      <c r="A1669">
        <v>1667</v>
      </c>
      <c r="B1669" s="3" t="s">
        <v>1668</v>
      </c>
      <c r="C1669" s="3" t="s">
        <v>5777</v>
      </c>
      <c r="D1669" s="9">
        <v>3400</v>
      </c>
      <c r="E1669" s="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82"/>
        <v>1.2685294117647059</v>
      </c>
      <c r="P1669" s="9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5">
        <f t="shared" si="186"/>
        <v>41681.903912037036</v>
      </c>
      <c r="T1669" s="5">
        <f t="shared" si="187"/>
        <v>41709.124305555561</v>
      </c>
      <c r="U1669">
        <f t="shared" si="188"/>
        <v>2014</v>
      </c>
    </row>
    <row r="1670" spans="1:21" ht="30" x14ac:dyDescent="0.25">
      <c r="A1670">
        <v>1668</v>
      </c>
      <c r="B1670" s="3" t="s">
        <v>1669</v>
      </c>
      <c r="C1670" s="3" t="s">
        <v>5778</v>
      </c>
      <c r="D1670" s="9">
        <v>8000</v>
      </c>
      <c r="E1670" s="9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82"/>
        <v>1.026375</v>
      </c>
      <c r="P1670" s="9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5">
        <f t="shared" si="186"/>
        <v>40844.983090277783</v>
      </c>
      <c r="T1670" s="5">
        <f t="shared" si="187"/>
        <v>40875.024756944447</v>
      </c>
      <c r="U1670">
        <f t="shared" si="188"/>
        <v>2011</v>
      </c>
    </row>
    <row r="1671" spans="1:21" ht="30" x14ac:dyDescent="0.25">
      <c r="A1671">
        <v>1669</v>
      </c>
      <c r="B1671" s="3" t="s">
        <v>1670</v>
      </c>
      <c r="C1671" s="3" t="s">
        <v>5779</v>
      </c>
      <c r="D1671" s="9">
        <v>2000</v>
      </c>
      <c r="E1671" s="9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82"/>
        <v>1.3975</v>
      </c>
      <c r="P1671" s="9">
        <f t="shared" si="183"/>
        <v>53.75</v>
      </c>
      <c r="Q1671" t="str">
        <f t="shared" si="184"/>
        <v>music</v>
      </c>
      <c r="R1671" t="str">
        <f t="shared" si="185"/>
        <v>pop</v>
      </c>
      <c r="S1671" s="5">
        <f t="shared" si="186"/>
        <v>42461.718472222223</v>
      </c>
      <c r="T1671" s="5">
        <f t="shared" si="187"/>
        <v>42521.718472222223</v>
      </c>
      <c r="U1671">
        <f t="shared" si="188"/>
        <v>2016</v>
      </c>
    </row>
    <row r="1672" spans="1:21" ht="30" x14ac:dyDescent="0.25">
      <c r="A1672">
        <v>1670</v>
      </c>
      <c r="B1672" s="3" t="s">
        <v>1671</v>
      </c>
      <c r="C1672" s="3" t="s">
        <v>5780</v>
      </c>
      <c r="D1672" s="9">
        <v>1000</v>
      </c>
      <c r="E1672" s="9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82"/>
        <v>1.026</v>
      </c>
      <c r="P1672" s="9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5">
        <f t="shared" si="186"/>
        <v>40313.763877314814</v>
      </c>
      <c r="T1672" s="5">
        <f t="shared" si="187"/>
        <v>40364</v>
      </c>
      <c r="U1672">
        <f t="shared" si="188"/>
        <v>2010</v>
      </c>
    </row>
    <row r="1673" spans="1:21" x14ac:dyDescent="0.25">
      <c r="A1673">
        <v>1671</v>
      </c>
      <c r="B1673" s="3" t="s">
        <v>1672</v>
      </c>
      <c r="C1673" s="3" t="s">
        <v>5781</v>
      </c>
      <c r="D1673" s="9">
        <v>2000</v>
      </c>
      <c r="E1673" s="9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82"/>
        <v>1.0067349999999999</v>
      </c>
      <c r="P1673" s="9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5">
        <f t="shared" si="186"/>
        <v>42553.377476851856</v>
      </c>
      <c r="T1673" s="5">
        <f t="shared" si="187"/>
        <v>42583.377476851856</v>
      </c>
      <c r="U1673">
        <f t="shared" si="188"/>
        <v>2016</v>
      </c>
    </row>
    <row r="1674" spans="1:21" x14ac:dyDescent="0.25">
      <c r="A1674">
        <v>1672</v>
      </c>
      <c r="B1674" s="3" t="s">
        <v>1673</v>
      </c>
      <c r="C1674" s="3" t="s">
        <v>5782</v>
      </c>
      <c r="D1674" s="9">
        <v>1700</v>
      </c>
      <c r="E1674" s="9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82"/>
        <v>1.1294117647058823</v>
      </c>
      <c r="P1674" s="9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5">
        <f t="shared" si="186"/>
        <v>41034.489930555559</v>
      </c>
      <c r="T1674" s="5">
        <f t="shared" si="187"/>
        <v>41064.489930555559</v>
      </c>
      <c r="U1674">
        <f t="shared" si="188"/>
        <v>2012</v>
      </c>
    </row>
    <row r="1675" spans="1:21" ht="30" x14ac:dyDescent="0.25">
      <c r="A1675">
        <v>1673</v>
      </c>
      <c r="B1675" s="3" t="s">
        <v>1674</v>
      </c>
      <c r="C1675" s="3" t="s">
        <v>5783</v>
      </c>
      <c r="D1675" s="9">
        <v>2100</v>
      </c>
      <c r="E1675" s="9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82"/>
        <v>1.2809523809523808</v>
      </c>
      <c r="P1675" s="9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5">
        <f t="shared" si="186"/>
        <v>42039.71171296297</v>
      </c>
      <c r="T1675" s="5">
        <f t="shared" si="187"/>
        <v>42069.71171296297</v>
      </c>
      <c r="U1675">
        <f t="shared" si="188"/>
        <v>2015</v>
      </c>
    </row>
    <row r="1676" spans="1:21" ht="30" x14ac:dyDescent="0.25">
      <c r="A1676">
        <v>1674</v>
      </c>
      <c r="B1676" s="3" t="s">
        <v>1675</v>
      </c>
      <c r="C1676" s="3" t="s">
        <v>5784</v>
      </c>
      <c r="D1676" s="9">
        <v>5000</v>
      </c>
      <c r="E1676" s="9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82"/>
        <v>2.0169999999999999</v>
      </c>
      <c r="P1676" s="9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5">
        <f t="shared" si="186"/>
        <v>42569.438726851855</v>
      </c>
      <c r="T1676" s="5">
        <f t="shared" si="187"/>
        <v>42600.124305555561</v>
      </c>
      <c r="U1676">
        <f t="shared" si="188"/>
        <v>2016</v>
      </c>
    </row>
    <row r="1677" spans="1:21" x14ac:dyDescent="0.25">
      <c r="A1677">
        <v>1675</v>
      </c>
      <c r="B1677" s="3" t="s">
        <v>1676</v>
      </c>
      <c r="C1677" s="3" t="s">
        <v>5785</v>
      </c>
      <c r="D1677" s="9">
        <v>1000</v>
      </c>
      <c r="E1677" s="9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82"/>
        <v>1.37416</v>
      </c>
      <c r="P1677" s="9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5">
        <f t="shared" si="186"/>
        <v>40802.566435185188</v>
      </c>
      <c r="T1677" s="5">
        <f t="shared" si="187"/>
        <v>40832.752083333333</v>
      </c>
      <c r="U1677">
        <f t="shared" si="188"/>
        <v>2011</v>
      </c>
    </row>
    <row r="1678" spans="1:21" x14ac:dyDescent="0.25">
      <c r="A1678">
        <v>1676</v>
      </c>
      <c r="B1678" s="3" t="s">
        <v>1677</v>
      </c>
      <c r="C1678" s="3" t="s">
        <v>5786</v>
      </c>
      <c r="D1678" s="9">
        <v>3000</v>
      </c>
      <c r="E1678" s="9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82"/>
        <v>1.1533333333333333</v>
      </c>
      <c r="P1678" s="9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5">
        <f t="shared" si="186"/>
        <v>40973.559571759259</v>
      </c>
      <c r="T1678" s="5">
        <f t="shared" si="187"/>
        <v>41019.999305555561</v>
      </c>
      <c r="U1678">
        <f t="shared" si="188"/>
        <v>2012</v>
      </c>
    </row>
    <row r="1679" spans="1:21" x14ac:dyDescent="0.25">
      <c r="A1679">
        <v>1677</v>
      </c>
      <c r="B1679" s="3" t="s">
        <v>1678</v>
      </c>
      <c r="C1679" s="3" t="s">
        <v>5787</v>
      </c>
      <c r="D1679" s="9">
        <v>6000</v>
      </c>
      <c r="E1679" s="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82"/>
        <v>1.1166666666666667</v>
      </c>
      <c r="P1679" s="9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5">
        <f t="shared" si="186"/>
        <v>42416.240462962967</v>
      </c>
      <c r="T1679" s="5">
        <f t="shared" si="187"/>
        <v>42476.082638888889</v>
      </c>
      <c r="U1679">
        <f t="shared" si="188"/>
        <v>2016</v>
      </c>
    </row>
    <row r="1680" spans="1:21" x14ac:dyDescent="0.25">
      <c r="A1680">
        <v>1678</v>
      </c>
      <c r="B1680" s="3" t="s">
        <v>1679</v>
      </c>
      <c r="C1680" s="3" t="s">
        <v>5788</v>
      </c>
      <c r="D1680" s="9">
        <v>1500</v>
      </c>
      <c r="E1680" s="9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82"/>
        <v>1.1839999999999999</v>
      </c>
      <c r="P1680" s="9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5">
        <f t="shared" si="186"/>
        <v>41662.688321759262</v>
      </c>
      <c r="T1680" s="5">
        <f t="shared" si="187"/>
        <v>41676.688321759262</v>
      </c>
      <c r="U1680">
        <f t="shared" si="188"/>
        <v>2014</v>
      </c>
    </row>
    <row r="1681" spans="1:21" ht="30" x14ac:dyDescent="0.25">
      <c r="A1681">
        <v>1679</v>
      </c>
      <c r="B1681" s="3" t="s">
        <v>1680</v>
      </c>
      <c r="C1681" s="3" t="s">
        <v>5789</v>
      </c>
      <c r="D1681" s="9">
        <v>2000</v>
      </c>
      <c r="E1681" s="9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82"/>
        <v>1.75</v>
      </c>
      <c r="P1681" s="9">
        <f t="shared" si="183"/>
        <v>62.5</v>
      </c>
      <c r="Q1681" t="str">
        <f t="shared" si="184"/>
        <v>music</v>
      </c>
      <c r="R1681" t="str">
        <f t="shared" si="185"/>
        <v>pop</v>
      </c>
      <c r="S1681" s="5">
        <f t="shared" si="186"/>
        <v>40722.902141203704</v>
      </c>
      <c r="T1681" s="5">
        <f t="shared" si="187"/>
        <v>40745.902141203704</v>
      </c>
      <c r="U1681">
        <f t="shared" si="188"/>
        <v>2011</v>
      </c>
    </row>
    <row r="1682" spans="1:21" x14ac:dyDescent="0.25">
      <c r="A1682">
        <v>1680</v>
      </c>
      <c r="B1682" s="3" t="s">
        <v>1681</v>
      </c>
      <c r="C1682" s="3" t="s">
        <v>5790</v>
      </c>
      <c r="D1682" s="9">
        <v>1000</v>
      </c>
      <c r="E1682" s="9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82"/>
        <v>1.175</v>
      </c>
      <c r="P1682" s="9">
        <f t="shared" si="183"/>
        <v>47</v>
      </c>
      <c r="Q1682" t="str">
        <f t="shared" si="184"/>
        <v>music</v>
      </c>
      <c r="R1682" t="str">
        <f t="shared" si="185"/>
        <v>pop</v>
      </c>
      <c r="S1682" s="5">
        <f t="shared" si="186"/>
        <v>41802.591053240743</v>
      </c>
      <c r="T1682" s="5">
        <f t="shared" si="187"/>
        <v>41832.591053240743</v>
      </c>
      <c r="U1682">
        <f t="shared" si="188"/>
        <v>2014</v>
      </c>
    </row>
    <row r="1683" spans="1:21" ht="30" x14ac:dyDescent="0.25">
      <c r="A1683">
        <v>1681</v>
      </c>
      <c r="B1683" s="3" t="s">
        <v>1682</v>
      </c>
      <c r="C1683" s="3" t="s">
        <v>5791</v>
      </c>
      <c r="D1683" s="9">
        <v>65000</v>
      </c>
      <c r="E1683" s="9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82"/>
        <v>1.0142212307692309</v>
      </c>
      <c r="P1683" s="9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5">
        <f t="shared" si="186"/>
        <v>42773.954675925932</v>
      </c>
      <c r="T1683" s="5">
        <f t="shared" si="187"/>
        <v>42822.916666666664</v>
      </c>
      <c r="U1683">
        <f t="shared" si="188"/>
        <v>2017</v>
      </c>
    </row>
    <row r="1684" spans="1:21" x14ac:dyDescent="0.25">
      <c r="A1684">
        <v>1682</v>
      </c>
      <c r="B1684" s="3" t="s">
        <v>1683</v>
      </c>
      <c r="C1684" s="3" t="s">
        <v>5792</v>
      </c>
      <c r="D1684" s="9">
        <v>6000</v>
      </c>
      <c r="E1684" s="9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82"/>
        <v>0</v>
      </c>
      <c r="P1684" s="9">
        <f t="shared" si="183"/>
        <v>0</v>
      </c>
      <c r="Q1684" t="str">
        <f t="shared" si="184"/>
        <v>music</v>
      </c>
      <c r="R1684" t="str">
        <f t="shared" si="185"/>
        <v>faith</v>
      </c>
      <c r="S1684" s="5">
        <f t="shared" si="186"/>
        <v>42779.046990740746</v>
      </c>
      <c r="T1684" s="5">
        <f t="shared" si="187"/>
        <v>42839.005324074074</v>
      </c>
      <c r="U1684">
        <f t="shared" si="188"/>
        <v>2017</v>
      </c>
    </row>
    <row r="1685" spans="1:21" x14ac:dyDescent="0.25">
      <c r="A1685">
        <v>1683</v>
      </c>
      <c r="B1685" s="3" t="s">
        <v>1684</v>
      </c>
      <c r="C1685" s="3" t="s">
        <v>5793</v>
      </c>
      <c r="D1685" s="9">
        <v>3500</v>
      </c>
      <c r="E1685" s="9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82"/>
        <v>0.21714285714285714</v>
      </c>
      <c r="P1685" s="9">
        <f t="shared" si="183"/>
        <v>76</v>
      </c>
      <c r="Q1685" t="str">
        <f t="shared" si="184"/>
        <v>music</v>
      </c>
      <c r="R1685" t="str">
        <f t="shared" si="185"/>
        <v>faith</v>
      </c>
      <c r="S1685" s="5">
        <f t="shared" si="186"/>
        <v>42808.615023148152</v>
      </c>
      <c r="T1685" s="5">
        <f t="shared" si="187"/>
        <v>42832.615023148152</v>
      </c>
      <c r="U1685">
        <f t="shared" si="188"/>
        <v>2017</v>
      </c>
    </row>
    <row r="1686" spans="1:21" x14ac:dyDescent="0.25">
      <c r="A1686">
        <v>1684</v>
      </c>
      <c r="B1686" s="3" t="s">
        <v>1685</v>
      </c>
      <c r="C1686" s="3" t="s">
        <v>5794</v>
      </c>
      <c r="D1686" s="9">
        <v>8000</v>
      </c>
      <c r="E1686" s="9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82"/>
        <v>1.0912500000000001</v>
      </c>
      <c r="P1686" s="9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5">
        <f t="shared" si="186"/>
        <v>42783.648622685192</v>
      </c>
      <c r="T1686" s="5">
        <f t="shared" si="187"/>
        <v>42811.606956018521</v>
      </c>
      <c r="U1686">
        <f t="shared" si="188"/>
        <v>2017</v>
      </c>
    </row>
    <row r="1687" spans="1:21" ht="30" x14ac:dyDescent="0.25">
      <c r="A1687">
        <v>1685</v>
      </c>
      <c r="B1687" s="3" t="s">
        <v>1686</v>
      </c>
      <c r="C1687" s="3" t="s">
        <v>5795</v>
      </c>
      <c r="D1687" s="9">
        <v>350</v>
      </c>
      <c r="E1687" s="9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82"/>
        <v>1.0285714285714285</v>
      </c>
      <c r="P1687" s="9">
        <f t="shared" si="183"/>
        <v>24</v>
      </c>
      <c r="Q1687" t="str">
        <f t="shared" si="184"/>
        <v>music</v>
      </c>
      <c r="R1687" t="str">
        <f t="shared" si="185"/>
        <v>faith</v>
      </c>
      <c r="S1687" s="5">
        <f t="shared" si="186"/>
        <v>42788.083599537036</v>
      </c>
      <c r="T1687" s="5">
        <f t="shared" si="187"/>
        <v>42818.041932870372</v>
      </c>
      <c r="U1687">
        <f t="shared" si="188"/>
        <v>2017</v>
      </c>
    </row>
    <row r="1688" spans="1:21" ht="30" x14ac:dyDescent="0.25">
      <c r="A1688">
        <v>1686</v>
      </c>
      <c r="B1688" s="3" t="s">
        <v>1687</v>
      </c>
      <c r="C1688" s="3" t="s">
        <v>5796</v>
      </c>
      <c r="D1688" s="9">
        <v>5000</v>
      </c>
      <c r="E1688" s="9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82"/>
        <v>3.5999999999999999E-3</v>
      </c>
      <c r="P1688" s="9">
        <f t="shared" si="183"/>
        <v>18</v>
      </c>
      <c r="Q1688" t="str">
        <f t="shared" si="184"/>
        <v>music</v>
      </c>
      <c r="R1688" t="str">
        <f t="shared" si="185"/>
        <v>faith</v>
      </c>
      <c r="S1688" s="5">
        <f t="shared" si="186"/>
        <v>42792.677303240744</v>
      </c>
      <c r="T1688" s="5">
        <f t="shared" si="187"/>
        <v>42852.635636574072</v>
      </c>
      <c r="U1688">
        <f t="shared" si="188"/>
        <v>2017</v>
      </c>
    </row>
    <row r="1689" spans="1:21" ht="30" x14ac:dyDescent="0.25">
      <c r="A1689">
        <v>1687</v>
      </c>
      <c r="B1689" s="3" t="s">
        <v>1688</v>
      </c>
      <c r="C1689" s="3" t="s">
        <v>5797</v>
      </c>
      <c r="D1689" s="9">
        <v>10000</v>
      </c>
      <c r="E1689" s="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82"/>
        <v>0.3125</v>
      </c>
      <c r="P1689" s="9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5">
        <f t="shared" si="186"/>
        <v>42801.880150462966</v>
      </c>
      <c r="T1689" s="5">
        <f t="shared" si="187"/>
        <v>42835.677083333336</v>
      </c>
      <c r="U1689">
        <f t="shared" si="188"/>
        <v>2017</v>
      </c>
    </row>
    <row r="1690" spans="1:21" ht="30" x14ac:dyDescent="0.25">
      <c r="A1690">
        <v>1688</v>
      </c>
      <c r="B1690" s="3" t="s">
        <v>1689</v>
      </c>
      <c r="C1690" s="3" t="s">
        <v>5798</v>
      </c>
      <c r="D1690" s="9">
        <v>4000</v>
      </c>
      <c r="E1690" s="9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82"/>
        <v>0.443</v>
      </c>
      <c r="P1690" s="9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5">
        <f t="shared" si="186"/>
        <v>42804.367986111109</v>
      </c>
      <c r="T1690" s="5">
        <f t="shared" si="187"/>
        <v>42834.326319444452</v>
      </c>
      <c r="U1690">
        <f t="shared" si="188"/>
        <v>2017</v>
      </c>
    </row>
    <row r="1691" spans="1:21" x14ac:dyDescent="0.25">
      <c r="A1691">
        <v>1689</v>
      </c>
      <c r="B1691" s="3" t="s">
        <v>1690</v>
      </c>
      <c r="C1691" s="3" t="s">
        <v>5799</v>
      </c>
      <c r="D1691" s="9">
        <v>2400</v>
      </c>
      <c r="E1691" s="9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82"/>
        <v>1</v>
      </c>
      <c r="P1691" s="9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5">
        <f t="shared" si="186"/>
        <v>42780.775810185187</v>
      </c>
      <c r="T1691" s="5">
        <f t="shared" si="187"/>
        <v>42810.734143518523</v>
      </c>
      <c r="U1691">
        <f t="shared" si="188"/>
        <v>2017</v>
      </c>
    </row>
    <row r="1692" spans="1:21" x14ac:dyDescent="0.25">
      <c r="A1692">
        <v>1690</v>
      </c>
      <c r="B1692" s="3" t="s">
        <v>1691</v>
      </c>
      <c r="C1692" s="3" t="s">
        <v>5800</v>
      </c>
      <c r="D1692" s="9">
        <v>2500</v>
      </c>
      <c r="E1692" s="9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82"/>
        <v>0.254</v>
      </c>
      <c r="P1692" s="9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5">
        <f t="shared" si="186"/>
        <v>42801.264375000006</v>
      </c>
      <c r="T1692" s="5">
        <f t="shared" si="187"/>
        <v>42831.222708333335</v>
      </c>
      <c r="U1692">
        <f t="shared" si="188"/>
        <v>2017</v>
      </c>
    </row>
    <row r="1693" spans="1:21" ht="30" x14ac:dyDescent="0.25">
      <c r="A1693">
        <v>1691</v>
      </c>
      <c r="B1693" s="3" t="s">
        <v>1692</v>
      </c>
      <c r="C1693" s="3" t="s">
        <v>5801</v>
      </c>
      <c r="D1693" s="9">
        <v>30000</v>
      </c>
      <c r="E1693" s="9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82"/>
        <v>0.33473333333333333</v>
      </c>
      <c r="P1693" s="9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5">
        <f t="shared" si="186"/>
        <v>42795.534814814819</v>
      </c>
      <c r="T1693" s="5">
        <f t="shared" si="187"/>
        <v>42827.875000000007</v>
      </c>
      <c r="U1693">
        <f t="shared" si="188"/>
        <v>2017</v>
      </c>
    </row>
    <row r="1694" spans="1:21" x14ac:dyDescent="0.25">
      <c r="A1694">
        <v>1692</v>
      </c>
      <c r="B1694" s="3" t="s">
        <v>1693</v>
      </c>
      <c r="C1694" s="3" t="s">
        <v>5802</v>
      </c>
      <c r="D1694" s="9">
        <v>5000</v>
      </c>
      <c r="E1694" s="9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82"/>
        <v>0.47799999999999998</v>
      </c>
      <c r="P1694" s="9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5">
        <f t="shared" si="186"/>
        <v>42787.984571759262</v>
      </c>
      <c r="T1694" s="5">
        <f t="shared" si="187"/>
        <v>42820.832638888889</v>
      </c>
      <c r="U1694">
        <f t="shared" si="188"/>
        <v>2017</v>
      </c>
    </row>
    <row r="1695" spans="1:21" ht="30" x14ac:dyDescent="0.25">
      <c r="A1695">
        <v>1693</v>
      </c>
      <c r="B1695" s="3" t="s">
        <v>1694</v>
      </c>
      <c r="C1695" s="3" t="s">
        <v>5803</v>
      </c>
      <c r="D1695" s="9">
        <v>3000</v>
      </c>
      <c r="E1695" s="9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82"/>
        <v>9.3333333333333338E-2</v>
      </c>
      <c r="P1695" s="9">
        <f t="shared" si="183"/>
        <v>35</v>
      </c>
      <c r="Q1695" t="str">
        <f t="shared" si="184"/>
        <v>music</v>
      </c>
      <c r="R1695" t="str">
        <f t="shared" si="185"/>
        <v>faith</v>
      </c>
      <c r="S1695" s="5">
        <f t="shared" si="186"/>
        <v>42803.753611111119</v>
      </c>
      <c r="T1695" s="5">
        <f t="shared" si="187"/>
        <v>42834.666666666664</v>
      </c>
      <c r="U1695">
        <f t="shared" si="188"/>
        <v>2017</v>
      </c>
    </row>
    <row r="1696" spans="1:21" ht="30" x14ac:dyDescent="0.25">
      <c r="A1696">
        <v>1694</v>
      </c>
      <c r="B1696" s="3" t="s">
        <v>1695</v>
      </c>
      <c r="C1696" s="3" t="s">
        <v>5804</v>
      </c>
      <c r="D1696" s="9">
        <v>10000</v>
      </c>
      <c r="E1696" s="9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82"/>
        <v>5.0000000000000001E-4</v>
      </c>
      <c r="P1696" s="9">
        <f t="shared" si="183"/>
        <v>5</v>
      </c>
      <c r="Q1696" t="str">
        <f t="shared" si="184"/>
        <v>music</v>
      </c>
      <c r="R1696" t="str">
        <f t="shared" si="185"/>
        <v>faith</v>
      </c>
      <c r="S1696" s="5">
        <f t="shared" si="186"/>
        <v>42791.503171296303</v>
      </c>
      <c r="T1696" s="5">
        <f t="shared" si="187"/>
        <v>42821.025000000001</v>
      </c>
      <c r="U1696">
        <f t="shared" si="188"/>
        <v>2017</v>
      </c>
    </row>
    <row r="1697" spans="1:21" ht="30" x14ac:dyDescent="0.25">
      <c r="A1697">
        <v>1695</v>
      </c>
      <c r="B1697" s="3" t="s">
        <v>1696</v>
      </c>
      <c r="C1697" s="3" t="s">
        <v>5805</v>
      </c>
      <c r="D1697" s="9">
        <v>12000</v>
      </c>
      <c r="E1697" s="9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82"/>
        <v>0.11708333333333333</v>
      </c>
      <c r="P1697" s="9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5">
        <f t="shared" si="186"/>
        <v>42800.864745370374</v>
      </c>
      <c r="T1697" s="5">
        <f t="shared" si="187"/>
        <v>42834.875000000007</v>
      </c>
      <c r="U1697">
        <f t="shared" si="188"/>
        <v>2017</v>
      </c>
    </row>
    <row r="1698" spans="1:21" ht="30" x14ac:dyDescent="0.25">
      <c r="A1698">
        <v>1696</v>
      </c>
      <c r="B1698" s="3" t="s">
        <v>1697</v>
      </c>
      <c r="C1698" s="3" t="s">
        <v>5806</v>
      </c>
      <c r="D1698" s="9">
        <v>300000</v>
      </c>
      <c r="E1698" s="9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82"/>
        <v>0</v>
      </c>
      <c r="P1698" s="9">
        <f t="shared" si="183"/>
        <v>0</v>
      </c>
      <c r="Q1698" t="str">
        <f t="shared" si="184"/>
        <v>music</v>
      </c>
      <c r="R1698" t="str">
        <f t="shared" si="185"/>
        <v>faith</v>
      </c>
      <c r="S1698" s="5">
        <f t="shared" si="186"/>
        <v>42795.902905092596</v>
      </c>
      <c r="T1698" s="5">
        <f t="shared" si="187"/>
        <v>42825.861238425925</v>
      </c>
      <c r="U1698">
        <f t="shared" si="188"/>
        <v>2017</v>
      </c>
    </row>
    <row r="1699" spans="1:21" ht="30" x14ac:dyDescent="0.25">
      <c r="A1699">
        <v>1697</v>
      </c>
      <c r="B1699" s="3" t="s">
        <v>1698</v>
      </c>
      <c r="C1699" s="3" t="s">
        <v>5807</v>
      </c>
      <c r="D1699" s="9">
        <v>12500</v>
      </c>
      <c r="E1699" s="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82"/>
        <v>0.20208000000000001</v>
      </c>
      <c r="P1699" s="9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5">
        <f t="shared" si="186"/>
        <v>42804.866296296299</v>
      </c>
      <c r="T1699" s="5">
        <f t="shared" si="187"/>
        <v>42834.824629629635</v>
      </c>
      <c r="U1699">
        <f t="shared" si="188"/>
        <v>2017</v>
      </c>
    </row>
    <row r="1700" spans="1:21" ht="45" x14ac:dyDescent="0.25">
      <c r="A1700">
        <v>1698</v>
      </c>
      <c r="B1700" s="3" t="s">
        <v>1699</v>
      </c>
      <c r="C1700" s="3" t="s">
        <v>5808</v>
      </c>
      <c r="D1700" s="9">
        <v>125000</v>
      </c>
      <c r="E1700" s="9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82"/>
        <v>0</v>
      </c>
      <c r="P1700" s="9">
        <f t="shared" si="183"/>
        <v>0</v>
      </c>
      <c r="Q1700" t="str">
        <f t="shared" si="184"/>
        <v>music</v>
      </c>
      <c r="R1700" t="str">
        <f t="shared" si="185"/>
        <v>faith</v>
      </c>
      <c r="S1700" s="5">
        <f t="shared" si="186"/>
        <v>42796.041203703709</v>
      </c>
      <c r="T1700" s="5">
        <f t="shared" si="187"/>
        <v>42819.981250000004</v>
      </c>
      <c r="U1700">
        <f t="shared" si="188"/>
        <v>2017</v>
      </c>
    </row>
    <row r="1701" spans="1:21" ht="30" x14ac:dyDescent="0.25">
      <c r="A1701">
        <v>1699</v>
      </c>
      <c r="B1701" s="3" t="s">
        <v>1700</v>
      </c>
      <c r="C1701" s="3" t="s">
        <v>5809</v>
      </c>
      <c r="D1701" s="9">
        <v>5105</v>
      </c>
      <c r="E1701" s="9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82"/>
        <v>4.2311459353574929E-2</v>
      </c>
      <c r="P1701" s="9">
        <f t="shared" si="183"/>
        <v>54</v>
      </c>
      <c r="Q1701" t="str">
        <f t="shared" si="184"/>
        <v>music</v>
      </c>
      <c r="R1701" t="str">
        <f t="shared" si="185"/>
        <v>faith</v>
      </c>
      <c r="S1701" s="5">
        <f t="shared" si="186"/>
        <v>42806.697280092594</v>
      </c>
      <c r="T1701" s="5">
        <f t="shared" si="187"/>
        <v>42836.697280092594</v>
      </c>
      <c r="U1701">
        <f t="shared" si="188"/>
        <v>2017</v>
      </c>
    </row>
    <row r="1702" spans="1:21" ht="30" x14ac:dyDescent="0.25">
      <c r="A1702">
        <v>1700</v>
      </c>
      <c r="B1702" s="3" t="s">
        <v>1701</v>
      </c>
      <c r="C1702" s="3" t="s">
        <v>5810</v>
      </c>
      <c r="D1702" s="9">
        <v>20000</v>
      </c>
      <c r="E1702" s="9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82"/>
        <v>0.2606</v>
      </c>
      <c r="P1702" s="9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5">
        <f t="shared" si="186"/>
        <v>42795.904976851853</v>
      </c>
      <c r="T1702" s="5">
        <f t="shared" si="187"/>
        <v>42826.000000000007</v>
      </c>
      <c r="U1702">
        <f t="shared" si="188"/>
        <v>2017</v>
      </c>
    </row>
    <row r="1703" spans="1:21" ht="30" x14ac:dyDescent="0.25">
      <c r="A1703">
        <v>1701</v>
      </c>
      <c r="B1703" s="3" t="s">
        <v>1702</v>
      </c>
      <c r="C1703" s="3" t="s">
        <v>5811</v>
      </c>
      <c r="D1703" s="9">
        <v>5050</v>
      </c>
      <c r="E1703" s="9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82"/>
        <v>1.9801980198019802E-3</v>
      </c>
      <c r="P1703" s="9">
        <f t="shared" si="183"/>
        <v>5</v>
      </c>
      <c r="Q1703" t="str">
        <f t="shared" si="184"/>
        <v>music</v>
      </c>
      <c r="R1703" t="str">
        <f t="shared" si="185"/>
        <v>faith</v>
      </c>
      <c r="S1703" s="5">
        <f t="shared" si="186"/>
        <v>41989.497743055559</v>
      </c>
      <c r="T1703" s="5">
        <f t="shared" si="187"/>
        <v>42019.497743055559</v>
      </c>
      <c r="U1703">
        <f t="shared" si="188"/>
        <v>2014</v>
      </c>
    </row>
    <row r="1704" spans="1:21" x14ac:dyDescent="0.25">
      <c r="A1704">
        <v>1702</v>
      </c>
      <c r="B1704" s="3" t="s">
        <v>1703</v>
      </c>
      <c r="C1704" s="3" t="s">
        <v>5812</v>
      </c>
      <c r="D1704" s="9">
        <v>16500</v>
      </c>
      <c r="E1704" s="9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82"/>
        <v>6.0606060606060605E-5</v>
      </c>
      <c r="P1704" s="9">
        <f t="shared" si="183"/>
        <v>1</v>
      </c>
      <c r="Q1704" t="str">
        <f t="shared" si="184"/>
        <v>music</v>
      </c>
      <c r="R1704" t="str">
        <f t="shared" si="185"/>
        <v>faith</v>
      </c>
      <c r="S1704" s="5">
        <f t="shared" si="186"/>
        <v>42063.703125000007</v>
      </c>
      <c r="T1704" s="5">
        <f t="shared" si="187"/>
        <v>42093.661458333336</v>
      </c>
      <c r="U1704">
        <f t="shared" si="188"/>
        <v>2015</v>
      </c>
    </row>
    <row r="1705" spans="1:21" ht="30" x14ac:dyDescent="0.25">
      <c r="A1705">
        <v>1703</v>
      </c>
      <c r="B1705" s="3" t="s">
        <v>1704</v>
      </c>
      <c r="C1705" s="3" t="s">
        <v>5813</v>
      </c>
      <c r="D1705" s="9">
        <v>5000</v>
      </c>
      <c r="E1705" s="9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82"/>
        <v>1.0200000000000001E-2</v>
      </c>
      <c r="P1705" s="9">
        <f t="shared" si="183"/>
        <v>25.5</v>
      </c>
      <c r="Q1705" t="str">
        <f t="shared" si="184"/>
        <v>music</v>
      </c>
      <c r="R1705" t="str">
        <f t="shared" si="185"/>
        <v>faith</v>
      </c>
      <c r="S1705" s="5">
        <f t="shared" si="186"/>
        <v>42187.115011574075</v>
      </c>
      <c r="T1705" s="5">
        <f t="shared" si="187"/>
        <v>42247.115011574075</v>
      </c>
      <c r="U1705">
        <f t="shared" si="188"/>
        <v>2015</v>
      </c>
    </row>
    <row r="1706" spans="1:21" x14ac:dyDescent="0.25">
      <c r="A1706">
        <v>1704</v>
      </c>
      <c r="B1706" s="3" t="s">
        <v>1705</v>
      </c>
      <c r="C1706" s="3" t="s">
        <v>5814</v>
      </c>
      <c r="D1706" s="9">
        <v>2000</v>
      </c>
      <c r="E1706" s="9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82"/>
        <v>0.65100000000000002</v>
      </c>
      <c r="P1706" s="9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5">
        <f t="shared" si="186"/>
        <v>42020.973067129635</v>
      </c>
      <c r="T1706" s="5">
        <f t="shared" si="187"/>
        <v>42050.973067129635</v>
      </c>
      <c r="U1706">
        <f t="shared" si="188"/>
        <v>2015</v>
      </c>
    </row>
    <row r="1707" spans="1:21" x14ac:dyDescent="0.25">
      <c r="A1707">
        <v>1705</v>
      </c>
      <c r="B1707" s="3" t="s">
        <v>1706</v>
      </c>
      <c r="C1707" s="3" t="s">
        <v>5815</v>
      </c>
      <c r="D1707" s="9">
        <v>2000</v>
      </c>
      <c r="E1707" s="9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82"/>
        <v>0</v>
      </c>
      <c r="P1707" s="9">
        <f t="shared" si="183"/>
        <v>0</v>
      </c>
      <c r="Q1707" t="str">
        <f t="shared" si="184"/>
        <v>music</v>
      </c>
      <c r="R1707" t="str">
        <f t="shared" si="185"/>
        <v>faith</v>
      </c>
      <c r="S1707" s="5">
        <f t="shared" si="186"/>
        <v>42244.850069444445</v>
      </c>
      <c r="T1707" s="5">
        <f t="shared" si="187"/>
        <v>42256.500000000007</v>
      </c>
      <c r="U1707">
        <f t="shared" si="188"/>
        <v>2015</v>
      </c>
    </row>
    <row r="1708" spans="1:21" ht="30" x14ac:dyDescent="0.25">
      <c r="A1708">
        <v>1706</v>
      </c>
      <c r="B1708" s="3" t="s">
        <v>1707</v>
      </c>
      <c r="C1708" s="3" t="s">
        <v>5816</v>
      </c>
      <c r="D1708" s="9">
        <v>5500</v>
      </c>
      <c r="E1708" s="9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82"/>
        <v>0</v>
      </c>
      <c r="P1708" s="9">
        <f t="shared" si="183"/>
        <v>0</v>
      </c>
      <c r="Q1708" t="str">
        <f t="shared" si="184"/>
        <v>music</v>
      </c>
      <c r="R1708" t="str">
        <f t="shared" si="185"/>
        <v>faith</v>
      </c>
      <c r="S1708" s="5">
        <f t="shared" si="186"/>
        <v>42179.139722222222</v>
      </c>
      <c r="T1708" s="5">
        <f t="shared" si="187"/>
        <v>42239.139722222222</v>
      </c>
      <c r="U1708">
        <f t="shared" si="188"/>
        <v>2015</v>
      </c>
    </row>
    <row r="1709" spans="1:21" ht="30" x14ac:dyDescent="0.25">
      <c r="A1709">
        <v>1707</v>
      </c>
      <c r="B1709" s="3" t="s">
        <v>1708</v>
      </c>
      <c r="C1709" s="3" t="s">
        <v>5817</v>
      </c>
      <c r="D1709" s="9">
        <v>5000</v>
      </c>
      <c r="E1709" s="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82"/>
        <v>9.74E-2</v>
      </c>
      <c r="P1709" s="9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5">
        <f t="shared" si="186"/>
        <v>42427.554340277777</v>
      </c>
      <c r="T1709" s="5">
        <f t="shared" si="187"/>
        <v>42457.512673611112</v>
      </c>
      <c r="U1709">
        <f t="shared" si="188"/>
        <v>2016</v>
      </c>
    </row>
    <row r="1710" spans="1:21" ht="30" x14ac:dyDescent="0.25">
      <c r="A1710">
        <v>1708</v>
      </c>
      <c r="B1710" s="3" t="s">
        <v>1709</v>
      </c>
      <c r="C1710" s="3" t="s">
        <v>5818</v>
      </c>
      <c r="D1710" s="9">
        <v>7000</v>
      </c>
      <c r="E1710" s="9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82"/>
        <v>0</v>
      </c>
      <c r="P1710" s="9">
        <f t="shared" si="183"/>
        <v>0</v>
      </c>
      <c r="Q1710" t="str">
        <f t="shared" si="184"/>
        <v>music</v>
      </c>
      <c r="R1710" t="str">
        <f t="shared" si="185"/>
        <v>faith</v>
      </c>
      <c r="S1710" s="5">
        <f t="shared" si="186"/>
        <v>42451.700300925928</v>
      </c>
      <c r="T1710" s="5">
        <f t="shared" si="187"/>
        <v>42491.700300925928</v>
      </c>
      <c r="U1710">
        <f t="shared" si="188"/>
        <v>2016</v>
      </c>
    </row>
    <row r="1711" spans="1:21" x14ac:dyDescent="0.25">
      <c r="A1711">
        <v>1709</v>
      </c>
      <c r="B1711" s="3" t="s">
        <v>1710</v>
      </c>
      <c r="C1711" s="3" t="s">
        <v>5819</v>
      </c>
      <c r="D1711" s="9">
        <v>1750</v>
      </c>
      <c r="E1711" s="9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82"/>
        <v>4.8571428571428571E-2</v>
      </c>
      <c r="P1711" s="9">
        <f t="shared" si="183"/>
        <v>21.25</v>
      </c>
      <c r="Q1711" t="str">
        <f t="shared" si="184"/>
        <v>music</v>
      </c>
      <c r="R1711" t="str">
        <f t="shared" si="185"/>
        <v>faith</v>
      </c>
      <c r="S1711" s="5">
        <f t="shared" si="186"/>
        <v>41841.397152777783</v>
      </c>
      <c r="T1711" s="5">
        <f t="shared" si="187"/>
        <v>41882.652083333334</v>
      </c>
      <c r="U1711">
        <f t="shared" si="188"/>
        <v>2014</v>
      </c>
    </row>
    <row r="1712" spans="1:21" x14ac:dyDescent="0.25">
      <c r="A1712">
        <v>1710</v>
      </c>
      <c r="B1712" s="3" t="s">
        <v>1711</v>
      </c>
      <c r="C1712" s="3" t="s">
        <v>5820</v>
      </c>
      <c r="D1712" s="9">
        <v>5000</v>
      </c>
      <c r="E1712" s="9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82"/>
        <v>6.7999999999999996E-3</v>
      </c>
      <c r="P1712" s="9">
        <f t="shared" si="183"/>
        <v>34</v>
      </c>
      <c r="Q1712" t="str">
        <f t="shared" si="184"/>
        <v>music</v>
      </c>
      <c r="R1712" t="str">
        <f t="shared" si="185"/>
        <v>faith</v>
      </c>
      <c r="S1712" s="5">
        <f t="shared" si="186"/>
        <v>42341.424629629633</v>
      </c>
      <c r="T1712" s="5">
        <f t="shared" si="187"/>
        <v>42387.375000000007</v>
      </c>
      <c r="U1712">
        <f t="shared" si="188"/>
        <v>2015</v>
      </c>
    </row>
    <row r="1713" spans="1:21" ht="30" x14ac:dyDescent="0.25">
      <c r="A1713">
        <v>1711</v>
      </c>
      <c r="B1713" s="3" t="s">
        <v>1712</v>
      </c>
      <c r="C1713" s="3" t="s">
        <v>5821</v>
      </c>
      <c r="D1713" s="9">
        <v>10000</v>
      </c>
      <c r="E1713" s="9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82"/>
        <v>0.105</v>
      </c>
      <c r="P1713" s="9">
        <f t="shared" si="183"/>
        <v>525</v>
      </c>
      <c r="Q1713" t="str">
        <f t="shared" si="184"/>
        <v>music</v>
      </c>
      <c r="R1713" t="str">
        <f t="shared" si="185"/>
        <v>faith</v>
      </c>
      <c r="S1713" s="5">
        <f t="shared" si="186"/>
        <v>41852.479560185187</v>
      </c>
      <c r="T1713" s="5">
        <f t="shared" si="187"/>
        <v>41883.479560185187</v>
      </c>
      <c r="U1713">
        <f t="shared" si="188"/>
        <v>2014</v>
      </c>
    </row>
    <row r="1714" spans="1:21" ht="30" x14ac:dyDescent="0.25">
      <c r="A1714">
        <v>1712</v>
      </c>
      <c r="B1714" s="3" t="s">
        <v>1713</v>
      </c>
      <c r="C1714" s="3" t="s">
        <v>5822</v>
      </c>
      <c r="D1714" s="9">
        <v>5000</v>
      </c>
      <c r="E1714" s="9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82"/>
        <v>0</v>
      </c>
      <c r="P1714" s="9">
        <f t="shared" si="183"/>
        <v>0</v>
      </c>
      <c r="Q1714" t="str">
        <f t="shared" si="184"/>
        <v>music</v>
      </c>
      <c r="R1714" t="str">
        <f t="shared" si="185"/>
        <v>faith</v>
      </c>
      <c r="S1714" s="5">
        <f t="shared" si="186"/>
        <v>42125.747141203705</v>
      </c>
      <c r="T1714" s="5">
        <f t="shared" si="187"/>
        <v>42185.747141203705</v>
      </c>
      <c r="U1714">
        <f t="shared" si="188"/>
        <v>2015</v>
      </c>
    </row>
    <row r="1715" spans="1:21" ht="30" x14ac:dyDescent="0.25">
      <c r="A1715">
        <v>1713</v>
      </c>
      <c r="B1715" s="3" t="s">
        <v>1714</v>
      </c>
      <c r="C1715" s="3" t="s">
        <v>5823</v>
      </c>
      <c r="D1715" s="9">
        <v>3000</v>
      </c>
      <c r="E1715" s="9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82"/>
        <v>1.6666666666666666E-2</v>
      </c>
      <c r="P1715" s="9">
        <f t="shared" si="183"/>
        <v>50</v>
      </c>
      <c r="Q1715" t="str">
        <f t="shared" si="184"/>
        <v>music</v>
      </c>
      <c r="R1715" t="str">
        <f t="shared" si="185"/>
        <v>faith</v>
      </c>
      <c r="S1715" s="5">
        <f t="shared" si="186"/>
        <v>41887.634398148155</v>
      </c>
      <c r="T1715" s="5">
        <f t="shared" si="187"/>
        <v>41917.634398148155</v>
      </c>
      <c r="U1715">
        <f t="shared" si="188"/>
        <v>2014</v>
      </c>
    </row>
    <row r="1716" spans="1:21" ht="30" x14ac:dyDescent="0.25">
      <c r="A1716">
        <v>1714</v>
      </c>
      <c r="B1716" s="3" t="s">
        <v>1715</v>
      </c>
      <c r="C1716" s="3" t="s">
        <v>5824</v>
      </c>
      <c r="D1716" s="9">
        <v>25000</v>
      </c>
      <c r="E1716" s="9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82"/>
        <v>7.868E-2</v>
      </c>
      <c r="P1716" s="9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5">
        <f t="shared" si="186"/>
        <v>42095.751863425925</v>
      </c>
      <c r="T1716" s="5">
        <f t="shared" si="187"/>
        <v>42125.751863425925</v>
      </c>
      <c r="U1716">
        <f t="shared" si="188"/>
        <v>2015</v>
      </c>
    </row>
    <row r="1717" spans="1:21" ht="30" x14ac:dyDescent="0.25">
      <c r="A1717">
        <v>1715</v>
      </c>
      <c r="B1717" s="3" t="s">
        <v>1716</v>
      </c>
      <c r="C1717" s="3" t="s">
        <v>5825</v>
      </c>
      <c r="D1717" s="9">
        <v>5000</v>
      </c>
      <c r="E1717" s="9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82"/>
        <v>2.2000000000000001E-3</v>
      </c>
      <c r="P1717" s="9">
        <f t="shared" si="183"/>
        <v>5.5</v>
      </c>
      <c r="Q1717" t="str">
        <f t="shared" si="184"/>
        <v>music</v>
      </c>
      <c r="R1717" t="str">
        <f t="shared" si="185"/>
        <v>faith</v>
      </c>
      <c r="S1717" s="5">
        <f t="shared" si="186"/>
        <v>42064.050752314819</v>
      </c>
      <c r="T1717" s="5">
        <f t="shared" si="187"/>
        <v>42093.973611111112</v>
      </c>
      <c r="U1717">
        <f t="shared" si="188"/>
        <v>2015</v>
      </c>
    </row>
    <row r="1718" spans="1:21" ht="30" x14ac:dyDescent="0.25">
      <c r="A1718">
        <v>1716</v>
      </c>
      <c r="B1718" s="3" t="s">
        <v>1717</v>
      </c>
      <c r="C1718" s="3" t="s">
        <v>5826</v>
      </c>
      <c r="D1718" s="9">
        <v>2000</v>
      </c>
      <c r="E1718" s="9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82"/>
        <v>7.4999999999999997E-2</v>
      </c>
      <c r="P1718" s="9">
        <f t="shared" si="183"/>
        <v>50</v>
      </c>
      <c r="Q1718" t="str">
        <f t="shared" si="184"/>
        <v>music</v>
      </c>
      <c r="R1718" t="str">
        <f t="shared" si="185"/>
        <v>faith</v>
      </c>
      <c r="S1718" s="5">
        <f t="shared" si="186"/>
        <v>42673.410868055558</v>
      </c>
      <c r="T1718" s="5">
        <f t="shared" si="187"/>
        <v>42713.45253472223</v>
      </c>
      <c r="U1718">
        <f t="shared" si="188"/>
        <v>2016</v>
      </c>
    </row>
    <row r="1719" spans="1:21" x14ac:dyDescent="0.25">
      <c r="A1719">
        <v>1717</v>
      </c>
      <c r="B1719" s="3" t="s">
        <v>1718</v>
      </c>
      <c r="C1719" s="3" t="s">
        <v>5827</v>
      </c>
      <c r="D1719" s="9">
        <v>3265</v>
      </c>
      <c r="E1719" s="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82"/>
        <v>0.42725880551301687</v>
      </c>
      <c r="P1719" s="9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5">
        <f t="shared" si="186"/>
        <v>42460.815254629633</v>
      </c>
      <c r="T1719" s="5">
        <f t="shared" si="187"/>
        <v>42481.000000000007</v>
      </c>
      <c r="U1719">
        <f t="shared" si="188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9">
        <v>35000</v>
      </c>
      <c r="E1720" s="9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82"/>
        <v>2.142857142857143E-3</v>
      </c>
      <c r="P1720" s="9">
        <f t="shared" si="183"/>
        <v>37.5</v>
      </c>
      <c r="Q1720" t="str">
        <f t="shared" si="184"/>
        <v>music</v>
      </c>
      <c r="R1720" t="str">
        <f t="shared" si="185"/>
        <v>faith</v>
      </c>
      <c r="S1720" s="5">
        <f t="shared" si="186"/>
        <v>42460.443854166668</v>
      </c>
      <c r="T1720" s="5">
        <f t="shared" si="187"/>
        <v>42504.040972222225</v>
      </c>
      <c r="U1720">
        <f t="shared" si="188"/>
        <v>2016</v>
      </c>
    </row>
    <row r="1721" spans="1:21" ht="30" x14ac:dyDescent="0.25">
      <c r="A1721">
        <v>1719</v>
      </c>
      <c r="B1721" s="3" t="s">
        <v>1720</v>
      </c>
      <c r="C1721" s="3" t="s">
        <v>5829</v>
      </c>
      <c r="D1721" s="9">
        <v>4000</v>
      </c>
      <c r="E1721" s="9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82"/>
        <v>8.7500000000000008E-3</v>
      </c>
      <c r="P1721" s="9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5">
        <f t="shared" si="186"/>
        <v>41869.367951388893</v>
      </c>
      <c r="T1721" s="5">
        <f t="shared" si="187"/>
        <v>41899.367951388893</v>
      </c>
      <c r="U1721">
        <f t="shared" si="188"/>
        <v>2014</v>
      </c>
    </row>
    <row r="1722" spans="1:21" ht="30" x14ac:dyDescent="0.25">
      <c r="A1722">
        <v>1720</v>
      </c>
      <c r="B1722" s="3" t="s">
        <v>1721</v>
      </c>
      <c r="C1722" s="3" t="s">
        <v>5830</v>
      </c>
      <c r="D1722" s="9">
        <v>4000</v>
      </c>
      <c r="E1722" s="9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82"/>
        <v>5.6250000000000001E-2</v>
      </c>
      <c r="P1722" s="9">
        <f t="shared" si="183"/>
        <v>28.125</v>
      </c>
      <c r="Q1722" t="str">
        <f t="shared" si="184"/>
        <v>music</v>
      </c>
      <c r="R1722" t="str">
        <f t="shared" si="185"/>
        <v>faith</v>
      </c>
      <c r="S1722" s="5">
        <f t="shared" si="186"/>
        <v>41922.616562500007</v>
      </c>
      <c r="T1722" s="5">
        <f t="shared" si="187"/>
        <v>41952.658229166671</v>
      </c>
      <c r="U1722">
        <f t="shared" si="188"/>
        <v>2014</v>
      </c>
    </row>
    <row r="1723" spans="1:21" ht="30" x14ac:dyDescent="0.25">
      <c r="A1723">
        <v>1721</v>
      </c>
      <c r="B1723" s="3" t="s">
        <v>1722</v>
      </c>
      <c r="C1723" s="3" t="s">
        <v>5831</v>
      </c>
      <c r="D1723" s="9">
        <v>5000</v>
      </c>
      <c r="E1723" s="9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82"/>
        <v>0</v>
      </c>
      <c r="P1723" s="9">
        <f t="shared" si="183"/>
        <v>0</v>
      </c>
      <c r="Q1723" t="str">
        <f t="shared" si="184"/>
        <v>music</v>
      </c>
      <c r="R1723" t="str">
        <f t="shared" si="185"/>
        <v>faith</v>
      </c>
      <c r="S1723" s="5">
        <f t="shared" si="186"/>
        <v>42319.294710648152</v>
      </c>
      <c r="T1723" s="5">
        <f t="shared" si="187"/>
        <v>42349.294710648152</v>
      </c>
      <c r="U1723">
        <f t="shared" si="188"/>
        <v>2015</v>
      </c>
    </row>
    <row r="1724" spans="1:21" x14ac:dyDescent="0.25">
      <c r="A1724">
        <v>1722</v>
      </c>
      <c r="B1724" s="3" t="s">
        <v>1723</v>
      </c>
      <c r="C1724" s="3" t="s">
        <v>5832</v>
      </c>
      <c r="D1724" s="9">
        <v>2880</v>
      </c>
      <c r="E1724" s="9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82"/>
        <v>3.4722222222222224E-4</v>
      </c>
      <c r="P1724" s="9">
        <f t="shared" si="183"/>
        <v>1</v>
      </c>
      <c r="Q1724" t="str">
        <f t="shared" si="184"/>
        <v>music</v>
      </c>
      <c r="R1724" t="str">
        <f t="shared" si="185"/>
        <v>faith</v>
      </c>
      <c r="S1724" s="5">
        <f t="shared" si="186"/>
        <v>42425.794317129628</v>
      </c>
      <c r="T1724" s="5">
        <f t="shared" si="187"/>
        <v>42462.840277777781</v>
      </c>
      <c r="U1724">
        <f t="shared" si="188"/>
        <v>2016</v>
      </c>
    </row>
    <row r="1725" spans="1:21" ht="30" x14ac:dyDescent="0.25">
      <c r="A1725">
        <v>1723</v>
      </c>
      <c r="B1725" s="3" t="s">
        <v>1724</v>
      </c>
      <c r="C1725" s="3" t="s">
        <v>5833</v>
      </c>
      <c r="D1725" s="9">
        <v>10000</v>
      </c>
      <c r="E1725" s="9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82"/>
        <v>6.5000000000000002E-2</v>
      </c>
      <c r="P1725" s="9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5">
        <f t="shared" si="186"/>
        <v>42129.658738425926</v>
      </c>
      <c r="T1725" s="5">
        <f t="shared" si="187"/>
        <v>42186.083333333336</v>
      </c>
      <c r="U1725">
        <f t="shared" si="188"/>
        <v>2015</v>
      </c>
    </row>
    <row r="1726" spans="1:21" ht="30" x14ac:dyDescent="0.25">
      <c r="A1726">
        <v>1724</v>
      </c>
      <c r="B1726" s="3" t="s">
        <v>1725</v>
      </c>
      <c r="C1726" s="3" t="s">
        <v>5834</v>
      </c>
      <c r="D1726" s="9">
        <v>6000</v>
      </c>
      <c r="E1726" s="9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82"/>
        <v>5.8333333333333336E-3</v>
      </c>
      <c r="P1726" s="9">
        <f t="shared" si="183"/>
        <v>8.75</v>
      </c>
      <c r="Q1726" t="str">
        <f t="shared" si="184"/>
        <v>music</v>
      </c>
      <c r="R1726" t="str">
        <f t="shared" si="185"/>
        <v>faith</v>
      </c>
      <c r="S1726" s="5">
        <f t="shared" si="186"/>
        <v>41912.765763888892</v>
      </c>
      <c r="T1726" s="5">
        <f t="shared" si="187"/>
        <v>41942.765763888892</v>
      </c>
      <c r="U1726">
        <f t="shared" si="188"/>
        <v>2014</v>
      </c>
    </row>
    <row r="1727" spans="1:21" ht="30" x14ac:dyDescent="0.25">
      <c r="A1727">
        <v>1725</v>
      </c>
      <c r="B1727" s="3" t="s">
        <v>1726</v>
      </c>
      <c r="C1727" s="3" t="s">
        <v>5835</v>
      </c>
      <c r="D1727" s="9">
        <v>5500</v>
      </c>
      <c r="E1727" s="9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82"/>
        <v>0.10181818181818182</v>
      </c>
      <c r="P1727" s="9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5">
        <f t="shared" si="186"/>
        <v>41845.801493055558</v>
      </c>
      <c r="T1727" s="5">
        <f t="shared" si="187"/>
        <v>41875.801493055558</v>
      </c>
      <c r="U1727">
        <f t="shared" si="188"/>
        <v>2014</v>
      </c>
    </row>
    <row r="1728" spans="1:21" x14ac:dyDescent="0.25">
      <c r="A1728">
        <v>1726</v>
      </c>
      <c r="B1728" s="3" t="s">
        <v>1727</v>
      </c>
      <c r="C1728" s="3" t="s">
        <v>5836</v>
      </c>
      <c r="D1728" s="9">
        <v>6500</v>
      </c>
      <c r="E1728" s="9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82"/>
        <v>0.33784615384615385</v>
      </c>
      <c r="P1728" s="9">
        <f t="shared" si="183"/>
        <v>137.25</v>
      </c>
      <c r="Q1728" t="str">
        <f t="shared" si="184"/>
        <v>music</v>
      </c>
      <c r="R1728" t="str">
        <f t="shared" si="185"/>
        <v>faith</v>
      </c>
      <c r="S1728" s="5">
        <f t="shared" si="186"/>
        <v>41788.753055555557</v>
      </c>
      <c r="T1728" s="5">
        <f t="shared" si="187"/>
        <v>41817.753055555557</v>
      </c>
      <c r="U1728">
        <f t="shared" si="188"/>
        <v>2014</v>
      </c>
    </row>
    <row r="1729" spans="1:21" ht="30" x14ac:dyDescent="0.25">
      <c r="A1729">
        <v>1727</v>
      </c>
      <c r="B1729" s="3" t="s">
        <v>1728</v>
      </c>
      <c r="C1729" s="3" t="s">
        <v>5837</v>
      </c>
      <c r="D1729" s="9">
        <v>3000</v>
      </c>
      <c r="E1729" s="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82"/>
        <v>3.3333333333333332E-4</v>
      </c>
      <c r="P1729" s="9">
        <f t="shared" si="183"/>
        <v>1</v>
      </c>
      <c r="Q1729" t="str">
        <f t="shared" si="184"/>
        <v>music</v>
      </c>
      <c r="R1729" t="str">
        <f t="shared" si="185"/>
        <v>faith</v>
      </c>
      <c r="S1729" s="5">
        <f t="shared" si="186"/>
        <v>42044.761307870373</v>
      </c>
      <c r="T1729" s="5">
        <f t="shared" si="187"/>
        <v>42099.291666666664</v>
      </c>
      <c r="U1729">
        <f t="shared" si="188"/>
        <v>2015</v>
      </c>
    </row>
    <row r="1730" spans="1:21" ht="30" x14ac:dyDescent="0.25">
      <c r="A1730">
        <v>1728</v>
      </c>
      <c r="B1730" s="3" t="s">
        <v>1729</v>
      </c>
      <c r="C1730" s="3" t="s">
        <v>5838</v>
      </c>
      <c r="D1730" s="9">
        <v>1250</v>
      </c>
      <c r="E1730" s="9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189">E1730/D1730</f>
        <v>0.68400000000000005</v>
      </c>
      <c r="P1730" s="9">
        <f t="shared" ref="P1730:P1793" si="190">IFERROR(E1730/L1730,0)</f>
        <v>122.14285714285714</v>
      </c>
      <c r="Q1730" t="str">
        <f t="shared" ref="Q1730:Q1793" si="191">MID(N1730,1,FIND("/",N1730)-1)</f>
        <v>music</v>
      </c>
      <c r="R1730" t="str">
        <f t="shared" ref="R1730:R1793" si="192">MID(N1730,FIND("/",N1730)+1,9999)</f>
        <v>faith</v>
      </c>
      <c r="S1730" s="5">
        <f t="shared" ref="S1730:S1793" si="193">((J1730/86400)+25569+(-4/24))</f>
        <v>42268.459189814814</v>
      </c>
      <c r="T1730" s="5">
        <f t="shared" ref="T1730:T1793" si="194">((I1730/86400)+25569+(-4/24))</f>
        <v>42298.459189814814</v>
      </c>
      <c r="U1730">
        <f t="shared" ref="U1730:U1793" si="195">YEAR(S1730)</f>
        <v>2015</v>
      </c>
    </row>
    <row r="1731" spans="1:21" ht="30" x14ac:dyDescent="0.25">
      <c r="A1731">
        <v>1729</v>
      </c>
      <c r="B1731" s="3" t="s">
        <v>1730</v>
      </c>
      <c r="C1731" s="3" t="s">
        <v>5839</v>
      </c>
      <c r="D1731" s="9">
        <v>10000</v>
      </c>
      <c r="E1731" s="9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89"/>
        <v>0</v>
      </c>
      <c r="P1731" s="9">
        <f t="shared" si="190"/>
        <v>0</v>
      </c>
      <c r="Q1731" t="str">
        <f t="shared" si="191"/>
        <v>music</v>
      </c>
      <c r="R1731" t="str">
        <f t="shared" si="192"/>
        <v>faith</v>
      </c>
      <c r="S1731" s="5">
        <f t="shared" si="193"/>
        <v>42470.88548611111</v>
      </c>
      <c r="T1731" s="5">
        <f t="shared" si="194"/>
        <v>42530.88548611111</v>
      </c>
      <c r="U1731">
        <f t="shared" si="195"/>
        <v>2016</v>
      </c>
    </row>
    <row r="1732" spans="1:21" ht="30" x14ac:dyDescent="0.25">
      <c r="A1732">
        <v>1730</v>
      </c>
      <c r="B1732" s="3" t="s">
        <v>1731</v>
      </c>
      <c r="C1732" s="3" t="s">
        <v>5840</v>
      </c>
      <c r="D1732" s="9">
        <v>3000</v>
      </c>
      <c r="E1732" s="9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89"/>
        <v>0</v>
      </c>
      <c r="P1732" s="9">
        <f t="shared" si="190"/>
        <v>0</v>
      </c>
      <c r="Q1732" t="str">
        <f t="shared" si="191"/>
        <v>music</v>
      </c>
      <c r="R1732" t="str">
        <f t="shared" si="192"/>
        <v>faith</v>
      </c>
      <c r="S1732" s="5">
        <f t="shared" si="193"/>
        <v>42271.921099537038</v>
      </c>
      <c r="T1732" s="5">
        <f t="shared" si="194"/>
        <v>42301.921099537038</v>
      </c>
      <c r="U1732">
        <f t="shared" si="195"/>
        <v>2015</v>
      </c>
    </row>
    <row r="1733" spans="1:21" x14ac:dyDescent="0.25">
      <c r="A1733">
        <v>1731</v>
      </c>
      <c r="B1733" s="3" t="s">
        <v>1732</v>
      </c>
      <c r="C1733" s="3" t="s">
        <v>5841</v>
      </c>
      <c r="D1733" s="9">
        <v>1000</v>
      </c>
      <c r="E1733" s="9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89"/>
        <v>0</v>
      </c>
      <c r="P1733" s="9">
        <f t="shared" si="190"/>
        <v>0</v>
      </c>
      <c r="Q1733" t="str">
        <f t="shared" si="191"/>
        <v>music</v>
      </c>
      <c r="R1733" t="str">
        <f t="shared" si="192"/>
        <v>faith</v>
      </c>
      <c r="S1733" s="5">
        <f t="shared" si="193"/>
        <v>42152.740185185183</v>
      </c>
      <c r="T1733" s="5">
        <f t="shared" si="194"/>
        <v>42166.458333333336</v>
      </c>
      <c r="U1733">
        <f t="shared" si="195"/>
        <v>2015</v>
      </c>
    </row>
    <row r="1734" spans="1:21" ht="30" x14ac:dyDescent="0.25">
      <c r="A1734">
        <v>1732</v>
      </c>
      <c r="B1734" s="3" t="s">
        <v>1733</v>
      </c>
      <c r="C1734" s="3" t="s">
        <v>5842</v>
      </c>
      <c r="D1734" s="9">
        <v>4000</v>
      </c>
      <c r="E1734" s="9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89"/>
        <v>0</v>
      </c>
      <c r="P1734" s="9">
        <f t="shared" si="190"/>
        <v>0</v>
      </c>
      <c r="Q1734" t="str">
        <f t="shared" si="191"/>
        <v>music</v>
      </c>
      <c r="R1734" t="str">
        <f t="shared" si="192"/>
        <v>faith</v>
      </c>
      <c r="S1734" s="5">
        <f t="shared" si="193"/>
        <v>42325.517141203709</v>
      </c>
      <c r="T1734" s="5">
        <f t="shared" si="194"/>
        <v>42385.041666666664</v>
      </c>
      <c r="U1734">
        <f t="shared" si="195"/>
        <v>2015</v>
      </c>
    </row>
    <row r="1735" spans="1:21" ht="30" x14ac:dyDescent="0.25">
      <c r="A1735">
        <v>1733</v>
      </c>
      <c r="B1735" s="3" t="s">
        <v>1734</v>
      </c>
      <c r="C1735" s="3" t="s">
        <v>5843</v>
      </c>
      <c r="D1735" s="9">
        <v>10000</v>
      </c>
      <c r="E1735" s="9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89"/>
        <v>0</v>
      </c>
      <c r="P1735" s="9">
        <f t="shared" si="190"/>
        <v>0</v>
      </c>
      <c r="Q1735" t="str">
        <f t="shared" si="191"/>
        <v>music</v>
      </c>
      <c r="R1735" t="str">
        <f t="shared" si="192"/>
        <v>faith</v>
      </c>
      <c r="S1735" s="5">
        <f t="shared" si="193"/>
        <v>42614.508958333339</v>
      </c>
      <c r="T1735" s="5">
        <f t="shared" si="194"/>
        <v>42626.729166666664</v>
      </c>
      <c r="U1735">
        <f t="shared" si="195"/>
        <v>2016</v>
      </c>
    </row>
    <row r="1736" spans="1:21" x14ac:dyDescent="0.25">
      <c r="A1736">
        <v>1734</v>
      </c>
      <c r="B1736" s="3" t="s">
        <v>1735</v>
      </c>
      <c r="C1736" s="3" t="s">
        <v>5844</v>
      </c>
      <c r="D1736" s="9">
        <v>4500</v>
      </c>
      <c r="E1736" s="9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89"/>
        <v>2.2222222222222223E-4</v>
      </c>
      <c r="P1736" s="9">
        <f t="shared" si="190"/>
        <v>1</v>
      </c>
      <c r="Q1736" t="str">
        <f t="shared" si="191"/>
        <v>music</v>
      </c>
      <c r="R1736" t="str">
        <f t="shared" si="192"/>
        <v>faith</v>
      </c>
      <c r="S1736" s="5">
        <f t="shared" si="193"/>
        <v>42101.86986111111</v>
      </c>
      <c r="T1736" s="5">
        <f t="shared" si="194"/>
        <v>42131.86986111111</v>
      </c>
      <c r="U1736">
        <f t="shared" si="195"/>
        <v>2015</v>
      </c>
    </row>
    <row r="1737" spans="1:21" x14ac:dyDescent="0.25">
      <c r="A1737">
        <v>1735</v>
      </c>
      <c r="B1737" s="3" t="s">
        <v>1736</v>
      </c>
      <c r="C1737" s="3" t="s">
        <v>5845</v>
      </c>
      <c r="D1737" s="9">
        <v>1000</v>
      </c>
      <c r="E1737" s="9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89"/>
        <v>0.11</v>
      </c>
      <c r="P1737" s="9">
        <f t="shared" si="190"/>
        <v>55</v>
      </c>
      <c r="Q1737" t="str">
        <f t="shared" si="191"/>
        <v>music</v>
      </c>
      <c r="R1737" t="str">
        <f t="shared" si="192"/>
        <v>faith</v>
      </c>
      <c r="S1737" s="5">
        <f t="shared" si="193"/>
        <v>42559.647511574076</v>
      </c>
      <c r="T1737" s="5">
        <f t="shared" si="194"/>
        <v>42589.647511574076</v>
      </c>
      <c r="U1737">
        <f t="shared" si="195"/>
        <v>2016</v>
      </c>
    </row>
    <row r="1738" spans="1:21" x14ac:dyDescent="0.25">
      <c r="A1738">
        <v>1736</v>
      </c>
      <c r="B1738" s="3" t="s">
        <v>1737</v>
      </c>
      <c r="C1738" s="3" t="s">
        <v>5846</v>
      </c>
      <c r="D1738" s="9">
        <v>3000</v>
      </c>
      <c r="E1738" s="9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89"/>
        <v>7.3333333333333332E-3</v>
      </c>
      <c r="P1738" s="9">
        <f t="shared" si="190"/>
        <v>22</v>
      </c>
      <c r="Q1738" t="str">
        <f t="shared" si="191"/>
        <v>music</v>
      </c>
      <c r="R1738" t="str">
        <f t="shared" si="192"/>
        <v>faith</v>
      </c>
      <c r="S1738" s="5">
        <f t="shared" si="193"/>
        <v>42286.694826388892</v>
      </c>
      <c r="T1738" s="5">
        <f t="shared" si="194"/>
        <v>42316.736493055556</v>
      </c>
      <c r="U1738">
        <f t="shared" si="195"/>
        <v>2015</v>
      </c>
    </row>
    <row r="1739" spans="1:21" ht="30" x14ac:dyDescent="0.25">
      <c r="A1739">
        <v>1737</v>
      </c>
      <c r="B1739" s="3" t="s">
        <v>1738</v>
      </c>
      <c r="C1739" s="3" t="s">
        <v>5847</v>
      </c>
      <c r="D1739" s="9">
        <v>4000</v>
      </c>
      <c r="E1739" s="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89"/>
        <v>0.21249999999999999</v>
      </c>
      <c r="P1739" s="9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5">
        <f t="shared" si="193"/>
        <v>42175.782314814816</v>
      </c>
      <c r="T1739" s="5">
        <f t="shared" si="194"/>
        <v>42205.782314814816</v>
      </c>
      <c r="U1739">
        <f t="shared" si="195"/>
        <v>2015</v>
      </c>
    </row>
    <row r="1740" spans="1:21" x14ac:dyDescent="0.25">
      <c r="A1740">
        <v>1738</v>
      </c>
      <c r="B1740" s="3" t="s">
        <v>1739</v>
      </c>
      <c r="C1740" s="3" t="s">
        <v>5848</v>
      </c>
      <c r="D1740" s="9">
        <v>5000</v>
      </c>
      <c r="E1740" s="9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89"/>
        <v>4.0000000000000001E-3</v>
      </c>
      <c r="P1740" s="9">
        <f t="shared" si="190"/>
        <v>20</v>
      </c>
      <c r="Q1740" t="str">
        <f t="shared" si="191"/>
        <v>music</v>
      </c>
      <c r="R1740" t="str">
        <f t="shared" si="192"/>
        <v>faith</v>
      </c>
      <c r="S1740" s="5">
        <f t="shared" si="193"/>
        <v>41884.707662037043</v>
      </c>
      <c r="T1740" s="5">
        <f t="shared" si="194"/>
        <v>41914.707662037043</v>
      </c>
      <c r="U1740">
        <f t="shared" si="195"/>
        <v>2014</v>
      </c>
    </row>
    <row r="1741" spans="1:21" ht="30" x14ac:dyDescent="0.25">
      <c r="A1741">
        <v>1739</v>
      </c>
      <c r="B1741" s="3" t="s">
        <v>1740</v>
      </c>
      <c r="C1741" s="3" t="s">
        <v>5849</v>
      </c>
      <c r="D1741" s="9">
        <v>1000</v>
      </c>
      <c r="E1741" s="9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89"/>
        <v>1E-3</v>
      </c>
      <c r="P1741" s="9">
        <f t="shared" si="190"/>
        <v>1</v>
      </c>
      <c r="Q1741" t="str">
        <f t="shared" si="191"/>
        <v>music</v>
      </c>
      <c r="R1741" t="str">
        <f t="shared" si="192"/>
        <v>faith</v>
      </c>
      <c r="S1741" s="5">
        <f t="shared" si="193"/>
        <v>42435.707546296304</v>
      </c>
      <c r="T1741" s="5">
        <f t="shared" si="194"/>
        <v>42494.665879629632</v>
      </c>
      <c r="U1741">
        <f t="shared" si="195"/>
        <v>2016</v>
      </c>
    </row>
    <row r="1742" spans="1:21" ht="30" x14ac:dyDescent="0.25">
      <c r="A1742">
        <v>1740</v>
      </c>
      <c r="B1742" s="3" t="s">
        <v>1741</v>
      </c>
      <c r="C1742" s="3" t="s">
        <v>5850</v>
      </c>
      <c r="D1742" s="9">
        <v>3000</v>
      </c>
      <c r="E1742" s="9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89"/>
        <v>0</v>
      </c>
      <c r="P1742" s="9">
        <f t="shared" si="190"/>
        <v>0</v>
      </c>
      <c r="Q1742" t="str">
        <f t="shared" si="191"/>
        <v>music</v>
      </c>
      <c r="R1742" t="str">
        <f t="shared" si="192"/>
        <v>faith</v>
      </c>
      <c r="S1742" s="5">
        <f t="shared" si="193"/>
        <v>42171.650717592594</v>
      </c>
      <c r="T1742" s="5">
        <f t="shared" si="194"/>
        <v>42201.650717592594</v>
      </c>
      <c r="U1742">
        <f t="shared" si="195"/>
        <v>2015</v>
      </c>
    </row>
    <row r="1743" spans="1:21" x14ac:dyDescent="0.25">
      <c r="A1743">
        <v>1741</v>
      </c>
      <c r="B1743" s="3" t="s">
        <v>1742</v>
      </c>
      <c r="C1743" s="3" t="s">
        <v>5851</v>
      </c>
      <c r="D1743" s="9">
        <v>1200</v>
      </c>
      <c r="E1743" s="9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89"/>
        <v>1.1083333333333334</v>
      </c>
      <c r="P1743" s="9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5">
        <f t="shared" si="193"/>
        <v>42120.461469907408</v>
      </c>
      <c r="T1743" s="5">
        <f t="shared" si="194"/>
        <v>42165.461469907408</v>
      </c>
      <c r="U1743">
        <f t="shared" si="195"/>
        <v>2015</v>
      </c>
    </row>
    <row r="1744" spans="1:21" ht="30" x14ac:dyDescent="0.25">
      <c r="A1744">
        <v>1742</v>
      </c>
      <c r="B1744" s="3" t="s">
        <v>1743</v>
      </c>
      <c r="C1744" s="3" t="s">
        <v>5852</v>
      </c>
      <c r="D1744" s="9">
        <v>2000</v>
      </c>
      <c r="E1744" s="9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89"/>
        <v>1.0874999999999999</v>
      </c>
      <c r="P1744" s="9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5">
        <f t="shared" si="193"/>
        <v>42710.71030092593</v>
      </c>
      <c r="T1744" s="5">
        <f t="shared" si="194"/>
        <v>42742.708333333336</v>
      </c>
      <c r="U1744">
        <f t="shared" si="195"/>
        <v>2016</v>
      </c>
    </row>
    <row r="1745" spans="1:21" x14ac:dyDescent="0.25">
      <c r="A1745">
        <v>1743</v>
      </c>
      <c r="B1745" s="3" t="s">
        <v>1744</v>
      </c>
      <c r="C1745" s="3" t="s">
        <v>5853</v>
      </c>
      <c r="D1745" s="9">
        <v>6000</v>
      </c>
      <c r="E1745" s="9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89"/>
        <v>1.0041666666666667</v>
      </c>
      <c r="P1745" s="9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5">
        <f t="shared" si="193"/>
        <v>42586.758969907409</v>
      </c>
      <c r="T1745" s="5">
        <f t="shared" si="194"/>
        <v>42608.999305555561</v>
      </c>
      <c r="U1745">
        <f t="shared" si="195"/>
        <v>2016</v>
      </c>
    </row>
    <row r="1746" spans="1:21" ht="30" x14ac:dyDescent="0.25">
      <c r="A1746">
        <v>1744</v>
      </c>
      <c r="B1746" s="3" t="s">
        <v>1745</v>
      </c>
      <c r="C1746" s="3" t="s">
        <v>5854</v>
      </c>
      <c r="D1746" s="9">
        <v>5500</v>
      </c>
      <c r="E1746" s="9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89"/>
        <v>1.1845454545454546</v>
      </c>
      <c r="P1746" s="9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5">
        <f t="shared" si="193"/>
        <v>42026.438391203708</v>
      </c>
      <c r="T1746" s="5">
        <f t="shared" si="194"/>
        <v>42071.396724537037</v>
      </c>
      <c r="U1746">
        <f t="shared" si="195"/>
        <v>2015</v>
      </c>
    </row>
    <row r="1747" spans="1:21" ht="30" x14ac:dyDescent="0.25">
      <c r="A1747">
        <v>1745</v>
      </c>
      <c r="B1747" s="3" t="s">
        <v>1746</v>
      </c>
      <c r="C1747" s="3" t="s">
        <v>5855</v>
      </c>
      <c r="D1747" s="9">
        <v>7000</v>
      </c>
      <c r="E1747" s="9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89"/>
        <v>1.1401428571428571</v>
      </c>
      <c r="P1747" s="9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5">
        <f t="shared" si="193"/>
        <v>42690.093032407407</v>
      </c>
      <c r="T1747" s="5">
        <f t="shared" si="194"/>
        <v>42725.916666666664</v>
      </c>
      <c r="U1747">
        <f t="shared" si="195"/>
        <v>2016</v>
      </c>
    </row>
    <row r="1748" spans="1:21" ht="30" x14ac:dyDescent="0.25">
      <c r="A1748">
        <v>1746</v>
      </c>
      <c r="B1748" s="3" t="s">
        <v>1747</v>
      </c>
      <c r="C1748" s="3" t="s">
        <v>5856</v>
      </c>
      <c r="D1748" s="9">
        <v>15000</v>
      </c>
      <c r="E1748" s="9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89"/>
        <v>1.4810000000000001</v>
      </c>
      <c r="P1748" s="9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5">
        <f t="shared" si="193"/>
        <v>42668.010034722225</v>
      </c>
      <c r="T1748" s="5">
        <f t="shared" si="194"/>
        <v>42697.916666666664</v>
      </c>
      <c r="U1748">
        <f t="shared" si="195"/>
        <v>2016</v>
      </c>
    </row>
    <row r="1749" spans="1:21" ht="30" x14ac:dyDescent="0.25">
      <c r="A1749">
        <v>1747</v>
      </c>
      <c r="B1749" s="3" t="s">
        <v>1748</v>
      </c>
      <c r="C1749" s="3" t="s">
        <v>5857</v>
      </c>
      <c r="D1749" s="9">
        <v>9000</v>
      </c>
      <c r="E1749" s="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89"/>
        <v>1.0495555555555556</v>
      </c>
      <c r="P1749" s="9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5">
        <f t="shared" si="193"/>
        <v>42292.268865740742</v>
      </c>
      <c r="T1749" s="5">
        <f t="shared" si="194"/>
        <v>42321.458333333336</v>
      </c>
      <c r="U1749">
        <f t="shared" si="195"/>
        <v>2015</v>
      </c>
    </row>
    <row r="1750" spans="1:21" x14ac:dyDescent="0.25">
      <c r="A1750">
        <v>1748</v>
      </c>
      <c r="B1750" s="3" t="s">
        <v>1749</v>
      </c>
      <c r="C1750" s="3" t="s">
        <v>5858</v>
      </c>
      <c r="D1750" s="9">
        <v>50000</v>
      </c>
      <c r="E1750" s="9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89"/>
        <v>1.29948</v>
      </c>
      <c r="P1750" s="9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5">
        <f t="shared" si="193"/>
        <v>42219.784062500003</v>
      </c>
      <c r="T1750" s="5">
        <f t="shared" si="194"/>
        <v>42249.784062500003</v>
      </c>
      <c r="U1750">
        <f t="shared" si="195"/>
        <v>2015</v>
      </c>
    </row>
    <row r="1751" spans="1:21" x14ac:dyDescent="0.25">
      <c r="A1751">
        <v>1749</v>
      </c>
      <c r="B1751" s="3" t="s">
        <v>1750</v>
      </c>
      <c r="C1751" s="3" t="s">
        <v>5859</v>
      </c>
      <c r="D1751" s="9">
        <v>10050</v>
      </c>
      <c r="E1751" s="9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89"/>
        <v>1.2348756218905472</v>
      </c>
      <c r="P1751" s="9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5">
        <f t="shared" si="193"/>
        <v>42758.809270833335</v>
      </c>
      <c r="T1751" s="5">
        <f t="shared" si="194"/>
        <v>42795.625000000007</v>
      </c>
      <c r="U1751">
        <f t="shared" si="195"/>
        <v>2017</v>
      </c>
    </row>
    <row r="1752" spans="1:21" ht="30" x14ac:dyDescent="0.25">
      <c r="A1752">
        <v>1750</v>
      </c>
      <c r="B1752" s="3" t="s">
        <v>1751</v>
      </c>
      <c r="C1752" s="3" t="s">
        <v>5860</v>
      </c>
      <c r="D1752" s="9">
        <v>5000</v>
      </c>
      <c r="E1752" s="9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89"/>
        <v>2.0162</v>
      </c>
      <c r="P1752" s="9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5">
        <f t="shared" si="193"/>
        <v>42454.67018518519</v>
      </c>
      <c r="T1752" s="5">
        <f t="shared" si="194"/>
        <v>42479.67018518519</v>
      </c>
      <c r="U1752">
        <f t="shared" si="195"/>
        <v>2016</v>
      </c>
    </row>
    <row r="1753" spans="1:21" x14ac:dyDescent="0.25">
      <c r="A1753">
        <v>1751</v>
      </c>
      <c r="B1753" s="3" t="s">
        <v>1752</v>
      </c>
      <c r="C1753" s="3" t="s">
        <v>5861</v>
      </c>
      <c r="D1753" s="9">
        <v>10000</v>
      </c>
      <c r="E1753" s="9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89"/>
        <v>1.0289999999999999</v>
      </c>
      <c r="P1753" s="9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5">
        <f t="shared" si="193"/>
        <v>42052.614849537036</v>
      </c>
      <c r="T1753" s="5">
        <f t="shared" si="194"/>
        <v>42082.573182870372</v>
      </c>
      <c r="U1753">
        <f t="shared" si="195"/>
        <v>2015</v>
      </c>
    </row>
    <row r="1754" spans="1:21" x14ac:dyDescent="0.25">
      <c r="A1754">
        <v>1752</v>
      </c>
      <c r="B1754" s="3" t="s">
        <v>1753</v>
      </c>
      <c r="C1754" s="3" t="s">
        <v>5862</v>
      </c>
      <c r="D1754" s="9">
        <v>1200</v>
      </c>
      <c r="E1754" s="9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89"/>
        <v>2.6016666666666666</v>
      </c>
      <c r="P1754" s="9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5">
        <f t="shared" si="193"/>
        <v>42627.086597222224</v>
      </c>
      <c r="T1754" s="5">
        <f t="shared" si="194"/>
        <v>42657.086597222224</v>
      </c>
      <c r="U1754">
        <f t="shared" si="195"/>
        <v>2016</v>
      </c>
    </row>
    <row r="1755" spans="1:21" ht="30" x14ac:dyDescent="0.25">
      <c r="A1755">
        <v>1753</v>
      </c>
      <c r="B1755" s="3" t="s">
        <v>1754</v>
      </c>
      <c r="C1755" s="3" t="s">
        <v>5863</v>
      </c>
      <c r="D1755" s="9">
        <v>15000</v>
      </c>
      <c r="E1755" s="9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89"/>
        <v>1.08</v>
      </c>
      <c r="P1755" s="9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5">
        <f t="shared" si="193"/>
        <v>42420.582962962966</v>
      </c>
      <c r="T1755" s="5">
        <f t="shared" si="194"/>
        <v>42450.541296296295</v>
      </c>
      <c r="U1755">
        <f t="shared" si="195"/>
        <v>2016</v>
      </c>
    </row>
    <row r="1756" spans="1:21" ht="30" x14ac:dyDescent="0.25">
      <c r="A1756">
        <v>1754</v>
      </c>
      <c r="B1756" s="3" t="s">
        <v>1755</v>
      </c>
      <c r="C1756" s="3" t="s">
        <v>5864</v>
      </c>
      <c r="D1756" s="9">
        <v>8500</v>
      </c>
      <c r="E1756" s="9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89"/>
        <v>1.1052941176470588</v>
      </c>
      <c r="P1756" s="9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5">
        <f t="shared" si="193"/>
        <v>42067.710104166668</v>
      </c>
      <c r="T1756" s="5">
        <f t="shared" si="194"/>
        <v>42097.668437500004</v>
      </c>
      <c r="U1756">
        <f t="shared" si="195"/>
        <v>2015</v>
      </c>
    </row>
    <row r="1757" spans="1:21" ht="30" x14ac:dyDescent="0.25">
      <c r="A1757">
        <v>1755</v>
      </c>
      <c r="B1757" s="3" t="s">
        <v>1756</v>
      </c>
      <c r="C1757" s="3" t="s">
        <v>5865</v>
      </c>
      <c r="D1757" s="9">
        <v>25</v>
      </c>
      <c r="E1757" s="9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89"/>
        <v>1.2</v>
      </c>
      <c r="P1757" s="9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5">
        <f t="shared" si="193"/>
        <v>42252.622233796297</v>
      </c>
      <c r="T1757" s="5">
        <f t="shared" si="194"/>
        <v>42282.622233796297</v>
      </c>
      <c r="U1757">
        <f t="shared" si="195"/>
        <v>2015</v>
      </c>
    </row>
    <row r="1758" spans="1:21" ht="30" x14ac:dyDescent="0.25">
      <c r="A1758">
        <v>1756</v>
      </c>
      <c r="B1758" s="3" t="s">
        <v>1757</v>
      </c>
      <c r="C1758" s="3" t="s">
        <v>5866</v>
      </c>
      <c r="D1758" s="9">
        <v>5500</v>
      </c>
      <c r="E1758" s="9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89"/>
        <v>1.0282909090909091</v>
      </c>
      <c r="P1758" s="9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5">
        <f t="shared" si="193"/>
        <v>42571.000798611109</v>
      </c>
      <c r="T1758" s="5">
        <f t="shared" si="194"/>
        <v>42611.000798611109</v>
      </c>
      <c r="U1758">
        <f t="shared" si="195"/>
        <v>2016</v>
      </c>
    </row>
    <row r="1759" spans="1:21" x14ac:dyDescent="0.25">
      <c r="A1759">
        <v>1757</v>
      </c>
      <c r="B1759" s="3" t="s">
        <v>1758</v>
      </c>
      <c r="C1759" s="3" t="s">
        <v>5867</v>
      </c>
      <c r="D1759" s="9">
        <v>5000</v>
      </c>
      <c r="E1759" s="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89"/>
        <v>1.1599999999999999</v>
      </c>
      <c r="P1759" s="9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5">
        <f t="shared" si="193"/>
        <v>42733.660682870373</v>
      </c>
      <c r="T1759" s="5">
        <f t="shared" si="194"/>
        <v>42763.645138888889</v>
      </c>
      <c r="U1759">
        <f t="shared" si="195"/>
        <v>2016</v>
      </c>
    </row>
    <row r="1760" spans="1:21" ht="30" x14ac:dyDescent="0.25">
      <c r="A1760">
        <v>1758</v>
      </c>
      <c r="B1760" s="3" t="s">
        <v>1759</v>
      </c>
      <c r="C1760" s="3" t="s">
        <v>5868</v>
      </c>
      <c r="D1760" s="9">
        <v>1000</v>
      </c>
      <c r="E1760" s="9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89"/>
        <v>1.147</v>
      </c>
      <c r="P1760" s="9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5">
        <f t="shared" si="193"/>
        <v>42505.789259259262</v>
      </c>
      <c r="T1760" s="5">
        <f t="shared" si="194"/>
        <v>42565.789259259262</v>
      </c>
      <c r="U1760">
        <f t="shared" si="195"/>
        <v>2016</v>
      </c>
    </row>
    <row r="1761" spans="1:21" x14ac:dyDescent="0.25">
      <c r="A1761">
        <v>1759</v>
      </c>
      <c r="B1761" s="3" t="s">
        <v>1760</v>
      </c>
      <c r="C1761" s="3" t="s">
        <v>5869</v>
      </c>
      <c r="D1761" s="9">
        <v>5000</v>
      </c>
      <c r="E1761" s="9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89"/>
        <v>1.0660000000000001</v>
      </c>
      <c r="P1761" s="9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5">
        <f t="shared" si="193"/>
        <v>42068.66237268519</v>
      </c>
      <c r="T1761" s="5">
        <f t="shared" si="194"/>
        <v>42088.620706018519</v>
      </c>
      <c r="U1761">
        <f t="shared" si="195"/>
        <v>2015</v>
      </c>
    </row>
    <row r="1762" spans="1:21" ht="30" x14ac:dyDescent="0.25">
      <c r="A1762">
        <v>1760</v>
      </c>
      <c r="B1762" s="3" t="s">
        <v>1761</v>
      </c>
      <c r="C1762" s="3" t="s">
        <v>5870</v>
      </c>
      <c r="D1762" s="9">
        <v>5000</v>
      </c>
      <c r="E1762" s="9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89"/>
        <v>1.6544000000000001</v>
      </c>
      <c r="P1762" s="9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5">
        <f t="shared" si="193"/>
        <v>42405.505937500006</v>
      </c>
      <c r="T1762" s="5">
        <f t="shared" si="194"/>
        <v>42425.505937500006</v>
      </c>
      <c r="U1762">
        <f t="shared" si="195"/>
        <v>2016</v>
      </c>
    </row>
    <row r="1763" spans="1:21" x14ac:dyDescent="0.25">
      <c r="A1763">
        <v>1761</v>
      </c>
      <c r="B1763" s="3" t="s">
        <v>1762</v>
      </c>
      <c r="C1763" s="3" t="s">
        <v>5871</v>
      </c>
      <c r="D1763" s="9">
        <v>100</v>
      </c>
      <c r="E1763" s="9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89"/>
        <v>1.55</v>
      </c>
      <c r="P1763" s="9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5">
        <f t="shared" si="193"/>
        <v>42209.40115740741</v>
      </c>
      <c r="T1763" s="5">
        <f t="shared" si="194"/>
        <v>42259.40115740741</v>
      </c>
      <c r="U1763">
        <f t="shared" si="195"/>
        <v>2015</v>
      </c>
    </row>
    <row r="1764" spans="1:21" x14ac:dyDescent="0.25">
      <c r="A1764">
        <v>1762</v>
      </c>
      <c r="B1764" s="3" t="s">
        <v>1763</v>
      </c>
      <c r="C1764" s="3" t="s">
        <v>5872</v>
      </c>
      <c r="D1764" s="9">
        <v>100</v>
      </c>
      <c r="E1764" s="9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89"/>
        <v>8.85</v>
      </c>
      <c r="P1764" s="9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5">
        <f t="shared" si="193"/>
        <v>42410.815335648149</v>
      </c>
      <c r="T1764" s="5">
        <f t="shared" si="194"/>
        <v>42440.815335648149</v>
      </c>
      <c r="U1764">
        <f t="shared" si="195"/>
        <v>2016</v>
      </c>
    </row>
    <row r="1765" spans="1:21" ht="30" x14ac:dyDescent="0.25">
      <c r="A1765">
        <v>1763</v>
      </c>
      <c r="B1765" s="3" t="s">
        <v>1764</v>
      </c>
      <c r="C1765" s="3" t="s">
        <v>5873</v>
      </c>
      <c r="D1765" s="9">
        <v>12000</v>
      </c>
      <c r="E1765" s="9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89"/>
        <v>1.0190833333333333</v>
      </c>
      <c r="P1765" s="9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5">
        <f t="shared" si="193"/>
        <v>42636.701851851853</v>
      </c>
      <c r="T1765" s="5">
        <f t="shared" si="194"/>
        <v>42666.701851851853</v>
      </c>
      <c r="U1765">
        <f t="shared" si="195"/>
        <v>2016</v>
      </c>
    </row>
    <row r="1766" spans="1:21" ht="30" x14ac:dyDescent="0.25">
      <c r="A1766">
        <v>1764</v>
      </c>
      <c r="B1766" s="3" t="s">
        <v>1765</v>
      </c>
      <c r="C1766" s="3" t="s">
        <v>5874</v>
      </c>
      <c r="D1766" s="9">
        <v>11000</v>
      </c>
      <c r="E1766" s="9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89"/>
        <v>0.19600000000000001</v>
      </c>
      <c r="P1766" s="9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5">
        <f t="shared" si="193"/>
        <v>41825.319201388891</v>
      </c>
      <c r="T1766" s="5">
        <f t="shared" si="194"/>
        <v>41854.319201388891</v>
      </c>
      <c r="U1766">
        <f t="shared" si="195"/>
        <v>2014</v>
      </c>
    </row>
    <row r="1767" spans="1:21" ht="30" x14ac:dyDescent="0.25">
      <c r="A1767">
        <v>1765</v>
      </c>
      <c r="B1767" s="3" t="s">
        <v>1766</v>
      </c>
      <c r="C1767" s="3" t="s">
        <v>5875</v>
      </c>
      <c r="D1767" s="9">
        <v>12500</v>
      </c>
      <c r="E1767" s="9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89"/>
        <v>0.59467839999999994</v>
      </c>
      <c r="P1767" s="9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5">
        <f t="shared" si="193"/>
        <v>41834.813796296301</v>
      </c>
      <c r="T1767" s="5">
        <f t="shared" si="194"/>
        <v>41864.813796296301</v>
      </c>
      <c r="U1767">
        <f t="shared" si="195"/>
        <v>2014</v>
      </c>
    </row>
    <row r="1768" spans="1:21" x14ac:dyDescent="0.25">
      <c r="A1768">
        <v>1766</v>
      </c>
      <c r="B1768" s="3" t="s">
        <v>1767</v>
      </c>
      <c r="C1768" s="3" t="s">
        <v>5876</v>
      </c>
      <c r="D1768" s="9">
        <v>1500</v>
      </c>
      <c r="E1768" s="9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89"/>
        <v>0</v>
      </c>
      <c r="P1768" s="9">
        <f t="shared" si="190"/>
        <v>0</v>
      </c>
      <c r="Q1768" t="str">
        <f t="shared" si="191"/>
        <v>photography</v>
      </c>
      <c r="R1768" t="str">
        <f t="shared" si="192"/>
        <v>photobooks</v>
      </c>
      <c r="S1768" s="5">
        <f t="shared" si="193"/>
        <v>41855.693148148152</v>
      </c>
      <c r="T1768" s="5">
        <f t="shared" si="194"/>
        <v>41876.693148148152</v>
      </c>
      <c r="U1768">
        <f t="shared" si="195"/>
        <v>2014</v>
      </c>
    </row>
    <row r="1769" spans="1:21" x14ac:dyDescent="0.25">
      <c r="A1769">
        <v>1767</v>
      </c>
      <c r="B1769" s="3" t="s">
        <v>1768</v>
      </c>
      <c r="C1769" s="3" t="s">
        <v>5877</v>
      </c>
      <c r="D1769" s="9">
        <v>5000</v>
      </c>
      <c r="E1769" s="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89"/>
        <v>0.4572</v>
      </c>
      <c r="P1769" s="9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5">
        <f t="shared" si="193"/>
        <v>41824.491712962968</v>
      </c>
      <c r="T1769" s="5">
        <f t="shared" si="194"/>
        <v>41854.491712962968</v>
      </c>
      <c r="U1769">
        <f t="shared" si="195"/>
        <v>2014</v>
      </c>
    </row>
    <row r="1770" spans="1:21" ht="30" x14ac:dyDescent="0.25">
      <c r="A1770">
        <v>1768</v>
      </c>
      <c r="B1770" s="3" t="s">
        <v>1769</v>
      </c>
      <c r="C1770" s="3" t="s">
        <v>5878</v>
      </c>
      <c r="D1770" s="9">
        <v>5000</v>
      </c>
      <c r="E1770" s="9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89"/>
        <v>3.7400000000000003E-2</v>
      </c>
      <c r="P1770" s="9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5">
        <f t="shared" si="193"/>
        <v>41849.39402777778</v>
      </c>
      <c r="T1770" s="5">
        <f t="shared" si="194"/>
        <v>41909.39402777778</v>
      </c>
      <c r="U1770">
        <f t="shared" si="195"/>
        <v>2014</v>
      </c>
    </row>
    <row r="1771" spans="1:21" x14ac:dyDescent="0.25">
      <c r="A1771">
        <v>1769</v>
      </c>
      <c r="B1771" s="3" t="s">
        <v>1770</v>
      </c>
      <c r="C1771" s="3" t="s">
        <v>5879</v>
      </c>
      <c r="D1771" s="9">
        <v>40000</v>
      </c>
      <c r="E1771" s="9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89"/>
        <v>2.7025E-2</v>
      </c>
      <c r="P1771" s="9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5">
        <f t="shared" si="193"/>
        <v>41987.652303240742</v>
      </c>
      <c r="T1771" s="5">
        <f t="shared" si="194"/>
        <v>42017.652303240742</v>
      </c>
      <c r="U1771">
        <f t="shared" si="195"/>
        <v>2014</v>
      </c>
    </row>
    <row r="1772" spans="1:21" ht="30" x14ac:dyDescent="0.25">
      <c r="A1772">
        <v>1770</v>
      </c>
      <c r="B1772" s="3" t="s">
        <v>1771</v>
      </c>
      <c r="C1772" s="3" t="s">
        <v>5880</v>
      </c>
      <c r="D1772" s="9">
        <v>24500</v>
      </c>
      <c r="E1772" s="9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89"/>
        <v>0.56514285714285717</v>
      </c>
      <c r="P1772" s="9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5">
        <f t="shared" si="193"/>
        <v>41891.613356481488</v>
      </c>
      <c r="T1772" s="5">
        <f t="shared" si="194"/>
        <v>41926.613356481488</v>
      </c>
      <c r="U1772">
        <f t="shared" si="195"/>
        <v>2014</v>
      </c>
    </row>
    <row r="1773" spans="1:21" ht="30" x14ac:dyDescent="0.25">
      <c r="A1773">
        <v>1771</v>
      </c>
      <c r="B1773" s="3" t="s">
        <v>1772</v>
      </c>
      <c r="C1773" s="3" t="s">
        <v>5881</v>
      </c>
      <c r="D1773" s="9">
        <v>4200</v>
      </c>
      <c r="E1773" s="9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89"/>
        <v>0.21309523809523809</v>
      </c>
      <c r="P1773" s="9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5">
        <f t="shared" si="193"/>
        <v>41905.812962962962</v>
      </c>
      <c r="T1773" s="5">
        <f t="shared" si="194"/>
        <v>41935.812962962962</v>
      </c>
      <c r="U1773">
        <f t="shared" si="195"/>
        <v>2014</v>
      </c>
    </row>
    <row r="1774" spans="1:21" x14ac:dyDescent="0.25">
      <c r="A1774">
        <v>1772</v>
      </c>
      <c r="B1774" s="3" t="s">
        <v>1773</v>
      </c>
      <c r="C1774" s="3" t="s">
        <v>5882</v>
      </c>
      <c r="D1774" s="9">
        <v>5500</v>
      </c>
      <c r="E1774" s="9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89"/>
        <v>0.156</v>
      </c>
      <c r="P1774" s="9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5">
        <f t="shared" si="193"/>
        <v>41766.551342592596</v>
      </c>
      <c r="T1774" s="5">
        <f t="shared" si="194"/>
        <v>41826.551342592596</v>
      </c>
      <c r="U1774">
        <f t="shared" si="195"/>
        <v>2014</v>
      </c>
    </row>
    <row r="1775" spans="1:21" ht="30" x14ac:dyDescent="0.25">
      <c r="A1775">
        <v>1773</v>
      </c>
      <c r="B1775" s="3" t="s">
        <v>1774</v>
      </c>
      <c r="C1775" s="3" t="s">
        <v>5883</v>
      </c>
      <c r="D1775" s="9">
        <v>30000</v>
      </c>
      <c r="E1775" s="9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89"/>
        <v>6.2566666666666673E-2</v>
      </c>
      <c r="P1775" s="9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5">
        <f t="shared" si="193"/>
        <v>41978.593726851854</v>
      </c>
      <c r="T1775" s="5">
        <f t="shared" si="194"/>
        <v>42023.593726851854</v>
      </c>
      <c r="U1775">
        <f t="shared" si="195"/>
        <v>2014</v>
      </c>
    </row>
    <row r="1776" spans="1:21" ht="30" x14ac:dyDescent="0.25">
      <c r="A1776">
        <v>1774</v>
      </c>
      <c r="B1776" s="3" t="s">
        <v>1775</v>
      </c>
      <c r="C1776" s="3" t="s">
        <v>5884</v>
      </c>
      <c r="D1776" s="9">
        <v>2500</v>
      </c>
      <c r="E1776" s="9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89"/>
        <v>0.4592</v>
      </c>
      <c r="P1776" s="9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5">
        <f t="shared" si="193"/>
        <v>41930.051990740743</v>
      </c>
      <c r="T1776" s="5">
        <f t="shared" si="194"/>
        <v>41972.457638888889</v>
      </c>
      <c r="U1776">
        <f t="shared" si="195"/>
        <v>2014</v>
      </c>
    </row>
    <row r="1777" spans="1:21" ht="30" x14ac:dyDescent="0.25">
      <c r="A1777">
        <v>1775</v>
      </c>
      <c r="B1777" s="3" t="s">
        <v>1776</v>
      </c>
      <c r="C1777" s="3" t="s">
        <v>5885</v>
      </c>
      <c r="D1777" s="9">
        <v>32500</v>
      </c>
      <c r="E1777" s="9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89"/>
        <v>0.65101538461538466</v>
      </c>
      <c r="P1777" s="9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5">
        <f t="shared" si="193"/>
        <v>41891.80972222222</v>
      </c>
      <c r="T1777" s="5">
        <f t="shared" si="194"/>
        <v>41936.80972222222</v>
      </c>
      <c r="U1777">
        <f t="shared" si="195"/>
        <v>2014</v>
      </c>
    </row>
    <row r="1778" spans="1:21" ht="30" x14ac:dyDescent="0.25">
      <c r="A1778">
        <v>1776</v>
      </c>
      <c r="B1778" s="3" t="s">
        <v>1777</v>
      </c>
      <c r="C1778" s="3" t="s">
        <v>5886</v>
      </c>
      <c r="D1778" s="9">
        <v>5000</v>
      </c>
      <c r="E1778" s="9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89"/>
        <v>6.7000000000000004E-2</v>
      </c>
      <c r="P1778" s="9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5">
        <f t="shared" si="193"/>
        <v>41905.790173611116</v>
      </c>
      <c r="T1778" s="5">
        <f t="shared" si="194"/>
        <v>41941.790173611116</v>
      </c>
      <c r="U1778">
        <f t="shared" si="195"/>
        <v>2014</v>
      </c>
    </row>
    <row r="1779" spans="1:21" ht="30" x14ac:dyDescent="0.25">
      <c r="A1779">
        <v>1777</v>
      </c>
      <c r="B1779" s="3" t="s">
        <v>1778</v>
      </c>
      <c r="C1779" s="3" t="s">
        <v>5887</v>
      </c>
      <c r="D1779" s="9">
        <v>4800</v>
      </c>
      <c r="E1779" s="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89"/>
        <v>0.135625</v>
      </c>
      <c r="P1779" s="9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5">
        <f t="shared" si="193"/>
        <v>42025.190428240741</v>
      </c>
      <c r="T1779" s="5">
        <f t="shared" si="194"/>
        <v>42055.190428240741</v>
      </c>
      <c r="U1779">
        <f t="shared" si="195"/>
        <v>2015</v>
      </c>
    </row>
    <row r="1780" spans="1:21" ht="30" x14ac:dyDescent="0.25">
      <c r="A1780">
        <v>1778</v>
      </c>
      <c r="B1780" s="3" t="s">
        <v>1779</v>
      </c>
      <c r="C1780" s="3" t="s">
        <v>5888</v>
      </c>
      <c r="D1780" s="9">
        <v>50000</v>
      </c>
      <c r="E1780" s="9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89"/>
        <v>1.9900000000000001E-2</v>
      </c>
      <c r="P1780" s="9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5">
        <f t="shared" si="193"/>
        <v>42045.696701388886</v>
      </c>
      <c r="T1780" s="5">
        <f t="shared" si="194"/>
        <v>42090.655034722229</v>
      </c>
      <c r="U1780">
        <f t="shared" si="195"/>
        <v>2015</v>
      </c>
    </row>
    <row r="1781" spans="1:21" ht="30" x14ac:dyDescent="0.25">
      <c r="A1781">
        <v>1779</v>
      </c>
      <c r="B1781" s="3" t="s">
        <v>1780</v>
      </c>
      <c r="C1781" s="3" t="s">
        <v>5889</v>
      </c>
      <c r="D1781" s="9">
        <v>11000</v>
      </c>
      <c r="E1781" s="9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89"/>
        <v>0.36236363636363639</v>
      </c>
      <c r="P1781" s="9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5">
        <f t="shared" si="193"/>
        <v>42585.525231481479</v>
      </c>
      <c r="T1781" s="5">
        <f t="shared" si="194"/>
        <v>42615.525231481479</v>
      </c>
      <c r="U1781">
        <f t="shared" si="195"/>
        <v>2016</v>
      </c>
    </row>
    <row r="1782" spans="1:21" ht="30" x14ac:dyDescent="0.25">
      <c r="A1782">
        <v>1780</v>
      </c>
      <c r="B1782" s="3" t="s">
        <v>1781</v>
      </c>
      <c r="C1782" s="3" t="s">
        <v>5890</v>
      </c>
      <c r="D1782" s="9">
        <v>30000</v>
      </c>
      <c r="E1782" s="9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89"/>
        <v>0.39743333333333336</v>
      </c>
      <c r="P1782" s="9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5">
        <f t="shared" si="193"/>
        <v>42493.43414351852</v>
      </c>
      <c r="T1782" s="5">
        <f t="shared" si="194"/>
        <v>42553.43414351852</v>
      </c>
      <c r="U1782">
        <f t="shared" si="195"/>
        <v>2016</v>
      </c>
    </row>
    <row r="1783" spans="1:21" ht="30" x14ac:dyDescent="0.25">
      <c r="A1783">
        <v>1781</v>
      </c>
      <c r="B1783" s="3" t="s">
        <v>1782</v>
      </c>
      <c r="C1783" s="3" t="s">
        <v>5891</v>
      </c>
      <c r="D1783" s="9">
        <v>5500</v>
      </c>
      <c r="E1783" s="9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89"/>
        <v>0.25763636363636366</v>
      </c>
      <c r="P1783" s="9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5">
        <f t="shared" si="193"/>
        <v>42597.450752314813</v>
      </c>
      <c r="T1783" s="5">
        <f t="shared" si="194"/>
        <v>42628.450752314813</v>
      </c>
      <c r="U1783">
        <f t="shared" si="195"/>
        <v>2016</v>
      </c>
    </row>
    <row r="1784" spans="1:21" ht="30" x14ac:dyDescent="0.25">
      <c r="A1784">
        <v>1782</v>
      </c>
      <c r="B1784" s="3" t="s">
        <v>1783</v>
      </c>
      <c r="C1784" s="3" t="s">
        <v>5892</v>
      </c>
      <c r="D1784" s="9">
        <v>35000</v>
      </c>
      <c r="E1784" s="9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89"/>
        <v>0.15491428571428573</v>
      </c>
      <c r="P1784" s="9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5">
        <f t="shared" si="193"/>
        <v>42388.408437500002</v>
      </c>
      <c r="T1784" s="5">
        <f t="shared" si="194"/>
        <v>42421.408437500002</v>
      </c>
      <c r="U1784">
        <f t="shared" si="195"/>
        <v>2016</v>
      </c>
    </row>
    <row r="1785" spans="1:21" ht="30" x14ac:dyDescent="0.25">
      <c r="A1785">
        <v>1783</v>
      </c>
      <c r="B1785" s="3" t="s">
        <v>1784</v>
      </c>
      <c r="C1785" s="3" t="s">
        <v>5893</v>
      </c>
      <c r="D1785" s="9">
        <v>40000</v>
      </c>
      <c r="E1785" s="9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89"/>
        <v>0.236925</v>
      </c>
      <c r="P1785" s="9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5">
        <f t="shared" si="193"/>
        <v>42115.783310185187</v>
      </c>
      <c r="T1785" s="5">
        <f t="shared" si="194"/>
        <v>42145.783310185187</v>
      </c>
      <c r="U1785">
        <f t="shared" si="195"/>
        <v>2015</v>
      </c>
    </row>
    <row r="1786" spans="1:21" ht="30" x14ac:dyDescent="0.25">
      <c r="A1786">
        <v>1784</v>
      </c>
      <c r="B1786" s="3" t="s">
        <v>1785</v>
      </c>
      <c r="C1786" s="3" t="s">
        <v>5894</v>
      </c>
      <c r="D1786" s="9">
        <v>5000</v>
      </c>
      <c r="E1786" s="9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89"/>
        <v>0.39760000000000001</v>
      </c>
      <c r="P1786" s="9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5">
        <f t="shared" si="193"/>
        <v>42003.488888888889</v>
      </c>
      <c r="T1786" s="5">
        <f t="shared" si="194"/>
        <v>42034.975694444445</v>
      </c>
      <c r="U1786">
        <f t="shared" si="195"/>
        <v>2014</v>
      </c>
    </row>
    <row r="1787" spans="1:21" x14ac:dyDescent="0.25">
      <c r="A1787">
        <v>1785</v>
      </c>
      <c r="B1787" s="3" t="s">
        <v>1786</v>
      </c>
      <c r="C1787" s="3" t="s">
        <v>5895</v>
      </c>
      <c r="D1787" s="9">
        <v>24000</v>
      </c>
      <c r="E1787" s="9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89"/>
        <v>0.20220833333333332</v>
      </c>
      <c r="P1787" s="9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5">
        <f t="shared" si="193"/>
        <v>41896.968229166669</v>
      </c>
      <c r="T1787" s="5">
        <f t="shared" si="194"/>
        <v>41927.833333333336</v>
      </c>
      <c r="U1787">
        <f t="shared" si="195"/>
        <v>2014</v>
      </c>
    </row>
    <row r="1788" spans="1:21" ht="30" x14ac:dyDescent="0.25">
      <c r="A1788">
        <v>1786</v>
      </c>
      <c r="B1788" s="3" t="s">
        <v>1787</v>
      </c>
      <c r="C1788" s="3" t="s">
        <v>5896</v>
      </c>
      <c r="D1788" s="9">
        <v>1900</v>
      </c>
      <c r="E1788" s="9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89"/>
        <v>0.47631578947368419</v>
      </c>
      <c r="P1788" s="9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5">
        <f t="shared" si="193"/>
        <v>41958.383993055562</v>
      </c>
      <c r="T1788" s="5">
        <f t="shared" si="194"/>
        <v>41988.383993055562</v>
      </c>
      <c r="U1788">
        <f t="shared" si="195"/>
        <v>2014</v>
      </c>
    </row>
    <row r="1789" spans="1:21" x14ac:dyDescent="0.25">
      <c r="A1789">
        <v>1787</v>
      </c>
      <c r="B1789" s="3" t="s">
        <v>1788</v>
      </c>
      <c r="C1789" s="3" t="s">
        <v>5897</v>
      </c>
      <c r="D1789" s="9">
        <v>10000</v>
      </c>
      <c r="E1789" s="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89"/>
        <v>0.15329999999999999</v>
      </c>
      <c r="P1789" s="9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5">
        <f t="shared" si="193"/>
        <v>42068.488854166666</v>
      </c>
      <c r="T1789" s="5">
        <f t="shared" si="194"/>
        <v>42098.447187500002</v>
      </c>
      <c r="U1789">
        <f t="shared" si="195"/>
        <v>2015</v>
      </c>
    </row>
    <row r="1790" spans="1:21" x14ac:dyDescent="0.25">
      <c r="A1790">
        <v>1788</v>
      </c>
      <c r="B1790" s="3" t="s">
        <v>1789</v>
      </c>
      <c r="C1790" s="3" t="s">
        <v>5898</v>
      </c>
      <c r="D1790" s="9">
        <v>5500</v>
      </c>
      <c r="E1790" s="9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89"/>
        <v>1.3818181818181818E-2</v>
      </c>
      <c r="P1790" s="9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5">
        <f t="shared" si="193"/>
        <v>41913.781736111116</v>
      </c>
      <c r="T1790" s="5">
        <f t="shared" si="194"/>
        <v>41943.781736111116</v>
      </c>
      <c r="U1790">
        <f t="shared" si="195"/>
        <v>2014</v>
      </c>
    </row>
    <row r="1791" spans="1:21" ht="30" x14ac:dyDescent="0.25">
      <c r="A1791">
        <v>1789</v>
      </c>
      <c r="B1791" s="3" t="s">
        <v>1790</v>
      </c>
      <c r="C1791" s="3" t="s">
        <v>5899</v>
      </c>
      <c r="D1791" s="9">
        <v>8000</v>
      </c>
      <c r="E1791" s="9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89"/>
        <v>5.0000000000000001E-3</v>
      </c>
      <c r="P1791" s="9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5">
        <f t="shared" si="193"/>
        <v>41956.083368055559</v>
      </c>
      <c r="T1791" s="5">
        <f t="shared" si="194"/>
        <v>42016.083368055559</v>
      </c>
      <c r="U1791">
        <f t="shared" si="195"/>
        <v>2014</v>
      </c>
    </row>
    <row r="1792" spans="1:21" x14ac:dyDescent="0.25">
      <c r="A1792">
        <v>1790</v>
      </c>
      <c r="B1792" s="3" t="s">
        <v>1791</v>
      </c>
      <c r="C1792" s="3" t="s">
        <v>5900</v>
      </c>
      <c r="D1792" s="9">
        <v>33000</v>
      </c>
      <c r="E1792" s="9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89"/>
        <v>4.9575757575757579E-2</v>
      </c>
      <c r="P1792" s="9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5">
        <f t="shared" si="193"/>
        <v>42010.507847222223</v>
      </c>
      <c r="T1792" s="5">
        <f t="shared" si="194"/>
        <v>42040.507847222223</v>
      </c>
      <c r="U1792">
        <f t="shared" si="195"/>
        <v>2015</v>
      </c>
    </row>
    <row r="1793" spans="1:21" x14ac:dyDescent="0.25">
      <c r="A1793">
        <v>1791</v>
      </c>
      <c r="B1793" s="3" t="s">
        <v>1792</v>
      </c>
      <c r="C1793" s="3" t="s">
        <v>5901</v>
      </c>
      <c r="D1793" s="9">
        <v>3000</v>
      </c>
      <c r="E1793" s="9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89"/>
        <v>3.5666666666666666E-2</v>
      </c>
      <c r="P1793" s="9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5">
        <f t="shared" si="193"/>
        <v>41973.573668981488</v>
      </c>
      <c r="T1793" s="5">
        <f t="shared" si="194"/>
        <v>42033.573668981488</v>
      </c>
      <c r="U1793">
        <f t="shared" si="195"/>
        <v>2014</v>
      </c>
    </row>
    <row r="1794" spans="1:21" x14ac:dyDescent="0.25">
      <c r="A1794">
        <v>1792</v>
      </c>
      <c r="B1794" s="3" t="s">
        <v>1793</v>
      </c>
      <c r="C1794" s="3" t="s">
        <v>5902</v>
      </c>
      <c r="D1794" s="9">
        <v>25000</v>
      </c>
      <c r="E1794" s="9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196">E1794/D1794</f>
        <v>0.61124000000000001</v>
      </c>
      <c r="P1794" s="9">
        <f t="shared" ref="P1794:P1857" si="197">IFERROR(E1794/L1794,0)</f>
        <v>109.93525179856115</v>
      </c>
      <c r="Q1794" t="str">
        <f t="shared" ref="Q1794:Q1857" si="198">MID(N1794,1,FIND("/",N1794)-1)</f>
        <v>photography</v>
      </c>
      <c r="R1794" t="str">
        <f t="shared" ref="R1794:R1857" si="199">MID(N1794,FIND("/",N1794)+1,9999)</f>
        <v>photobooks</v>
      </c>
      <c r="S1794" s="5">
        <f t="shared" ref="S1794:S1857" si="200">((J1794/86400)+25569+(-4/24))</f>
        <v>42188.864374999997</v>
      </c>
      <c r="T1794" s="5">
        <f t="shared" ref="T1794:T1857" si="201">((I1794/86400)+25569+(-4/24))</f>
        <v>42226.124305555561</v>
      </c>
      <c r="U1794">
        <f t="shared" ref="U1794:U1857" si="202">YEAR(S1794)</f>
        <v>2015</v>
      </c>
    </row>
    <row r="1795" spans="1:21" x14ac:dyDescent="0.25">
      <c r="A1795">
        <v>1793</v>
      </c>
      <c r="B1795" s="3" t="s">
        <v>1794</v>
      </c>
      <c r="C1795" s="3" t="s">
        <v>5903</v>
      </c>
      <c r="D1795" s="9">
        <v>3000</v>
      </c>
      <c r="E1795" s="9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96"/>
        <v>1.3333333333333334E-2</v>
      </c>
      <c r="P1795" s="9">
        <f t="shared" si="197"/>
        <v>20</v>
      </c>
      <c r="Q1795" t="str">
        <f t="shared" si="198"/>
        <v>photography</v>
      </c>
      <c r="R1795" t="str">
        <f t="shared" si="199"/>
        <v>photobooks</v>
      </c>
      <c r="S1795" s="5">
        <f t="shared" si="200"/>
        <v>41940.724999999999</v>
      </c>
      <c r="T1795" s="5">
        <f t="shared" si="201"/>
        <v>41970.76666666667</v>
      </c>
      <c r="U1795">
        <f t="shared" si="202"/>
        <v>2014</v>
      </c>
    </row>
    <row r="1796" spans="1:21" ht="30" x14ac:dyDescent="0.25">
      <c r="A1796">
        <v>1794</v>
      </c>
      <c r="B1796" s="3" t="s">
        <v>1795</v>
      </c>
      <c r="C1796" s="3" t="s">
        <v>5904</v>
      </c>
      <c r="D1796" s="9">
        <v>9000</v>
      </c>
      <c r="E1796" s="9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96"/>
        <v>0.11077777777777778</v>
      </c>
      <c r="P1796" s="9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5">
        <f t="shared" si="200"/>
        <v>42011.384513888894</v>
      </c>
      <c r="T1796" s="5">
        <f t="shared" si="201"/>
        <v>42046.384513888894</v>
      </c>
      <c r="U1796">
        <f t="shared" si="202"/>
        <v>2015</v>
      </c>
    </row>
    <row r="1797" spans="1:21" x14ac:dyDescent="0.25">
      <c r="A1797">
        <v>1795</v>
      </c>
      <c r="B1797" s="3" t="s">
        <v>1796</v>
      </c>
      <c r="C1797" s="3" t="s">
        <v>5905</v>
      </c>
      <c r="D1797" s="9">
        <v>28000</v>
      </c>
      <c r="E1797" s="9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96"/>
        <v>0.38735714285714284</v>
      </c>
      <c r="P1797" s="9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5">
        <f t="shared" si="200"/>
        <v>42628.122002314813</v>
      </c>
      <c r="T1797" s="5">
        <f t="shared" si="201"/>
        <v>42657.500000000007</v>
      </c>
      <c r="U1797">
        <f t="shared" si="202"/>
        <v>2016</v>
      </c>
    </row>
    <row r="1798" spans="1:21" ht="30" x14ac:dyDescent="0.25">
      <c r="A1798">
        <v>1796</v>
      </c>
      <c r="B1798" s="3" t="s">
        <v>1797</v>
      </c>
      <c r="C1798" s="3" t="s">
        <v>5906</v>
      </c>
      <c r="D1798" s="9">
        <v>19000</v>
      </c>
      <c r="E1798" s="9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96"/>
        <v>0.22052631578947368</v>
      </c>
      <c r="P1798" s="9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5">
        <f t="shared" si="200"/>
        <v>42515.27275462963</v>
      </c>
      <c r="T1798" s="5">
        <f t="shared" si="201"/>
        <v>42575.27275462963</v>
      </c>
      <c r="U1798">
        <f t="shared" si="202"/>
        <v>2016</v>
      </c>
    </row>
    <row r="1799" spans="1:21" x14ac:dyDescent="0.25">
      <c r="A1799">
        <v>1797</v>
      </c>
      <c r="B1799" s="3" t="s">
        <v>1798</v>
      </c>
      <c r="C1799" s="3" t="s">
        <v>5907</v>
      </c>
      <c r="D1799" s="9">
        <v>10000</v>
      </c>
      <c r="E1799" s="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96"/>
        <v>0.67549999999999999</v>
      </c>
      <c r="P1799" s="9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5">
        <f t="shared" si="200"/>
        <v>42689.402650462966</v>
      </c>
      <c r="T1799" s="5">
        <f t="shared" si="201"/>
        <v>42719.402650462966</v>
      </c>
      <c r="U1799">
        <f t="shared" si="202"/>
        <v>2016</v>
      </c>
    </row>
    <row r="1800" spans="1:21" ht="30" x14ac:dyDescent="0.25">
      <c r="A1800">
        <v>1798</v>
      </c>
      <c r="B1800" s="3" t="s">
        <v>1799</v>
      </c>
      <c r="C1800" s="3" t="s">
        <v>5908</v>
      </c>
      <c r="D1800" s="9">
        <v>16000</v>
      </c>
      <c r="E1800" s="9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96"/>
        <v>0.136375</v>
      </c>
      <c r="P1800" s="9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5">
        <f t="shared" si="200"/>
        <v>42344.160104166665</v>
      </c>
      <c r="T1800" s="5">
        <f t="shared" si="201"/>
        <v>42404.160104166665</v>
      </c>
      <c r="U1800">
        <f t="shared" si="202"/>
        <v>2015</v>
      </c>
    </row>
    <row r="1801" spans="1:21" x14ac:dyDescent="0.25">
      <c r="A1801">
        <v>1799</v>
      </c>
      <c r="B1801" s="3" t="s">
        <v>1800</v>
      </c>
      <c r="C1801" s="3" t="s">
        <v>5909</v>
      </c>
      <c r="D1801" s="9">
        <v>4000</v>
      </c>
      <c r="E1801" s="9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96"/>
        <v>1.7457500000000001E-2</v>
      </c>
      <c r="P1801" s="9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5">
        <f t="shared" si="200"/>
        <v>41934.676018518519</v>
      </c>
      <c r="T1801" s="5">
        <f t="shared" si="201"/>
        <v>41954.717685185191</v>
      </c>
      <c r="U1801">
        <f t="shared" si="202"/>
        <v>2014</v>
      </c>
    </row>
    <row r="1802" spans="1:21" ht="30" x14ac:dyDescent="0.25">
      <c r="A1802">
        <v>1800</v>
      </c>
      <c r="B1802" s="3" t="s">
        <v>1801</v>
      </c>
      <c r="C1802" s="3" t="s">
        <v>5910</v>
      </c>
      <c r="D1802" s="9">
        <v>46260</v>
      </c>
      <c r="E1802" s="9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96"/>
        <v>0.20449632511889321</v>
      </c>
      <c r="P1802" s="9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5">
        <f t="shared" si="200"/>
        <v>42623.439467592594</v>
      </c>
      <c r="T1802" s="5">
        <f t="shared" si="201"/>
        <v>42653.439467592594</v>
      </c>
      <c r="U1802">
        <f t="shared" si="202"/>
        <v>2016</v>
      </c>
    </row>
    <row r="1803" spans="1:21" ht="30" x14ac:dyDescent="0.25">
      <c r="A1803">
        <v>1801</v>
      </c>
      <c r="B1803" s="3" t="s">
        <v>1802</v>
      </c>
      <c r="C1803" s="3" t="s">
        <v>5911</v>
      </c>
      <c r="D1803" s="9">
        <v>17000</v>
      </c>
      <c r="E1803" s="9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96"/>
        <v>0.13852941176470587</v>
      </c>
      <c r="P1803" s="9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5">
        <f t="shared" si="200"/>
        <v>42321.493842592594</v>
      </c>
      <c r="T1803" s="5">
        <f t="shared" si="201"/>
        <v>42353.340277777781</v>
      </c>
      <c r="U1803">
        <f t="shared" si="202"/>
        <v>2015</v>
      </c>
    </row>
    <row r="1804" spans="1:21" x14ac:dyDescent="0.25">
      <c r="A1804">
        <v>1802</v>
      </c>
      <c r="B1804" s="3" t="s">
        <v>1803</v>
      </c>
      <c r="C1804" s="3" t="s">
        <v>5912</v>
      </c>
      <c r="D1804" s="9">
        <v>3500</v>
      </c>
      <c r="E1804" s="9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96"/>
        <v>0.48485714285714288</v>
      </c>
      <c r="P1804" s="9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5">
        <f t="shared" si="200"/>
        <v>42159.305902777785</v>
      </c>
      <c r="T1804" s="5">
        <f t="shared" si="201"/>
        <v>42182.749305555561</v>
      </c>
      <c r="U1804">
        <f t="shared" si="202"/>
        <v>2015</v>
      </c>
    </row>
    <row r="1805" spans="1:21" ht="30" x14ac:dyDescent="0.25">
      <c r="A1805">
        <v>1803</v>
      </c>
      <c r="B1805" s="3" t="s">
        <v>1804</v>
      </c>
      <c r="C1805" s="3" t="s">
        <v>5913</v>
      </c>
      <c r="D1805" s="9">
        <v>17500</v>
      </c>
      <c r="E1805" s="9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96"/>
        <v>0.308</v>
      </c>
      <c r="P1805" s="9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5">
        <f t="shared" si="200"/>
        <v>42017.90488425926</v>
      </c>
      <c r="T1805" s="5">
        <f t="shared" si="201"/>
        <v>42048.90488425926</v>
      </c>
      <c r="U1805">
        <f t="shared" si="202"/>
        <v>2015</v>
      </c>
    </row>
    <row r="1806" spans="1:21" x14ac:dyDescent="0.25">
      <c r="A1806">
        <v>1804</v>
      </c>
      <c r="B1806" s="3" t="s">
        <v>1805</v>
      </c>
      <c r="C1806" s="3" t="s">
        <v>5914</v>
      </c>
      <c r="D1806" s="9">
        <v>15500</v>
      </c>
      <c r="E1806" s="9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96"/>
        <v>0.35174193548387095</v>
      </c>
      <c r="P1806" s="9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5">
        <f t="shared" si="200"/>
        <v>42282.511620370373</v>
      </c>
      <c r="T1806" s="5">
        <f t="shared" si="201"/>
        <v>42322.553287037044</v>
      </c>
      <c r="U1806">
        <f t="shared" si="202"/>
        <v>2015</v>
      </c>
    </row>
    <row r="1807" spans="1:21" ht="30" x14ac:dyDescent="0.25">
      <c r="A1807">
        <v>1805</v>
      </c>
      <c r="B1807" s="3" t="s">
        <v>1806</v>
      </c>
      <c r="C1807" s="3" t="s">
        <v>5915</v>
      </c>
      <c r="D1807" s="9">
        <v>22500</v>
      </c>
      <c r="E1807" s="9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96"/>
        <v>0.36404444444444445</v>
      </c>
      <c r="P1807" s="9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5">
        <f t="shared" si="200"/>
        <v>42247.637245370373</v>
      </c>
      <c r="T1807" s="5">
        <f t="shared" si="201"/>
        <v>42279.583333333336</v>
      </c>
      <c r="U1807">
        <f t="shared" si="202"/>
        <v>2015</v>
      </c>
    </row>
    <row r="1808" spans="1:21" ht="30" x14ac:dyDescent="0.25">
      <c r="A1808">
        <v>1806</v>
      </c>
      <c r="B1808" s="3" t="s">
        <v>1807</v>
      </c>
      <c r="C1808" s="3" t="s">
        <v>5916</v>
      </c>
      <c r="D1808" s="9">
        <v>20000</v>
      </c>
      <c r="E1808" s="9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96"/>
        <v>2.955E-2</v>
      </c>
      <c r="P1808" s="9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5">
        <f t="shared" si="200"/>
        <v>41877.471631944449</v>
      </c>
      <c r="T1808" s="5">
        <f t="shared" si="201"/>
        <v>41912.471631944449</v>
      </c>
      <c r="U1808">
        <f t="shared" si="202"/>
        <v>2014</v>
      </c>
    </row>
    <row r="1809" spans="1:21" x14ac:dyDescent="0.25">
      <c r="A1809">
        <v>1807</v>
      </c>
      <c r="B1809" s="3" t="s">
        <v>1808</v>
      </c>
      <c r="C1809" s="3" t="s">
        <v>5917</v>
      </c>
      <c r="D1809" s="9">
        <v>5000</v>
      </c>
      <c r="E1809" s="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96"/>
        <v>0.1106</v>
      </c>
      <c r="P1809" s="9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5">
        <f t="shared" si="200"/>
        <v>41879.901770833334</v>
      </c>
      <c r="T1809" s="5">
        <f t="shared" si="201"/>
        <v>41909.901770833334</v>
      </c>
      <c r="U1809">
        <f t="shared" si="202"/>
        <v>2014</v>
      </c>
    </row>
    <row r="1810" spans="1:21" ht="30" x14ac:dyDescent="0.25">
      <c r="A1810">
        <v>1808</v>
      </c>
      <c r="B1810" s="3" t="s">
        <v>1809</v>
      </c>
      <c r="C1810" s="3" t="s">
        <v>5918</v>
      </c>
      <c r="D1810" s="9">
        <v>28000</v>
      </c>
      <c r="E1810" s="9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96"/>
        <v>0.41407142857142859</v>
      </c>
      <c r="P1810" s="9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5">
        <f t="shared" si="200"/>
        <v>42742.514236111114</v>
      </c>
      <c r="T1810" s="5">
        <f t="shared" si="201"/>
        <v>42777.514236111114</v>
      </c>
      <c r="U1810">
        <f t="shared" si="202"/>
        <v>2017</v>
      </c>
    </row>
    <row r="1811" spans="1:21" x14ac:dyDescent="0.25">
      <c r="A1811">
        <v>1809</v>
      </c>
      <c r="B1811" s="3" t="s">
        <v>1810</v>
      </c>
      <c r="C1811" s="3" t="s">
        <v>5919</v>
      </c>
      <c r="D1811" s="9">
        <v>3500</v>
      </c>
      <c r="E1811" s="9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96"/>
        <v>0.10857142857142857</v>
      </c>
      <c r="P1811" s="9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5">
        <f t="shared" si="200"/>
        <v>42029.741192129637</v>
      </c>
      <c r="T1811" s="5">
        <f t="shared" si="201"/>
        <v>42064.741192129637</v>
      </c>
      <c r="U1811">
        <f t="shared" si="202"/>
        <v>2015</v>
      </c>
    </row>
    <row r="1812" spans="1:21" x14ac:dyDescent="0.25">
      <c r="A1812">
        <v>1810</v>
      </c>
      <c r="B1812" s="3" t="s">
        <v>1811</v>
      </c>
      <c r="C1812" s="3" t="s">
        <v>5920</v>
      </c>
      <c r="D1812" s="9">
        <v>450</v>
      </c>
      <c r="E1812" s="9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96"/>
        <v>3.3333333333333333E-2</v>
      </c>
      <c r="P1812" s="9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5">
        <f t="shared" si="200"/>
        <v>41860.743356481486</v>
      </c>
      <c r="T1812" s="5">
        <f t="shared" si="201"/>
        <v>41872.743356481486</v>
      </c>
      <c r="U1812">
        <f t="shared" si="202"/>
        <v>2014</v>
      </c>
    </row>
    <row r="1813" spans="1:21" x14ac:dyDescent="0.25">
      <c r="A1813">
        <v>1811</v>
      </c>
      <c r="B1813" s="3" t="s">
        <v>1812</v>
      </c>
      <c r="C1813" s="3" t="s">
        <v>5921</v>
      </c>
      <c r="D1813" s="9">
        <v>54000</v>
      </c>
      <c r="E1813" s="9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96"/>
        <v>7.407407407407407E-4</v>
      </c>
      <c r="P1813" s="9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5">
        <f t="shared" si="200"/>
        <v>41876.267013888893</v>
      </c>
      <c r="T1813" s="5">
        <f t="shared" si="201"/>
        <v>41936</v>
      </c>
      <c r="U1813">
        <f t="shared" si="202"/>
        <v>2014</v>
      </c>
    </row>
    <row r="1814" spans="1:21" ht="30" x14ac:dyDescent="0.25">
      <c r="A1814">
        <v>1812</v>
      </c>
      <c r="B1814" s="3" t="s">
        <v>1813</v>
      </c>
      <c r="C1814" s="3" t="s">
        <v>5922</v>
      </c>
      <c r="D1814" s="9">
        <v>6500</v>
      </c>
      <c r="E1814" s="9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96"/>
        <v>0.13307692307692306</v>
      </c>
      <c r="P1814" s="9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5">
        <f t="shared" si="200"/>
        <v>42524.152037037034</v>
      </c>
      <c r="T1814" s="5">
        <f t="shared" si="201"/>
        <v>42554.152037037034</v>
      </c>
      <c r="U1814">
        <f t="shared" si="202"/>
        <v>2016</v>
      </c>
    </row>
    <row r="1815" spans="1:21" x14ac:dyDescent="0.25">
      <c r="A1815">
        <v>1813</v>
      </c>
      <c r="B1815" s="3" t="s">
        <v>1814</v>
      </c>
      <c r="C1815" s="3" t="s">
        <v>5923</v>
      </c>
      <c r="D1815" s="9">
        <v>8750</v>
      </c>
      <c r="E1815" s="9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96"/>
        <v>0</v>
      </c>
      <c r="P1815" s="9">
        <f t="shared" si="197"/>
        <v>0</v>
      </c>
      <c r="Q1815" t="str">
        <f t="shared" si="198"/>
        <v>photography</v>
      </c>
      <c r="R1815" t="str">
        <f t="shared" si="199"/>
        <v>photobooks</v>
      </c>
      <c r="S1815" s="5">
        <f t="shared" si="200"/>
        <v>41829.722361111111</v>
      </c>
      <c r="T1815" s="5">
        <f t="shared" si="201"/>
        <v>41859.722361111111</v>
      </c>
      <c r="U1815">
        <f t="shared" si="202"/>
        <v>2014</v>
      </c>
    </row>
    <row r="1816" spans="1:21" ht="30" x14ac:dyDescent="0.25">
      <c r="A1816">
        <v>1814</v>
      </c>
      <c r="B1816" s="3" t="s">
        <v>1815</v>
      </c>
      <c r="C1816" s="3" t="s">
        <v>5924</v>
      </c>
      <c r="D1816" s="9">
        <v>12000</v>
      </c>
      <c r="E1816" s="9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96"/>
        <v>0.49183333333333334</v>
      </c>
      <c r="P1816" s="9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5">
        <f t="shared" si="200"/>
        <v>42033.147407407414</v>
      </c>
      <c r="T1816" s="5">
        <f t="shared" si="201"/>
        <v>42063.147407407414</v>
      </c>
      <c r="U1816">
        <f t="shared" si="202"/>
        <v>2015</v>
      </c>
    </row>
    <row r="1817" spans="1:21" ht="30" x14ac:dyDescent="0.25">
      <c r="A1817">
        <v>1815</v>
      </c>
      <c r="B1817" s="3" t="s">
        <v>1816</v>
      </c>
      <c r="C1817" s="3" t="s">
        <v>5925</v>
      </c>
      <c r="D1817" s="9">
        <v>3000</v>
      </c>
      <c r="E1817" s="9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96"/>
        <v>0</v>
      </c>
      <c r="P1817" s="9">
        <f t="shared" si="197"/>
        <v>0</v>
      </c>
      <c r="Q1817" t="str">
        <f t="shared" si="198"/>
        <v>photography</v>
      </c>
      <c r="R1817" t="str">
        <f t="shared" si="199"/>
        <v>photobooks</v>
      </c>
      <c r="S1817" s="5">
        <f t="shared" si="200"/>
        <v>42172.740011574075</v>
      </c>
      <c r="T1817" s="5">
        <f t="shared" si="201"/>
        <v>42186.740011574075</v>
      </c>
      <c r="U1817">
        <f t="shared" si="202"/>
        <v>2015</v>
      </c>
    </row>
    <row r="1818" spans="1:21" x14ac:dyDescent="0.25">
      <c r="A1818">
        <v>1816</v>
      </c>
      <c r="B1818" s="3" t="s">
        <v>1817</v>
      </c>
      <c r="C1818" s="3" t="s">
        <v>5926</v>
      </c>
      <c r="D1818" s="9">
        <v>25000</v>
      </c>
      <c r="E1818" s="9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96"/>
        <v>2.036E-2</v>
      </c>
      <c r="P1818" s="9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5">
        <f t="shared" si="200"/>
        <v>42548.70952546296</v>
      </c>
      <c r="T1818" s="5">
        <f t="shared" si="201"/>
        <v>42576.625000000007</v>
      </c>
      <c r="U1818">
        <f t="shared" si="202"/>
        <v>2016</v>
      </c>
    </row>
    <row r="1819" spans="1:21" x14ac:dyDescent="0.25">
      <c r="A1819">
        <v>1817</v>
      </c>
      <c r="B1819" s="3" t="s">
        <v>1818</v>
      </c>
      <c r="C1819" s="3" t="s">
        <v>5927</v>
      </c>
      <c r="D1819" s="9">
        <v>18000</v>
      </c>
      <c r="E1819" s="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96"/>
        <v>0.52327777777777773</v>
      </c>
      <c r="P1819" s="9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5">
        <f t="shared" si="200"/>
        <v>42705.495451388888</v>
      </c>
      <c r="T1819" s="5">
        <f t="shared" si="201"/>
        <v>42765.124305555561</v>
      </c>
      <c r="U1819">
        <f t="shared" si="202"/>
        <v>2016</v>
      </c>
    </row>
    <row r="1820" spans="1:21" x14ac:dyDescent="0.25">
      <c r="A1820">
        <v>1818</v>
      </c>
      <c r="B1820" s="3" t="s">
        <v>1819</v>
      </c>
      <c r="C1820" s="3" t="s">
        <v>5928</v>
      </c>
      <c r="D1820" s="9">
        <v>15000</v>
      </c>
      <c r="E1820" s="9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96"/>
        <v>0</v>
      </c>
      <c r="P1820" s="9">
        <f t="shared" si="197"/>
        <v>0</v>
      </c>
      <c r="Q1820" t="str">
        <f t="shared" si="198"/>
        <v>photography</v>
      </c>
      <c r="R1820" t="str">
        <f t="shared" si="199"/>
        <v>photobooks</v>
      </c>
      <c r="S1820" s="5">
        <f t="shared" si="200"/>
        <v>42067.067708333336</v>
      </c>
      <c r="T1820" s="5">
        <f t="shared" si="201"/>
        <v>42097.026041666664</v>
      </c>
      <c r="U1820">
        <f t="shared" si="202"/>
        <v>2015</v>
      </c>
    </row>
    <row r="1821" spans="1:21" ht="30" x14ac:dyDescent="0.25">
      <c r="A1821">
        <v>1819</v>
      </c>
      <c r="B1821" s="3" t="s">
        <v>1820</v>
      </c>
      <c r="C1821" s="3" t="s">
        <v>5929</v>
      </c>
      <c r="D1821" s="9">
        <v>1200</v>
      </c>
      <c r="E1821" s="9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96"/>
        <v>2.0833333333333332E-2</v>
      </c>
      <c r="P1821" s="9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5">
        <f t="shared" si="200"/>
        <v>41820.585601851853</v>
      </c>
      <c r="T1821" s="5">
        <f t="shared" si="201"/>
        <v>41850.585601851853</v>
      </c>
      <c r="U1821">
        <f t="shared" si="202"/>
        <v>2014</v>
      </c>
    </row>
    <row r="1822" spans="1:21" ht="30" x14ac:dyDescent="0.25">
      <c r="A1822">
        <v>1820</v>
      </c>
      <c r="B1822" s="3" t="s">
        <v>1821</v>
      </c>
      <c r="C1822" s="3" t="s">
        <v>5930</v>
      </c>
      <c r="D1822" s="9">
        <v>26000</v>
      </c>
      <c r="E1822" s="9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96"/>
        <v>6.565384615384616E-2</v>
      </c>
      <c r="P1822" s="9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5">
        <f t="shared" si="200"/>
        <v>42064.917708333334</v>
      </c>
      <c r="T1822" s="5">
        <f t="shared" si="201"/>
        <v>42094.87604166667</v>
      </c>
      <c r="U1822">
        <f t="shared" si="202"/>
        <v>2015</v>
      </c>
    </row>
    <row r="1823" spans="1:21" x14ac:dyDescent="0.25">
      <c r="A1823">
        <v>1821</v>
      </c>
      <c r="B1823" s="3" t="s">
        <v>1822</v>
      </c>
      <c r="C1823" s="3" t="s">
        <v>5931</v>
      </c>
      <c r="D1823" s="9">
        <v>2500</v>
      </c>
      <c r="E1823" s="9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96"/>
        <v>1.3489</v>
      </c>
      <c r="P1823" s="9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5">
        <f t="shared" si="200"/>
        <v>40926.152395833335</v>
      </c>
      <c r="T1823" s="5">
        <f t="shared" si="201"/>
        <v>40971.152395833335</v>
      </c>
      <c r="U1823">
        <f t="shared" si="202"/>
        <v>2012</v>
      </c>
    </row>
    <row r="1824" spans="1:21" x14ac:dyDescent="0.25">
      <c r="A1824">
        <v>1822</v>
      </c>
      <c r="B1824" s="3" t="s">
        <v>1823</v>
      </c>
      <c r="C1824" s="3" t="s">
        <v>5932</v>
      </c>
      <c r="D1824" s="9">
        <v>300</v>
      </c>
      <c r="E1824" s="9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96"/>
        <v>1</v>
      </c>
      <c r="P1824" s="9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5">
        <f t="shared" si="200"/>
        <v>41634.630347222228</v>
      </c>
      <c r="T1824" s="5">
        <f t="shared" si="201"/>
        <v>41670.625694444447</v>
      </c>
      <c r="U1824">
        <f t="shared" si="202"/>
        <v>2013</v>
      </c>
    </row>
    <row r="1825" spans="1:21" ht="30" x14ac:dyDescent="0.25">
      <c r="A1825">
        <v>1823</v>
      </c>
      <c r="B1825" s="3" t="s">
        <v>1824</v>
      </c>
      <c r="C1825" s="3" t="s">
        <v>5933</v>
      </c>
      <c r="D1825" s="9">
        <v>700</v>
      </c>
      <c r="E1825" s="9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96"/>
        <v>1.1585714285714286</v>
      </c>
      <c r="P1825" s="9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5">
        <f t="shared" si="200"/>
        <v>41176.518240740741</v>
      </c>
      <c r="T1825" s="5">
        <f t="shared" si="201"/>
        <v>41206.518240740741</v>
      </c>
      <c r="U1825">
        <f t="shared" si="202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9">
        <v>3000</v>
      </c>
      <c r="E1826" s="9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96"/>
        <v>1.0006666666666666</v>
      </c>
      <c r="P1826" s="9">
        <f t="shared" si="197"/>
        <v>75.05</v>
      </c>
      <c r="Q1826" t="str">
        <f t="shared" si="198"/>
        <v>music</v>
      </c>
      <c r="R1826" t="str">
        <f t="shared" si="199"/>
        <v>rock</v>
      </c>
      <c r="S1826" s="5">
        <f t="shared" si="200"/>
        <v>41626.749618055554</v>
      </c>
      <c r="T1826" s="5">
        <f t="shared" si="201"/>
        <v>41646.922222222223</v>
      </c>
      <c r="U1826">
        <f t="shared" si="202"/>
        <v>2013</v>
      </c>
    </row>
    <row r="1827" spans="1:21" ht="30" x14ac:dyDescent="0.25">
      <c r="A1827">
        <v>1825</v>
      </c>
      <c r="B1827" s="3" t="s">
        <v>1826</v>
      </c>
      <c r="C1827" s="3" t="s">
        <v>5935</v>
      </c>
      <c r="D1827" s="9">
        <v>2000</v>
      </c>
      <c r="E1827" s="9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96"/>
        <v>1.0505</v>
      </c>
      <c r="P1827" s="9">
        <f t="shared" si="197"/>
        <v>42.02</v>
      </c>
      <c r="Q1827" t="str">
        <f t="shared" si="198"/>
        <v>music</v>
      </c>
      <c r="R1827" t="str">
        <f t="shared" si="199"/>
        <v>rock</v>
      </c>
      <c r="S1827" s="5">
        <f t="shared" si="200"/>
        <v>41443.667858796296</v>
      </c>
      <c r="T1827" s="5">
        <f t="shared" si="201"/>
        <v>41466.667858796296</v>
      </c>
      <c r="U1827">
        <f t="shared" si="202"/>
        <v>2013</v>
      </c>
    </row>
    <row r="1828" spans="1:21" x14ac:dyDescent="0.25">
      <c r="A1828">
        <v>1826</v>
      </c>
      <c r="B1828" s="3" t="s">
        <v>1827</v>
      </c>
      <c r="C1828" s="3" t="s">
        <v>5936</v>
      </c>
      <c r="D1828" s="9">
        <v>2000</v>
      </c>
      <c r="E1828" s="9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96"/>
        <v>1.01</v>
      </c>
      <c r="P1828" s="9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5">
        <f t="shared" si="200"/>
        <v>41657.757141203707</v>
      </c>
      <c r="T1828" s="5">
        <f t="shared" si="201"/>
        <v>41687.757141203707</v>
      </c>
      <c r="U1828">
        <f t="shared" si="202"/>
        <v>2014</v>
      </c>
    </row>
    <row r="1829" spans="1:21" ht="30" x14ac:dyDescent="0.25">
      <c r="A1829">
        <v>1827</v>
      </c>
      <c r="B1829" s="3" t="s">
        <v>1828</v>
      </c>
      <c r="C1829" s="3" t="s">
        <v>5937</v>
      </c>
      <c r="D1829" s="9">
        <v>8000</v>
      </c>
      <c r="E1829" s="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96"/>
        <v>1.0066250000000001</v>
      </c>
      <c r="P1829" s="9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5">
        <f t="shared" si="200"/>
        <v>40555.159270833334</v>
      </c>
      <c r="T1829" s="5">
        <f t="shared" si="201"/>
        <v>40605.159270833334</v>
      </c>
      <c r="U1829">
        <f t="shared" si="202"/>
        <v>2011</v>
      </c>
    </row>
    <row r="1830" spans="1:21" ht="30" x14ac:dyDescent="0.25">
      <c r="A1830">
        <v>1828</v>
      </c>
      <c r="B1830" s="3" t="s">
        <v>1829</v>
      </c>
      <c r="C1830" s="3" t="s">
        <v>5938</v>
      </c>
      <c r="D1830" s="9">
        <v>20000</v>
      </c>
      <c r="E1830" s="9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96"/>
        <v>1.0016</v>
      </c>
      <c r="P1830" s="9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5">
        <f t="shared" si="200"/>
        <v>41736.732986111114</v>
      </c>
      <c r="T1830" s="5">
        <f t="shared" si="201"/>
        <v>41768.75</v>
      </c>
      <c r="U1830">
        <f t="shared" si="202"/>
        <v>2014</v>
      </c>
    </row>
    <row r="1831" spans="1:21" x14ac:dyDescent="0.25">
      <c r="A1831">
        <v>1829</v>
      </c>
      <c r="B1831" s="3" t="s">
        <v>1830</v>
      </c>
      <c r="C1831" s="3" t="s">
        <v>5939</v>
      </c>
      <c r="D1831" s="9">
        <v>1500</v>
      </c>
      <c r="E1831" s="9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96"/>
        <v>1.6668333333333334</v>
      </c>
      <c r="P1831" s="9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5">
        <f t="shared" si="200"/>
        <v>40515.920960648153</v>
      </c>
      <c r="T1831" s="5">
        <f t="shared" si="201"/>
        <v>40564.75</v>
      </c>
      <c r="U1831">
        <f t="shared" si="202"/>
        <v>2010</v>
      </c>
    </row>
    <row r="1832" spans="1:21" x14ac:dyDescent="0.25">
      <c r="A1832">
        <v>1830</v>
      </c>
      <c r="B1832" s="3" t="s">
        <v>1831</v>
      </c>
      <c r="C1832" s="3" t="s">
        <v>5940</v>
      </c>
      <c r="D1832" s="9">
        <v>15000</v>
      </c>
      <c r="E1832" s="9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96"/>
        <v>1.0153333333333334</v>
      </c>
      <c r="P1832" s="9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5">
        <f t="shared" si="200"/>
        <v>41664.517442129632</v>
      </c>
      <c r="T1832" s="5">
        <f t="shared" si="201"/>
        <v>41694.517442129632</v>
      </c>
      <c r="U1832">
        <f t="shared" si="202"/>
        <v>2014</v>
      </c>
    </row>
    <row r="1833" spans="1:21" x14ac:dyDescent="0.25">
      <c r="A1833">
        <v>1831</v>
      </c>
      <c r="B1833" s="3" t="s">
        <v>1832</v>
      </c>
      <c r="C1833" s="3" t="s">
        <v>5941</v>
      </c>
      <c r="D1833" s="9">
        <v>1000</v>
      </c>
      <c r="E1833" s="9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96"/>
        <v>1.03</v>
      </c>
      <c r="P1833" s="9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5">
        <f t="shared" si="200"/>
        <v>41026.829432870371</v>
      </c>
      <c r="T1833" s="5">
        <f t="shared" si="201"/>
        <v>41041.829432870371</v>
      </c>
      <c r="U1833">
        <f t="shared" si="202"/>
        <v>2012</v>
      </c>
    </row>
    <row r="1834" spans="1:21" ht="30" x14ac:dyDescent="0.25">
      <c r="A1834">
        <v>1832</v>
      </c>
      <c r="B1834" s="3" t="s">
        <v>1833</v>
      </c>
      <c r="C1834" s="3" t="s">
        <v>5942</v>
      </c>
      <c r="D1834" s="9">
        <v>350</v>
      </c>
      <c r="E1834" s="9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96"/>
        <v>1.4285714285714286</v>
      </c>
      <c r="P1834" s="9">
        <f t="shared" si="197"/>
        <v>25</v>
      </c>
      <c r="Q1834" t="str">
        <f t="shared" si="198"/>
        <v>music</v>
      </c>
      <c r="R1834" t="str">
        <f t="shared" si="199"/>
        <v>rock</v>
      </c>
      <c r="S1834" s="5">
        <f t="shared" si="200"/>
        <v>40576.37299768519</v>
      </c>
      <c r="T1834" s="5">
        <f t="shared" si="201"/>
        <v>40606.37299768519</v>
      </c>
      <c r="U1834">
        <f t="shared" si="202"/>
        <v>2011</v>
      </c>
    </row>
    <row r="1835" spans="1:21" ht="30" x14ac:dyDescent="0.25">
      <c r="A1835">
        <v>1833</v>
      </c>
      <c r="B1835" s="3" t="s">
        <v>1834</v>
      </c>
      <c r="C1835" s="3" t="s">
        <v>5943</v>
      </c>
      <c r="D1835" s="9">
        <v>400</v>
      </c>
      <c r="E1835" s="9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96"/>
        <v>2.625</v>
      </c>
      <c r="P1835" s="9">
        <f t="shared" si="197"/>
        <v>42</v>
      </c>
      <c r="Q1835" t="str">
        <f t="shared" si="198"/>
        <v>music</v>
      </c>
      <c r="R1835" t="str">
        <f t="shared" si="199"/>
        <v>rock</v>
      </c>
      <c r="S1835" s="5">
        <f t="shared" si="200"/>
        <v>41302.877349537041</v>
      </c>
      <c r="T1835" s="5">
        <f t="shared" si="201"/>
        <v>41335.165972222225</v>
      </c>
      <c r="U1835">
        <f t="shared" si="202"/>
        <v>2013</v>
      </c>
    </row>
    <row r="1836" spans="1:21" x14ac:dyDescent="0.25">
      <c r="A1836">
        <v>1834</v>
      </c>
      <c r="B1836" s="3" t="s">
        <v>1835</v>
      </c>
      <c r="C1836" s="3" t="s">
        <v>5944</v>
      </c>
      <c r="D1836" s="9">
        <v>10000</v>
      </c>
      <c r="E1836" s="9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96"/>
        <v>1.1805000000000001</v>
      </c>
      <c r="P1836" s="9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5">
        <f t="shared" si="200"/>
        <v>41988.797395833339</v>
      </c>
      <c r="T1836" s="5">
        <f t="shared" si="201"/>
        <v>42028.797395833339</v>
      </c>
      <c r="U1836">
        <f t="shared" si="202"/>
        <v>2014</v>
      </c>
    </row>
    <row r="1837" spans="1:21" ht="45" x14ac:dyDescent="0.25">
      <c r="A1837">
        <v>1835</v>
      </c>
      <c r="B1837" s="3" t="s">
        <v>1836</v>
      </c>
      <c r="C1837" s="3" t="s">
        <v>5945</v>
      </c>
      <c r="D1837" s="9">
        <v>500</v>
      </c>
      <c r="E1837" s="9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96"/>
        <v>1.04</v>
      </c>
      <c r="P1837" s="9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5">
        <f t="shared" si="200"/>
        <v>42430.535543981481</v>
      </c>
      <c r="T1837" s="5">
        <f t="shared" si="201"/>
        <v>42460.493877314817</v>
      </c>
      <c r="U1837">
        <f t="shared" si="202"/>
        <v>2016</v>
      </c>
    </row>
    <row r="1838" spans="1:21" x14ac:dyDescent="0.25">
      <c r="A1838">
        <v>1836</v>
      </c>
      <c r="B1838" s="3" t="s">
        <v>1837</v>
      </c>
      <c r="C1838" s="3" t="s">
        <v>5946</v>
      </c>
      <c r="D1838" s="9">
        <v>5000</v>
      </c>
      <c r="E1838" s="9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96"/>
        <v>2.0034000000000001</v>
      </c>
      <c r="P1838" s="9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5">
        <f t="shared" si="200"/>
        <v>41305.642696759263</v>
      </c>
      <c r="T1838" s="5">
        <f t="shared" si="201"/>
        <v>41322.642696759263</v>
      </c>
      <c r="U1838">
        <f t="shared" si="202"/>
        <v>2013</v>
      </c>
    </row>
    <row r="1839" spans="1:21" ht="30" x14ac:dyDescent="0.25">
      <c r="A1839">
        <v>1837</v>
      </c>
      <c r="B1839" s="3" t="s">
        <v>1838</v>
      </c>
      <c r="C1839" s="3" t="s">
        <v>5947</v>
      </c>
      <c r="D1839" s="9">
        <v>600</v>
      </c>
      <c r="E1839" s="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96"/>
        <v>3.0683333333333334</v>
      </c>
      <c r="P1839" s="9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5">
        <f t="shared" si="200"/>
        <v>40925.881192129636</v>
      </c>
      <c r="T1839" s="5">
        <f t="shared" si="201"/>
        <v>40985.839525462965</v>
      </c>
      <c r="U1839">
        <f t="shared" si="202"/>
        <v>2012</v>
      </c>
    </row>
    <row r="1840" spans="1:21" ht="30" x14ac:dyDescent="0.25">
      <c r="A1840">
        <v>1838</v>
      </c>
      <c r="B1840" s="3" t="s">
        <v>1839</v>
      </c>
      <c r="C1840" s="3" t="s">
        <v>5948</v>
      </c>
      <c r="D1840" s="9">
        <v>1000</v>
      </c>
      <c r="E1840" s="9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96"/>
        <v>1.00149</v>
      </c>
      <c r="P1840" s="9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5">
        <f t="shared" si="200"/>
        <v>40788.619872685187</v>
      </c>
      <c r="T1840" s="5">
        <f t="shared" si="201"/>
        <v>40816.958333333336</v>
      </c>
      <c r="U1840">
        <f t="shared" si="202"/>
        <v>2011</v>
      </c>
    </row>
    <row r="1841" spans="1:21" x14ac:dyDescent="0.25">
      <c r="A1841">
        <v>1839</v>
      </c>
      <c r="B1841" s="3" t="s">
        <v>1840</v>
      </c>
      <c r="C1841" s="3" t="s">
        <v>5949</v>
      </c>
      <c r="D1841" s="9">
        <v>1000</v>
      </c>
      <c r="E1841" s="9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96"/>
        <v>2.0529999999999999</v>
      </c>
      <c r="P1841" s="9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5">
        <f t="shared" si="200"/>
        <v>42614.555347222224</v>
      </c>
      <c r="T1841" s="5">
        <f t="shared" si="201"/>
        <v>42644.555347222224</v>
      </c>
      <c r="U1841">
        <f t="shared" si="202"/>
        <v>2016</v>
      </c>
    </row>
    <row r="1842" spans="1:21" ht="30" x14ac:dyDescent="0.25">
      <c r="A1842">
        <v>1840</v>
      </c>
      <c r="B1842" s="3" t="s">
        <v>1841</v>
      </c>
      <c r="C1842" s="3" t="s">
        <v>5950</v>
      </c>
      <c r="D1842" s="9">
        <v>900</v>
      </c>
      <c r="E1842" s="9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96"/>
        <v>1.0888888888888888</v>
      </c>
      <c r="P1842" s="9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5">
        <f t="shared" si="200"/>
        <v>41381.929513888892</v>
      </c>
      <c r="T1842" s="5">
        <f t="shared" si="201"/>
        <v>41401.040972222225</v>
      </c>
      <c r="U1842">
        <f t="shared" si="202"/>
        <v>2013</v>
      </c>
    </row>
    <row r="1843" spans="1:21" x14ac:dyDescent="0.25">
      <c r="A1843">
        <v>1841</v>
      </c>
      <c r="B1843" s="3" t="s">
        <v>1842</v>
      </c>
      <c r="C1843" s="3" t="s">
        <v>5951</v>
      </c>
      <c r="D1843" s="9">
        <v>2000</v>
      </c>
      <c r="E1843" s="9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96"/>
        <v>1.0175000000000001</v>
      </c>
      <c r="P1843" s="9">
        <f t="shared" si="197"/>
        <v>50.875</v>
      </c>
      <c r="Q1843" t="str">
        <f t="shared" si="198"/>
        <v>music</v>
      </c>
      <c r="R1843" t="str">
        <f t="shared" si="199"/>
        <v>rock</v>
      </c>
      <c r="S1843" s="5">
        <f t="shared" si="200"/>
        <v>41745.678761574076</v>
      </c>
      <c r="T1843" s="5">
        <f t="shared" si="201"/>
        <v>41779.040972222225</v>
      </c>
      <c r="U1843">
        <f t="shared" si="202"/>
        <v>2014</v>
      </c>
    </row>
    <row r="1844" spans="1:21" ht="30" x14ac:dyDescent="0.25">
      <c r="A1844">
        <v>1842</v>
      </c>
      <c r="B1844" s="3" t="s">
        <v>1843</v>
      </c>
      <c r="C1844" s="3" t="s">
        <v>5952</v>
      </c>
      <c r="D1844" s="9">
        <v>2000</v>
      </c>
      <c r="E1844" s="9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96"/>
        <v>1.2524999999999999</v>
      </c>
      <c r="P1844" s="9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5">
        <f t="shared" si="200"/>
        <v>42031.465057870373</v>
      </c>
      <c r="T1844" s="5">
        <f t="shared" si="201"/>
        <v>42065.082638888889</v>
      </c>
      <c r="U1844">
        <f t="shared" si="202"/>
        <v>2015</v>
      </c>
    </row>
    <row r="1845" spans="1:21" ht="30" x14ac:dyDescent="0.25">
      <c r="A1845">
        <v>1843</v>
      </c>
      <c r="B1845" s="3" t="s">
        <v>1844</v>
      </c>
      <c r="C1845" s="3" t="s">
        <v>5953</v>
      </c>
      <c r="D1845" s="9">
        <v>10000</v>
      </c>
      <c r="E1845" s="9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96"/>
        <v>1.2400610000000001</v>
      </c>
      <c r="P1845" s="9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5">
        <f t="shared" si="200"/>
        <v>40564.8281712963</v>
      </c>
      <c r="T1845" s="5">
        <f t="shared" si="201"/>
        <v>40594.8281712963</v>
      </c>
      <c r="U1845">
        <f t="shared" si="202"/>
        <v>2011</v>
      </c>
    </row>
    <row r="1846" spans="1:21" ht="30" x14ac:dyDescent="0.25">
      <c r="A1846">
        <v>1844</v>
      </c>
      <c r="B1846" s="3" t="s">
        <v>1845</v>
      </c>
      <c r="C1846" s="3" t="s">
        <v>5954</v>
      </c>
      <c r="D1846" s="9">
        <v>1500</v>
      </c>
      <c r="E1846" s="9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96"/>
        <v>1.014</v>
      </c>
      <c r="P1846" s="9">
        <f t="shared" si="197"/>
        <v>76.05</v>
      </c>
      <c r="Q1846" t="str">
        <f t="shared" si="198"/>
        <v>music</v>
      </c>
      <c r="R1846" t="str">
        <f t="shared" si="199"/>
        <v>rock</v>
      </c>
      <c r="S1846" s="5">
        <f t="shared" si="200"/>
        <v>40666.806875000002</v>
      </c>
      <c r="T1846" s="5">
        <f t="shared" si="201"/>
        <v>40704.958333333336</v>
      </c>
      <c r="U1846">
        <f t="shared" si="202"/>
        <v>2011</v>
      </c>
    </row>
    <row r="1847" spans="1:21" ht="75" x14ac:dyDescent="0.25">
      <c r="A1847">
        <v>1845</v>
      </c>
      <c r="B1847" s="3" t="s">
        <v>1846</v>
      </c>
      <c r="C1847" s="3" t="s">
        <v>5955</v>
      </c>
      <c r="D1847" s="9">
        <v>1000</v>
      </c>
      <c r="E1847" s="9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96"/>
        <v>1</v>
      </c>
      <c r="P1847" s="9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5">
        <f t="shared" si="200"/>
        <v>42523.166643518525</v>
      </c>
      <c r="T1847" s="5">
        <f t="shared" si="201"/>
        <v>42538.038194444445</v>
      </c>
      <c r="U1847">
        <f t="shared" si="202"/>
        <v>2016</v>
      </c>
    </row>
    <row r="1848" spans="1:21" ht="30" x14ac:dyDescent="0.25">
      <c r="A1848">
        <v>1846</v>
      </c>
      <c r="B1848" s="3" t="s">
        <v>1847</v>
      </c>
      <c r="C1848" s="3" t="s">
        <v>5956</v>
      </c>
      <c r="D1848" s="9">
        <v>15000</v>
      </c>
      <c r="E1848" s="9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96"/>
        <v>1.3792666666666666</v>
      </c>
      <c r="P1848" s="9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5">
        <f t="shared" si="200"/>
        <v>41228.483530092599</v>
      </c>
      <c r="T1848" s="5">
        <f t="shared" si="201"/>
        <v>41258.483530092599</v>
      </c>
      <c r="U1848">
        <f t="shared" si="202"/>
        <v>2012</v>
      </c>
    </row>
    <row r="1849" spans="1:21" ht="30" x14ac:dyDescent="0.25">
      <c r="A1849">
        <v>1847</v>
      </c>
      <c r="B1849" s="3" t="s">
        <v>1848</v>
      </c>
      <c r="C1849" s="3" t="s">
        <v>5957</v>
      </c>
      <c r="D1849" s="9">
        <v>2500</v>
      </c>
      <c r="E1849" s="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96"/>
        <v>1.2088000000000001</v>
      </c>
      <c r="P1849" s="9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5">
        <f t="shared" si="200"/>
        <v>42094.069814814815</v>
      </c>
      <c r="T1849" s="5">
        <f t="shared" si="201"/>
        <v>42115.069814814815</v>
      </c>
      <c r="U1849">
        <f t="shared" si="202"/>
        <v>2015</v>
      </c>
    </row>
    <row r="1850" spans="1:21" ht="30" x14ac:dyDescent="0.25">
      <c r="A1850">
        <v>1848</v>
      </c>
      <c r="B1850" s="3" t="s">
        <v>1849</v>
      </c>
      <c r="C1850" s="3" t="s">
        <v>5958</v>
      </c>
      <c r="D1850" s="9">
        <v>3000</v>
      </c>
      <c r="E1850" s="9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96"/>
        <v>1.0736666666666668</v>
      </c>
      <c r="P1850" s="9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5">
        <f t="shared" si="200"/>
        <v>40691.621388888889</v>
      </c>
      <c r="T1850" s="5">
        <f t="shared" si="201"/>
        <v>40755.124305555561</v>
      </c>
      <c r="U1850">
        <f t="shared" si="202"/>
        <v>2011</v>
      </c>
    </row>
    <row r="1851" spans="1:21" x14ac:dyDescent="0.25">
      <c r="A1851">
        <v>1849</v>
      </c>
      <c r="B1851" s="3" t="s">
        <v>1850</v>
      </c>
      <c r="C1851" s="3" t="s">
        <v>5959</v>
      </c>
      <c r="D1851" s="9">
        <v>300</v>
      </c>
      <c r="E1851" s="9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96"/>
        <v>1.0033333333333334</v>
      </c>
      <c r="P1851" s="9">
        <f t="shared" si="197"/>
        <v>37.625</v>
      </c>
      <c r="Q1851" t="str">
        <f t="shared" si="198"/>
        <v>music</v>
      </c>
      <c r="R1851" t="str">
        <f t="shared" si="199"/>
        <v>rock</v>
      </c>
      <c r="S1851" s="5">
        <f t="shared" si="200"/>
        <v>41169.678923611114</v>
      </c>
      <c r="T1851" s="5">
        <f t="shared" si="201"/>
        <v>41199.678923611114</v>
      </c>
      <c r="U1851">
        <f t="shared" si="202"/>
        <v>2012</v>
      </c>
    </row>
    <row r="1852" spans="1:21" ht="30" x14ac:dyDescent="0.25">
      <c r="A1852">
        <v>1850</v>
      </c>
      <c r="B1852" s="3" t="s">
        <v>1851</v>
      </c>
      <c r="C1852" s="3" t="s">
        <v>5960</v>
      </c>
      <c r="D1852" s="9">
        <v>9000</v>
      </c>
      <c r="E1852" s="9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96"/>
        <v>1.0152222222222222</v>
      </c>
      <c r="P1852" s="9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5">
        <f t="shared" si="200"/>
        <v>41800.79282407408</v>
      </c>
      <c r="T1852" s="5">
        <f t="shared" si="201"/>
        <v>41830.79282407408</v>
      </c>
      <c r="U1852">
        <f t="shared" si="202"/>
        <v>2014</v>
      </c>
    </row>
    <row r="1853" spans="1:21" ht="30" x14ac:dyDescent="0.25">
      <c r="A1853">
        <v>1851</v>
      </c>
      <c r="B1853" s="3" t="s">
        <v>1852</v>
      </c>
      <c r="C1853" s="3" t="s">
        <v>5961</v>
      </c>
      <c r="D1853" s="9">
        <v>1300</v>
      </c>
      <c r="E1853" s="9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96"/>
        <v>1.0007692307692309</v>
      </c>
      <c r="P1853" s="9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5">
        <f t="shared" si="200"/>
        <v>41827.740023148152</v>
      </c>
      <c r="T1853" s="5">
        <f t="shared" si="201"/>
        <v>41847.875</v>
      </c>
      <c r="U1853">
        <f t="shared" si="202"/>
        <v>2014</v>
      </c>
    </row>
    <row r="1854" spans="1:21" ht="30" x14ac:dyDescent="0.25">
      <c r="A1854">
        <v>1852</v>
      </c>
      <c r="B1854" s="3" t="s">
        <v>1853</v>
      </c>
      <c r="C1854" s="3" t="s">
        <v>5962</v>
      </c>
      <c r="D1854" s="9">
        <v>15000</v>
      </c>
      <c r="E1854" s="9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96"/>
        <v>1.1696666666666666</v>
      </c>
      <c r="P1854" s="9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5">
        <f t="shared" si="200"/>
        <v>42081.604768518526</v>
      </c>
      <c r="T1854" s="5">
        <f t="shared" si="201"/>
        <v>42118.833333333336</v>
      </c>
      <c r="U1854">
        <f t="shared" si="202"/>
        <v>2015</v>
      </c>
    </row>
    <row r="1855" spans="1:21" ht="30" x14ac:dyDescent="0.25">
      <c r="A1855">
        <v>1853</v>
      </c>
      <c r="B1855" s="3" t="s">
        <v>1854</v>
      </c>
      <c r="C1855" s="3" t="s">
        <v>5963</v>
      </c>
      <c r="D1855" s="9">
        <v>800</v>
      </c>
      <c r="E1855" s="9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96"/>
        <v>1.01875</v>
      </c>
      <c r="P1855" s="9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5">
        <f t="shared" si="200"/>
        <v>41176.89371527778</v>
      </c>
      <c r="T1855" s="5">
        <f t="shared" si="201"/>
        <v>41226.935381944444</v>
      </c>
      <c r="U1855">
        <f t="shared" si="202"/>
        <v>2012</v>
      </c>
    </row>
    <row r="1856" spans="1:21" x14ac:dyDescent="0.25">
      <c r="A1856">
        <v>1854</v>
      </c>
      <c r="B1856" s="3" t="s">
        <v>1855</v>
      </c>
      <c r="C1856" s="3" t="s">
        <v>5964</v>
      </c>
      <c r="D1856" s="9">
        <v>15000</v>
      </c>
      <c r="E1856" s="9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96"/>
        <v>1.0212366666666666</v>
      </c>
      <c r="P1856" s="9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5">
        <f t="shared" si="200"/>
        <v>41387.854594907411</v>
      </c>
      <c r="T1856" s="5">
        <f t="shared" si="201"/>
        <v>41417.854594907411</v>
      </c>
      <c r="U1856">
        <f t="shared" si="202"/>
        <v>2013</v>
      </c>
    </row>
    <row r="1857" spans="1:21" x14ac:dyDescent="0.25">
      <c r="A1857">
        <v>1855</v>
      </c>
      <c r="B1857" s="3" t="s">
        <v>1856</v>
      </c>
      <c r="C1857" s="3" t="s">
        <v>5965</v>
      </c>
      <c r="D1857" s="9">
        <v>8750</v>
      </c>
      <c r="E1857" s="9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96"/>
        <v>1.5405897142857143</v>
      </c>
      <c r="P1857" s="9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5">
        <f t="shared" si="200"/>
        <v>41600.371990740743</v>
      </c>
      <c r="T1857" s="5">
        <f t="shared" si="201"/>
        <v>41645.371990740743</v>
      </c>
      <c r="U1857">
        <f t="shared" si="202"/>
        <v>2013</v>
      </c>
    </row>
    <row r="1858" spans="1:21" ht="30" x14ac:dyDescent="0.25">
      <c r="A1858">
        <v>1856</v>
      </c>
      <c r="B1858" s="3" t="s">
        <v>1857</v>
      </c>
      <c r="C1858" s="3" t="s">
        <v>5966</v>
      </c>
      <c r="D1858" s="9">
        <v>2000</v>
      </c>
      <c r="E1858" s="9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203">E1858/D1858</f>
        <v>1.0125</v>
      </c>
      <c r="P1858" s="9">
        <f t="shared" ref="P1858:P1921" si="204">IFERROR(E1858/L1858,0)</f>
        <v>53.289473684210527</v>
      </c>
      <c r="Q1858" t="str">
        <f t="shared" ref="Q1858:Q1921" si="205">MID(N1858,1,FIND("/",N1858)-1)</f>
        <v>music</v>
      </c>
      <c r="R1858" t="str">
        <f t="shared" ref="R1858:R1921" si="206">MID(N1858,FIND("/",N1858)+1,9999)</f>
        <v>rock</v>
      </c>
      <c r="S1858" s="5">
        <f t="shared" ref="S1858:S1921" si="207">((J1858/86400)+25569+(-4/24))</f>
        <v>41817.688333333332</v>
      </c>
      <c r="T1858" s="5">
        <f t="shared" ref="T1858:T1921" si="208">((I1858/86400)+25569+(-4/24))</f>
        <v>41838.688333333332</v>
      </c>
      <c r="U1858">
        <f t="shared" ref="U1858:U1921" si="209">YEAR(S1858)</f>
        <v>2014</v>
      </c>
    </row>
    <row r="1859" spans="1:21" x14ac:dyDescent="0.25">
      <c r="A1859">
        <v>1857</v>
      </c>
      <c r="B1859" s="3" t="s">
        <v>1858</v>
      </c>
      <c r="C1859" s="3" t="s">
        <v>5967</v>
      </c>
      <c r="D1859" s="9">
        <v>3000</v>
      </c>
      <c r="E1859" s="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203"/>
        <v>1</v>
      </c>
      <c r="P1859" s="9">
        <f t="shared" si="204"/>
        <v>136.36363636363637</v>
      </c>
      <c r="Q1859" t="str">
        <f t="shared" si="205"/>
        <v>music</v>
      </c>
      <c r="R1859" t="str">
        <f t="shared" si="206"/>
        <v>rock</v>
      </c>
      <c r="S1859" s="5">
        <f t="shared" si="207"/>
        <v>41864.602002314816</v>
      </c>
      <c r="T1859" s="5">
        <f t="shared" si="208"/>
        <v>41894.602002314816</v>
      </c>
      <c r="U1859">
        <f t="shared" si="209"/>
        <v>2014</v>
      </c>
    </row>
    <row r="1860" spans="1:21" ht="30" x14ac:dyDescent="0.25">
      <c r="A1860">
        <v>1858</v>
      </c>
      <c r="B1860" s="3" t="s">
        <v>1859</v>
      </c>
      <c r="C1860" s="3" t="s">
        <v>5968</v>
      </c>
      <c r="D1860" s="9">
        <v>5555.55</v>
      </c>
      <c r="E1860" s="9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203"/>
        <v>1.0874800874800874</v>
      </c>
      <c r="P1860" s="9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5">
        <f t="shared" si="207"/>
        <v>40833.033807870372</v>
      </c>
      <c r="T1860" s="5">
        <f t="shared" si="208"/>
        <v>40893.075474537043</v>
      </c>
      <c r="U1860">
        <f t="shared" si="209"/>
        <v>2011</v>
      </c>
    </row>
    <row r="1861" spans="1:21" x14ac:dyDescent="0.25">
      <c r="A1861">
        <v>1859</v>
      </c>
      <c r="B1861" s="3" t="s">
        <v>1860</v>
      </c>
      <c r="C1861" s="3" t="s">
        <v>5969</v>
      </c>
      <c r="D1861" s="9">
        <v>3000</v>
      </c>
      <c r="E1861" s="9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203"/>
        <v>1.3183333333333334</v>
      </c>
      <c r="P1861" s="9">
        <f t="shared" si="204"/>
        <v>70.625</v>
      </c>
      <c r="Q1861" t="str">
        <f t="shared" si="205"/>
        <v>music</v>
      </c>
      <c r="R1861" t="str">
        <f t="shared" si="206"/>
        <v>rock</v>
      </c>
      <c r="S1861" s="5">
        <f t="shared" si="207"/>
        <v>40778.603344907409</v>
      </c>
      <c r="T1861" s="5">
        <f t="shared" si="208"/>
        <v>40808.603344907409</v>
      </c>
      <c r="U1861">
        <f t="shared" si="209"/>
        <v>2011</v>
      </c>
    </row>
    <row r="1862" spans="1:21" x14ac:dyDescent="0.25">
      <c r="A1862">
        <v>1860</v>
      </c>
      <c r="B1862" s="3" t="s">
        <v>1861</v>
      </c>
      <c r="C1862" s="3" t="s">
        <v>5970</v>
      </c>
      <c r="D1862" s="9">
        <v>750</v>
      </c>
      <c r="E1862" s="9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203"/>
        <v>1.3346666666666667</v>
      </c>
      <c r="P1862" s="9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5">
        <f t="shared" si="207"/>
        <v>41655.542638888895</v>
      </c>
      <c r="T1862" s="5">
        <f t="shared" si="208"/>
        <v>41676.542638888895</v>
      </c>
      <c r="U1862">
        <f t="shared" si="209"/>
        <v>2014</v>
      </c>
    </row>
    <row r="1863" spans="1:21" ht="30" x14ac:dyDescent="0.25">
      <c r="A1863">
        <v>1861</v>
      </c>
      <c r="B1863" s="3" t="s">
        <v>1862</v>
      </c>
      <c r="C1863" s="3" t="s">
        <v>5971</v>
      </c>
      <c r="D1863" s="9">
        <v>250000</v>
      </c>
      <c r="E1863" s="9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203"/>
        <v>0</v>
      </c>
      <c r="P1863" s="9">
        <f t="shared" si="204"/>
        <v>0</v>
      </c>
      <c r="Q1863" t="str">
        <f t="shared" si="205"/>
        <v>games</v>
      </c>
      <c r="R1863" t="str">
        <f t="shared" si="206"/>
        <v>mobile games</v>
      </c>
      <c r="S1863" s="5">
        <f t="shared" si="207"/>
        <v>42000.133576388893</v>
      </c>
      <c r="T1863" s="5">
        <f t="shared" si="208"/>
        <v>42030.133576388893</v>
      </c>
      <c r="U1863">
        <f t="shared" si="209"/>
        <v>2014</v>
      </c>
    </row>
    <row r="1864" spans="1:21" ht="30" x14ac:dyDescent="0.25">
      <c r="A1864">
        <v>1862</v>
      </c>
      <c r="B1864" s="3" t="s">
        <v>1863</v>
      </c>
      <c r="C1864" s="3" t="s">
        <v>5972</v>
      </c>
      <c r="D1864" s="9">
        <v>18000</v>
      </c>
      <c r="E1864" s="9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203"/>
        <v>8.0833333333333326E-2</v>
      </c>
      <c r="P1864" s="9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5">
        <f t="shared" si="207"/>
        <v>42755.326087962967</v>
      </c>
      <c r="T1864" s="5">
        <f t="shared" si="208"/>
        <v>42802.145833333336</v>
      </c>
      <c r="U1864">
        <f t="shared" si="209"/>
        <v>2017</v>
      </c>
    </row>
    <row r="1865" spans="1:21" x14ac:dyDescent="0.25">
      <c r="A1865">
        <v>1863</v>
      </c>
      <c r="B1865" s="3" t="s">
        <v>1864</v>
      </c>
      <c r="C1865" s="3" t="s">
        <v>5973</v>
      </c>
      <c r="D1865" s="9">
        <v>2500</v>
      </c>
      <c r="E1865" s="9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203"/>
        <v>4.0000000000000001E-3</v>
      </c>
      <c r="P1865" s="9">
        <f t="shared" si="204"/>
        <v>5</v>
      </c>
      <c r="Q1865" t="str">
        <f t="shared" si="205"/>
        <v>games</v>
      </c>
      <c r="R1865" t="str">
        <f t="shared" si="206"/>
        <v>mobile games</v>
      </c>
      <c r="S1865" s="5">
        <f t="shared" si="207"/>
        <v>41772.630613425928</v>
      </c>
      <c r="T1865" s="5">
        <f t="shared" si="208"/>
        <v>41802.630613425928</v>
      </c>
      <c r="U1865">
        <f t="shared" si="209"/>
        <v>2014</v>
      </c>
    </row>
    <row r="1866" spans="1:21" ht="30" x14ac:dyDescent="0.25">
      <c r="A1866">
        <v>1864</v>
      </c>
      <c r="B1866" s="3" t="s">
        <v>1865</v>
      </c>
      <c r="C1866" s="3" t="s">
        <v>5974</v>
      </c>
      <c r="D1866" s="9">
        <v>6500</v>
      </c>
      <c r="E1866" s="9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203"/>
        <v>0.42892307692307691</v>
      </c>
      <c r="P1866" s="9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5">
        <f t="shared" si="207"/>
        <v>41733.549768518518</v>
      </c>
      <c r="T1866" s="5">
        <f t="shared" si="208"/>
        <v>41763.549768518518</v>
      </c>
      <c r="U1866">
        <f t="shared" si="209"/>
        <v>2014</v>
      </c>
    </row>
    <row r="1867" spans="1:21" ht="30" x14ac:dyDescent="0.25">
      <c r="A1867">
        <v>1865</v>
      </c>
      <c r="B1867" s="3" t="s">
        <v>1866</v>
      </c>
      <c r="C1867" s="3" t="s">
        <v>5975</v>
      </c>
      <c r="D1867" s="9">
        <v>110000</v>
      </c>
      <c r="E1867" s="9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203"/>
        <v>3.6363636363636364E-5</v>
      </c>
      <c r="P1867" s="9">
        <f t="shared" si="204"/>
        <v>2</v>
      </c>
      <c r="Q1867" t="str">
        <f t="shared" si="205"/>
        <v>games</v>
      </c>
      <c r="R1867" t="str">
        <f t="shared" si="206"/>
        <v>mobile games</v>
      </c>
      <c r="S1867" s="5">
        <f t="shared" si="207"/>
        <v>42645.200775462967</v>
      </c>
      <c r="T1867" s="5">
        <f t="shared" si="208"/>
        <v>42680.242442129631</v>
      </c>
      <c r="U1867">
        <f t="shared" si="209"/>
        <v>2016</v>
      </c>
    </row>
    <row r="1868" spans="1:21" ht="30" x14ac:dyDescent="0.25">
      <c r="A1868">
        <v>1866</v>
      </c>
      <c r="B1868" s="3" t="s">
        <v>1867</v>
      </c>
      <c r="C1868" s="3" t="s">
        <v>5976</v>
      </c>
      <c r="D1868" s="9">
        <v>25000</v>
      </c>
      <c r="E1868" s="9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203"/>
        <v>5.0000000000000001E-3</v>
      </c>
      <c r="P1868" s="9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5">
        <f t="shared" si="207"/>
        <v>42742.079826388894</v>
      </c>
      <c r="T1868" s="5">
        <f t="shared" si="208"/>
        <v>42795.000000000007</v>
      </c>
      <c r="U1868">
        <f t="shared" si="209"/>
        <v>2017</v>
      </c>
    </row>
    <row r="1869" spans="1:21" ht="30" x14ac:dyDescent="0.25">
      <c r="A1869">
        <v>1867</v>
      </c>
      <c r="B1869" s="3" t="s">
        <v>1868</v>
      </c>
      <c r="C1869" s="3" t="s">
        <v>5977</v>
      </c>
      <c r="D1869" s="9">
        <v>20000</v>
      </c>
      <c r="E1869" s="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203"/>
        <v>5.0000000000000001E-4</v>
      </c>
      <c r="P1869" s="9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5">
        <f t="shared" si="207"/>
        <v>42649.758240740739</v>
      </c>
      <c r="T1869" s="5">
        <f t="shared" si="208"/>
        <v>42679.758240740739</v>
      </c>
      <c r="U1869">
        <f t="shared" si="209"/>
        <v>2016</v>
      </c>
    </row>
    <row r="1870" spans="1:21" ht="30" x14ac:dyDescent="0.25">
      <c r="A1870">
        <v>1868</v>
      </c>
      <c r="B1870" s="3" t="s">
        <v>1869</v>
      </c>
      <c r="C1870" s="3" t="s">
        <v>5978</v>
      </c>
      <c r="D1870" s="9">
        <v>25000</v>
      </c>
      <c r="E1870" s="9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203"/>
        <v>4.8680000000000001E-2</v>
      </c>
      <c r="P1870" s="9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5">
        <f t="shared" si="207"/>
        <v>42328.612557870372</v>
      </c>
      <c r="T1870" s="5">
        <f t="shared" si="208"/>
        <v>42353.165972222225</v>
      </c>
      <c r="U1870">
        <f t="shared" si="209"/>
        <v>2015</v>
      </c>
    </row>
    <row r="1871" spans="1:21" ht="30" x14ac:dyDescent="0.25">
      <c r="A1871">
        <v>1869</v>
      </c>
      <c r="B1871" s="3" t="s">
        <v>1870</v>
      </c>
      <c r="C1871" s="3" t="s">
        <v>5979</v>
      </c>
      <c r="D1871" s="9">
        <v>10000</v>
      </c>
      <c r="E1871" s="9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203"/>
        <v>0</v>
      </c>
      <c r="P1871" s="9">
        <f t="shared" si="204"/>
        <v>0</v>
      </c>
      <c r="Q1871" t="str">
        <f t="shared" si="205"/>
        <v>games</v>
      </c>
      <c r="R1871" t="str">
        <f t="shared" si="206"/>
        <v>mobile games</v>
      </c>
      <c r="S1871" s="5">
        <f t="shared" si="207"/>
        <v>42708.836215277777</v>
      </c>
      <c r="T1871" s="5">
        <f t="shared" si="208"/>
        <v>42738.836215277777</v>
      </c>
      <c r="U1871">
        <f t="shared" si="209"/>
        <v>2016</v>
      </c>
    </row>
    <row r="1872" spans="1:21" ht="30" x14ac:dyDescent="0.25">
      <c r="A1872">
        <v>1870</v>
      </c>
      <c r="B1872" s="3" t="s">
        <v>1871</v>
      </c>
      <c r="C1872" s="3" t="s">
        <v>5980</v>
      </c>
      <c r="D1872" s="9">
        <v>3500</v>
      </c>
      <c r="E1872" s="9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203"/>
        <v>0.10314285714285715</v>
      </c>
      <c r="P1872" s="9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5">
        <f t="shared" si="207"/>
        <v>42371.189062500001</v>
      </c>
      <c r="T1872" s="5">
        <f t="shared" si="208"/>
        <v>42400.011805555558</v>
      </c>
      <c r="U1872">
        <f t="shared" si="209"/>
        <v>2016</v>
      </c>
    </row>
    <row r="1873" spans="1:21" ht="30" x14ac:dyDescent="0.25">
      <c r="A1873">
        <v>1871</v>
      </c>
      <c r="B1873" s="3" t="s">
        <v>1872</v>
      </c>
      <c r="C1873" s="3" t="s">
        <v>5981</v>
      </c>
      <c r="D1873" s="9">
        <v>6500</v>
      </c>
      <c r="E1873" s="9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203"/>
        <v>0.7178461538461538</v>
      </c>
      <c r="P1873" s="9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5">
        <f t="shared" si="207"/>
        <v>41923.616909722223</v>
      </c>
      <c r="T1873" s="5">
        <f t="shared" si="208"/>
        <v>41963.658576388894</v>
      </c>
      <c r="U1873">
        <f t="shared" si="209"/>
        <v>2014</v>
      </c>
    </row>
    <row r="1874" spans="1:21" ht="30" x14ac:dyDescent="0.25">
      <c r="A1874">
        <v>1872</v>
      </c>
      <c r="B1874" s="3" t="s">
        <v>1873</v>
      </c>
      <c r="C1874" s="3" t="s">
        <v>5982</v>
      </c>
      <c r="D1874" s="9">
        <v>20000</v>
      </c>
      <c r="E1874" s="9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203"/>
        <v>1.06E-2</v>
      </c>
      <c r="P1874" s="9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5">
        <f t="shared" si="207"/>
        <v>42154.96298611111</v>
      </c>
      <c r="T1874" s="5">
        <f t="shared" si="208"/>
        <v>42184.96298611111</v>
      </c>
      <c r="U1874">
        <f t="shared" si="209"/>
        <v>2015</v>
      </c>
    </row>
    <row r="1875" spans="1:21" ht="30" x14ac:dyDescent="0.25">
      <c r="A1875">
        <v>1873</v>
      </c>
      <c r="B1875" s="3" t="s">
        <v>1874</v>
      </c>
      <c r="C1875" s="3" t="s">
        <v>5983</v>
      </c>
      <c r="D1875" s="9">
        <v>8000</v>
      </c>
      <c r="E1875" s="9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203"/>
        <v>4.4999999999999997E-3</v>
      </c>
      <c r="P1875" s="9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5">
        <f t="shared" si="207"/>
        <v>42164.449189814819</v>
      </c>
      <c r="T1875" s="5">
        <f t="shared" si="208"/>
        <v>42193.531250000007</v>
      </c>
      <c r="U1875">
        <f t="shared" si="209"/>
        <v>2015</v>
      </c>
    </row>
    <row r="1876" spans="1:21" ht="30" x14ac:dyDescent="0.25">
      <c r="A1876">
        <v>1874</v>
      </c>
      <c r="B1876" s="3" t="s">
        <v>1875</v>
      </c>
      <c r="C1876" s="3" t="s">
        <v>5984</v>
      </c>
      <c r="D1876" s="9">
        <v>160000</v>
      </c>
      <c r="E1876" s="9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203"/>
        <v>1.6249999999999999E-4</v>
      </c>
      <c r="P1876" s="9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5">
        <f t="shared" si="207"/>
        <v>42529.802465277775</v>
      </c>
      <c r="T1876" s="5">
        <f t="shared" si="208"/>
        <v>42549.802465277775</v>
      </c>
      <c r="U1876">
        <f t="shared" si="209"/>
        <v>2016</v>
      </c>
    </row>
    <row r="1877" spans="1:21" x14ac:dyDescent="0.25">
      <c r="A1877">
        <v>1875</v>
      </c>
      <c r="B1877" s="3" t="s">
        <v>1876</v>
      </c>
      <c r="C1877" s="3" t="s">
        <v>5985</v>
      </c>
      <c r="D1877" s="9">
        <v>10000</v>
      </c>
      <c r="E1877" s="9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203"/>
        <v>5.1000000000000004E-3</v>
      </c>
      <c r="P1877" s="9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5">
        <f t="shared" si="207"/>
        <v>42528.732731481483</v>
      </c>
      <c r="T1877" s="5">
        <f t="shared" si="208"/>
        <v>42588.732731481483</v>
      </c>
      <c r="U1877">
        <f t="shared" si="209"/>
        <v>2016</v>
      </c>
    </row>
    <row r="1878" spans="1:21" ht="30" x14ac:dyDescent="0.25">
      <c r="A1878">
        <v>1876</v>
      </c>
      <c r="B1878" s="3" t="s">
        <v>1877</v>
      </c>
      <c r="C1878" s="3" t="s">
        <v>5986</v>
      </c>
      <c r="D1878" s="9">
        <v>280</v>
      </c>
      <c r="E1878" s="9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203"/>
        <v>0</v>
      </c>
      <c r="P1878" s="9">
        <f t="shared" si="204"/>
        <v>0</v>
      </c>
      <c r="Q1878" t="str">
        <f t="shared" si="205"/>
        <v>games</v>
      </c>
      <c r="R1878" t="str">
        <f t="shared" si="206"/>
        <v>mobile games</v>
      </c>
      <c r="S1878" s="5">
        <f t="shared" si="207"/>
        <v>41776.118113425931</v>
      </c>
      <c r="T1878" s="5">
        <f t="shared" si="208"/>
        <v>41806.118113425931</v>
      </c>
      <c r="U1878">
        <f t="shared" si="209"/>
        <v>2014</v>
      </c>
    </row>
    <row r="1879" spans="1:21" x14ac:dyDescent="0.25">
      <c r="A1879">
        <v>1877</v>
      </c>
      <c r="B1879" s="3" t="s">
        <v>1878</v>
      </c>
      <c r="C1879" s="3" t="s">
        <v>5987</v>
      </c>
      <c r="D1879" s="9">
        <v>60</v>
      </c>
      <c r="E1879" s="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203"/>
        <v>0</v>
      </c>
      <c r="P1879" s="9">
        <f t="shared" si="204"/>
        <v>0</v>
      </c>
      <c r="Q1879" t="str">
        <f t="shared" si="205"/>
        <v>games</v>
      </c>
      <c r="R1879" t="str">
        <f t="shared" si="206"/>
        <v>mobile games</v>
      </c>
      <c r="S1879" s="5">
        <f t="shared" si="207"/>
        <v>42034.862557870372</v>
      </c>
      <c r="T1879" s="5">
        <f t="shared" si="208"/>
        <v>42063.862557870372</v>
      </c>
      <c r="U1879">
        <f t="shared" si="209"/>
        <v>2015</v>
      </c>
    </row>
    <row r="1880" spans="1:21" ht="30" x14ac:dyDescent="0.25">
      <c r="A1880">
        <v>1878</v>
      </c>
      <c r="B1880" s="3" t="s">
        <v>1879</v>
      </c>
      <c r="C1880" s="3" t="s">
        <v>5988</v>
      </c>
      <c r="D1880" s="9">
        <v>8000</v>
      </c>
      <c r="E1880" s="9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203"/>
        <v>0</v>
      </c>
      <c r="P1880" s="9">
        <f t="shared" si="204"/>
        <v>0</v>
      </c>
      <c r="Q1880" t="str">
        <f t="shared" si="205"/>
        <v>games</v>
      </c>
      <c r="R1880" t="str">
        <f t="shared" si="206"/>
        <v>mobile games</v>
      </c>
      <c r="S1880" s="5">
        <f t="shared" si="207"/>
        <v>41772.84207175926</v>
      </c>
      <c r="T1880" s="5">
        <f t="shared" si="208"/>
        <v>41802.84207175926</v>
      </c>
      <c r="U1880">
        <f t="shared" si="209"/>
        <v>2014</v>
      </c>
    </row>
    <row r="1881" spans="1:21" ht="30" x14ac:dyDescent="0.25">
      <c r="A1881">
        <v>1879</v>
      </c>
      <c r="B1881" s="3" t="s">
        <v>1880</v>
      </c>
      <c r="C1881" s="3" t="s">
        <v>5989</v>
      </c>
      <c r="D1881" s="9">
        <v>5000</v>
      </c>
      <c r="E1881" s="9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203"/>
        <v>1.1999999999999999E-3</v>
      </c>
      <c r="P1881" s="9">
        <f t="shared" si="204"/>
        <v>3</v>
      </c>
      <c r="Q1881" t="str">
        <f t="shared" si="205"/>
        <v>games</v>
      </c>
      <c r="R1881" t="str">
        <f t="shared" si="206"/>
        <v>mobile games</v>
      </c>
      <c r="S1881" s="5">
        <f t="shared" si="207"/>
        <v>42413.482974537044</v>
      </c>
      <c r="T1881" s="5">
        <f t="shared" si="208"/>
        <v>42443.441307870373</v>
      </c>
      <c r="U1881">
        <f t="shared" si="209"/>
        <v>2016</v>
      </c>
    </row>
    <row r="1882" spans="1:21" x14ac:dyDescent="0.25">
      <c r="A1882">
        <v>1880</v>
      </c>
      <c r="B1882" s="3" t="s">
        <v>1881</v>
      </c>
      <c r="C1882" s="3" t="s">
        <v>5990</v>
      </c>
      <c r="D1882" s="9">
        <v>5000</v>
      </c>
      <c r="E1882" s="9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203"/>
        <v>0.20080000000000001</v>
      </c>
      <c r="P1882" s="9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5">
        <f t="shared" si="207"/>
        <v>42430.400231481479</v>
      </c>
      <c r="T1882" s="5">
        <f t="shared" si="208"/>
        <v>42459.358564814822</v>
      </c>
      <c r="U1882">
        <f t="shared" si="209"/>
        <v>2016</v>
      </c>
    </row>
    <row r="1883" spans="1:21" x14ac:dyDescent="0.25">
      <c r="A1883">
        <v>1881</v>
      </c>
      <c r="B1883" s="3" t="s">
        <v>1882</v>
      </c>
      <c r="C1883" s="3" t="s">
        <v>5991</v>
      </c>
      <c r="D1883" s="9">
        <v>2000</v>
      </c>
      <c r="E1883" s="9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203"/>
        <v>1.726845</v>
      </c>
      <c r="P1883" s="9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5">
        <f t="shared" si="207"/>
        <v>42042.985983796294</v>
      </c>
      <c r="T1883" s="5">
        <f t="shared" si="208"/>
        <v>42072.944317129637</v>
      </c>
      <c r="U1883">
        <f t="shared" si="209"/>
        <v>2015</v>
      </c>
    </row>
    <row r="1884" spans="1:21" ht="30" x14ac:dyDescent="0.25">
      <c r="A1884">
        <v>1882</v>
      </c>
      <c r="B1884" s="3" t="s">
        <v>1883</v>
      </c>
      <c r="C1884" s="3" t="s">
        <v>5992</v>
      </c>
      <c r="D1884" s="9">
        <v>3350</v>
      </c>
      <c r="E1884" s="9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203"/>
        <v>1.008955223880597</v>
      </c>
      <c r="P1884" s="9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5">
        <f t="shared" si="207"/>
        <v>41067.782546296301</v>
      </c>
      <c r="T1884" s="5">
        <f t="shared" si="208"/>
        <v>41100.825000000004</v>
      </c>
      <c r="U1884">
        <f t="shared" si="209"/>
        <v>2012</v>
      </c>
    </row>
    <row r="1885" spans="1:21" x14ac:dyDescent="0.25">
      <c r="A1885">
        <v>1883</v>
      </c>
      <c r="B1885" s="3" t="s">
        <v>1884</v>
      </c>
      <c r="C1885" s="3" t="s">
        <v>5993</v>
      </c>
      <c r="D1885" s="9">
        <v>999</v>
      </c>
      <c r="E1885" s="9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203"/>
        <v>1.0480480480480481</v>
      </c>
      <c r="P1885" s="9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5">
        <f t="shared" si="207"/>
        <v>40977.781342592592</v>
      </c>
      <c r="T1885" s="5">
        <f t="shared" si="208"/>
        <v>41007.739675925928</v>
      </c>
      <c r="U1885">
        <f t="shared" si="209"/>
        <v>2012</v>
      </c>
    </row>
    <row r="1886" spans="1:21" ht="30" x14ac:dyDescent="0.25">
      <c r="A1886">
        <v>1884</v>
      </c>
      <c r="B1886" s="3" t="s">
        <v>1885</v>
      </c>
      <c r="C1886" s="3" t="s">
        <v>5994</v>
      </c>
      <c r="D1886" s="9">
        <v>1000</v>
      </c>
      <c r="E1886" s="9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203"/>
        <v>1.351</v>
      </c>
      <c r="P1886" s="9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5">
        <f t="shared" si="207"/>
        <v>41205.031655092593</v>
      </c>
      <c r="T1886" s="5">
        <f t="shared" si="208"/>
        <v>41240.333333333336</v>
      </c>
      <c r="U1886">
        <f t="shared" si="209"/>
        <v>2012</v>
      </c>
    </row>
    <row r="1887" spans="1:21" ht="30" x14ac:dyDescent="0.25">
      <c r="A1887">
        <v>1885</v>
      </c>
      <c r="B1887" s="3" t="s">
        <v>1886</v>
      </c>
      <c r="C1887" s="3" t="s">
        <v>5995</v>
      </c>
      <c r="D1887" s="9">
        <v>4575</v>
      </c>
      <c r="E1887" s="9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203"/>
        <v>1.1632786885245903</v>
      </c>
      <c r="P1887" s="9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5">
        <f t="shared" si="207"/>
        <v>41098.927199074074</v>
      </c>
      <c r="T1887" s="5">
        <f t="shared" si="208"/>
        <v>41131.75</v>
      </c>
      <c r="U1887">
        <f t="shared" si="209"/>
        <v>2012</v>
      </c>
    </row>
    <row r="1888" spans="1:21" ht="30" x14ac:dyDescent="0.25">
      <c r="A1888">
        <v>1886</v>
      </c>
      <c r="B1888" s="3" t="s">
        <v>1887</v>
      </c>
      <c r="C1888" s="3" t="s">
        <v>5996</v>
      </c>
      <c r="D1888" s="9">
        <v>1200</v>
      </c>
      <c r="E1888" s="9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203"/>
        <v>1.0208333333333333</v>
      </c>
      <c r="P1888" s="9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5">
        <f t="shared" si="207"/>
        <v>41925.740023148152</v>
      </c>
      <c r="T1888" s="5">
        <f t="shared" si="208"/>
        <v>41955.781689814816</v>
      </c>
      <c r="U1888">
        <f t="shared" si="209"/>
        <v>2014</v>
      </c>
    </row>
    <row r="1889" spans="1:21" ht="30" x14ac:dyDescent="0.25">
      <c r="A1889">
        <v>1887</v>
      </c>
      <c r="B1889" s="3" t="s">
        <v>1888</v>
      </c>
      <c r="C1889" s="3" t="s">
        <v>5997</v>
      </c>
      <c r="D1889" s="9">
        <v>3000</v>
      </c>
      <c r="E1889" s="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203"/>
        <v>1.1116666666666666</v>
      </c>
      <c r="P1889" s="9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5">
        <f t="shared" si="207"/>
        <v>42323.633472222224</v>
      </c>
      <c r="T1889" s="5">
        <f t="shared" si="208"/>
        <v>42341.729166666664</v>
      </c>
      <c r="U1889">
        <f t="shared" si="209"/>
        <v>2015</v>
      </c>
    </row>
    <row r="1890" spans="1:21" ht="30" x14ac:dyDescent="0.25">
      <c r="A1890">
        <v>1888</v>
      </c>
      <c r="B1890" s="3" t="s">
        <v>1889</v>
      </c>
      <c r="C1890" s="3" t="s">
        <v>5998</v>
      </c>
      <c r="D1890" s="9">
        <v>2500</v>
      </c>
      <c r="E1890" s="9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203"/>
        <v>1.6608000000000001</v>
      </c>
      <c r="P1890" s="9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5">
        <f t="shared" si="207"/>
        <v>40299.073287037041</v>
      </c>
      <c r="T1890" s="5">
        <f t="shared" si="208"/>
        <v>40330.040972222225</v>
      </c>
      <c r="U1890">
        <f t="shared" si="209"/>
        <v>2010</v>
      </c>
    </row>
    <row r="1891" spans="1:21" ht="30" x14ac:dyDescent="0.25">
      <c r="A1891">
        <v>1889</v>
      </c>
      <c r="B1891" s="3" t="s">
        <v>1890</v>
      </c>
      <c r="C1891" s="3" t="s">
        <v>5999</v>
      </c>
      <c r="D1891" s="9">
        <v>2000</v>
      </c>
      <c r="E1891" s="9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203"/>
        <v>1.0660000000000001</v>
      </c>
      <c r="P1891" s="9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5">
        <f t="shared" si="207"/>
        <v>41299.626689814817</v>
      </c>
      <c r="T1891" s="5">
        <f t="shared" si="208"/>
        <v>41344.585023148153</v>
      </c>
      <c r="U1891">
        <f t="shared" si="209"/>
        <v>2013</v>
      </c>
    </row>
    <row r="1892" spans="1:21" x14ac:dyDescent="0.25">
      <c r="A1892">
        <v>1890</v>
      </c>
      <c r="B1892" s="3" t="s">
        <v>1891</v>
      </c>
      <c r="C1892" s="3" t="s">
        <v>6000</v>
      </c>
      <c r="D1892" s="9">
        <v>12000</v>
      </c>
      <c r="E1892" s="9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203"/>
        <v>1.4458441666666668</v>
      </c>
      <c r="P1892" s="9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5">
        <f t="shared" si="207"/>
        <v>41228.619537037041</v>
      </c>
      <c r="T1892" s="5">
        <f t="shared" si="208"/>
        <v>41258.619537037041</v>
      </c>
      <c r="U1892">
        <f t="shared" si="209"/>
        <v>2012</v>
      </c>
    </row>
    <row r="1893" spans="1:21" ht="30" x14ac:dyDescent="0.25">
      <c r="A1893">
        <v>1891</v>
      </c>
      <c r="B1893" s="3" t="s">
        <v>1892</v>
      </c>
      <c r="C1893" s="3" t="s">
        <v>6001</v>
      </c>
      <c r="D1893" s="9">
        <v>10000</v>
      </c>
      <c r="E1893" s="9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203"/>
        <v>1.0555000000000001</v>
      </c>
      <c r="P1893" s="9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5">
        <f t="shared" si="207"/>
        <v>40335.631412037037</v>
      </c>
      <c r="T1893" s="5">
        <f t="shared" si="208"/>
        <v>40381.083333333336</v>
      </c>
      <c r="U1893">
        <f t="shared" si="209"/>
        <v>2010</v>
      </c>
    </row>
    <row r="1894" spans="1:21" x14ac:dyDescent="0.25">
      <c r="A1894">
        <v>1892</v>
      </c>
      <c r="B1894" s="3" t="s">
        <v>1893</v>
      </c>
      <c r="C1894" s="3" t="s">
        <v>6002</v>
      </c>
      <c r="D1894" s="9">
        <v>500</v>
      </c>
      <c r="E1894" s="9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203"/>
        <v>1.3660000000000001</v>
      </c>
      <c r="P1894" s="9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5">
        <f t="shared" si="207"/>
        <v>40671.47084490741</v>
      </c>
      <c r="T1894" s="5">
        <f t="shared" si="208"/>
        <v>40701.47084490741</v>
      </c>
      <c r="U1894">
        <f t="shared" si="209"/>
        <v>2011</v>
      </c>
    </row>
    <row r="1895" spans="1:21" x14ac:dyDescent="0.25">
      <c r="A1895">
        <v>1893</v>
      </c>
      <c r="B1895" s="3" t="s">
        <v>1894</v>
      </c>
      <c r="C1895" s="3" t="s">
        <v>6003</v>
      </c>
      <c r="D1895" s="9">
        <v>2500</v>
      </c>
      <c r="E1895" s="9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203"/>
        <v>1.04</v>
      </c>
      <c r="P1895" s="9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5">
        <f t="shared" si="207"/>
        <v>40632.775289351855</v>
      </c>
      <c r="T1895" s="5">
        <f t="shared" si="208"/>
        <v>40648.999305555561</v>
      </c>
      <c r="U1895">
        <f t="shared" si="209"/>
        <v>2011</v>
      </c>
    </row>
    <row r="1896" spans="1:21" x14ac:dyDescent="0.25">
      <c r="A1896">
        <v>1894</v>
      </c>
      <c r="B1896" s="3" t="s">
        <v>1895</v>
      </c>
      <c r="C1896" s="3" t="s">
        <v>6004</v>
      </c>
      <c r="D1896" s="9">
        <v>1000</v>
      </c>
      <c r="E1896" s="9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203"/>
        <v>1.145</v>
      </c>
      <c r="P1896" s="9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5">
        <f t="shared" si="207"/>
        <v>40920.738229166665</v>
      </c>
      <c r="T1896" s="5">
        <f t="shared" si="208"/>
        <v>40951.738229166665</v>
      </c>
      <c r="U1896">
        <f t="shared" si="209"/>
        <v>2012</v>
      </c>
    </row>
    <row r="1897" spans="1:21" ht="30" x14ac:dyDescent="0.25">
      <c r="A1897">
        <v>1895</v>
      </c>
      <c r="B1897" s="3" t="s">
        <v>1896</v>
      </c>
      <c r="C1897" s="3" t="s">
        <v>6005</v>
      </c>
      <c r="D1897" s="9">
        <v>9072</v>
      </c>
      <c r="E1897" s="9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203"/>
        <v>1.0171957671957672</v>
      </c>
      <c r="P1897" s="9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5">
        <f t="shared" si="207"/>
        <v>42267.580115740748</v>
      </c>
      <c r="T1897" s="5">
        <f t="shared" si="208"/>
        <v>42297.580115740748</v>
      </c>
      <c r="U1897">
        <f t="shared" si="209"/>
        <v>2015</v>
      </c>
    </row>
    <row r="1898" spans="1:21" ht="30" x14ac:dyDescent="0.25">
      <c r="A1898">
        <v>1896</v>
      </c>
      <c r="B1898" s="3" t="s">
        <v>1897</v>
      </c>
      <c r="C1898" s="3" t="s">
        <v>6006</v>
      </c>
      <c r="D1898" s="9">
        <v>451</v>
      </c>
      <c r="E1898" s="9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203"/>
        <v>1.2394678492239468</v>
      </c>
      <c r="P1898" s="9">
        <f t="shared" si="204"/>
        <v>43</v>
      </c>
      <c r="Q1898" t="str">
        <f t="shared" si="205"/>
        <v>music</v>
      </c>
      <c r="R1898" t="str">
        <f t="shared" si="206"/>
        <v>indie rock</v>
      </c>
      <c r="S1898" s="5">
        <f t="shared" si="207"/>
        <v>40981.543576388889</v>
      </c>
      <c r="T1898" s="5">
        <f t="shared" si="208"/>
        <v>41011.543576388889</v>
      </c>
      <c r="U1898">
        <f t="shared" si="209"/>
        <v>2012</v>
      </c>
    </row>
    <row r="1899" spans="1:21" ht="30" x14ac:dyDescent="0.25">
      <c r="A1899">
        <v>1897</v>
      </c>
      <c r="B1899" s="3" t="s">
        <v>1898</v>
      </c>
      <c r="C1899" s="3" t="s">
        <v>6007</v>
      </c>
      <c r="D1899" s="9">
        <v>6350</v>
      </c>
      <c r="E1899" s="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203"/>
        <v>1.0245669291338582</v>
      </c>
      <c r="P1899" s="9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5">
        <f t="shared" si="207"/>
        <v>41680.41673611111</v>
      </c>
      <c r="T1899" s="5">
        <f t="shared" si="208"/>
        <v>41702.708333333336</v>
      </c>
      <c r="U1899">
        <f t="shared" si="209"/>
        <v>2014</v>
      </c>
    </row>
    <row r="1900" spans="1:21" ht="30" x14ac:dyDescent="0.25">
      <c r="A1900">
        <v>1898</v>
      </c>
      <c r="B1900" s="3" t="s">
        <v>1899</v>
      </c>
      <c r="C1900" s="3" t="s">
        <v>6008</v>
      </c>
      <c r="D1900" s="9">
        <v>1000</v>
      </c>
      <c r="E1900" s="9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203"/>
        <v>1.4450000000000001</v>
      </c>
      <c r="P1900" s="9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5">
        <f t="shared" si="207"/>
        <v>42366.026307870372</v>
      </c>
      <c r="T1900" s="5">
        <f t="shared" si="208"/>
        <v>42401.583333333336</v>
      </c>
      <c r="U1900">
        <f t="shared" si="209"/>
        <v>2015</v>
      </c>
    </row>
    <row r="1901" spans="1:21" ht="30" x14ac:dyDescent="0.25">
      <c r="A1901">
        <v>1899</v>
      </c>
      <c r="B1901" s="3" t="s">
        <v>1900</v>
      </c>
      <c r="C1901" s="3" t="s">
        <v>6009</v>
      </c>
      <c r="D1901" s="9">
        <v>900</v>
      </c>
      <c r="E1901" s="9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203"/>
        <v>1.3333333333333333</v>
      </c>
      <c r="P1901" s="9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5">
        <f t="shared" si="207"/>
        <v>42058.775069444448</v>
      </c>
      <c r="T1901" s="5">
        <f t="shared" si="208"/>
        <v>42088.733402777776</v>
      </c>
      <c r="U1901">
        <f t="shared" si="209"/>
        <v>2015</v>
      </c>
    </row>
    <row r="1902" spans="1:21" ht="30" x14ac:dyDescent="0.25">
      <c r="A1902">
        <v>1900</v>
      </c>
      <c r="B1902" s="3" t="s">
        <v>1901</v>
      </c>
      <c r="C1902" s="3" t="s">
        <v>6010</v>
      </c>
      <c r="D1902" s="9">
        <v>2500</v>
      </c>
      <c r="E1902" s="9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203"/>
        <v>1.0936440000000001</v>
      </c>
      <c r="P1902" s="9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5">
        <f t="shared" si="207"/>
        <v>41160.70521990741</v>
      </c>
      <c r="T1902" s="5">
        <f t="shared" si="208"/>
        <v>41188.249305555561</v>
      </c>
      <c r="U1902">
        <f t="shared" si="209"/>
        <v>2012</v>
      </c>
    </row>
    <row r="1903" spans="1:21" ht="30" x14ac:dyDescent="0.25">
      <c r="A1903">
        <v>1901</v>
      </c>
      <c r="B1903" s="3" t="s">
        <v>1902</v>
      </c>
      <c r="C1903" s="3" t="s">
        <v>6011</v>
      </c>
      <c r="D1903" s="9">
        <v>99000</v>
      </c>
      <c r="E1903" s="9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203"/>
        <v>2.696969696969697E-2</v>
      </c>
      <c r="P1903" s="9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5">
        <f t="shared" si="207"/>
        <v>42116.376493055555</v>
      </c>
      <c r="T1903" s="5">
        <f t="shared" si="208"/>
        <v>42146.375000000007</v>
      </c>
      <c r="U1903">
        <f t="shared" si="209"/>
        <v>2015</v>
      </c>
    </row>
    <row r="1904" spans="1:21" ht="30" x14ac:dyDescent="0.25">
      <c r="A1904">
        <v>1902</v>
      </c>
      <c r="B1904" s="3" t="s">
        <v>1903</v>
      </c>
      <c r="C1904" s="3" t="s">
        <v>6012</v>
      </c>
      <c r="D1904" s="9">
        <v>1000</v>
      </c>
      <c r="E1904" s="9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203"/>
        <v>1.2E-2</v>
      </c>
      <c r="P1904" s="9">
        <f t="shared" si="204"/>
        <v>4</v>
      </c>
      <c r="Q1904" t="str">
        <f t="shared" si="205"/>
        <v>technology</v>
      </c>
      <c r="R1904" t="str">
        <f t="shared" si="206"/>
        <v>gadgets</v>
      </c>
      <c r="S1904" s="5">
        <f t="shared" si="207"/>
        <v>42037.623229166667</v>
      </c>
      <c r="T1904" s="5">
        <f t="shared" si="208"/>
        <v>42067.623229166667</v>
      </c>
      <c r="U1904">
        <f t="shared" si="209"/>
        <v>2015</v>
      </c>
    </row>
    <row r="1905" spans="1:21" ht="30" x14ac:dyDescent="0.25">
      <c r="A1905">
        <v>1903</v>
      </c>
      <c r="B1905" s="3" t="s">
        <v>1904</v>
      </c>
      <c r="C1905" s="3" t="s">
        <v>6013</v>
      </c>
      <c r="D1905" s="9">
        <v>3000</v>
      </c>
      <c r="E1905" s="9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203"/>
        <v>0.46600000000000003</v>
      </c>
      <c r="P1905" s="9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5">
        <f t="shared" si="207"/>
        <v>42702.604062500002</v>
      </c>
      <c r="T1905" s="5">
        <f t="shared" si="208"/>
        <v>42762.604062500002</v>
      </c>
      <c r="U1905">
        <f t="shared" si="209"/>
        <v>2016</v>
      </c>
    </row>
    <row r="1906" spans="1:21" ht="30" x14ac:dyDescent="0.25">
      <c r="A1906">
        <v>1904</v>
      </c>
      <c r="B1906" s="3" t="s">
        <v>1905</v>
      </c>
      <c r="C1906" s="3" t="s">
        <v>6014</v>
      </c>
      <c r="D1906" s="9">
        <v>50000</v>
      </c>
      <c r="E1906" s="9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203"/>
        <v>1E-3</v>
      </c>
      <c r="P1906" s="9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5">
        <f t="shared" si="207"/>
        <v>42326.51876157408</v>
      </c>
      <c r="T1906" s="5">
        <f t="shared" si="208"/>
        <v>42371.51876157408</v>
      </c>
      <c r="U1906">
        <f t="shared" si="209"/>
        <v>2015</v>
      </c>
    </row>
    <row r="1907" spans="1:21" ht="30" x14ac:dyDescent="0.25">
      <c r="A1907">
        <v>1905</v>
      </c>
      <c r="B1907" s="3" t="s">
        <v>1906</v>
      </c>
      <c r="C1907" s="3" t="s">
        <v>6015</v>
      </c>
      <c r="D1907" s="9">
        <v>25000</v>
      </c>
      <c r="E1907" s="9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203"/>
        <v>1.6800000000000001E-3</v>
      </c>
      <c r="P1907" s="9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5">
        <f t="shared" si="207"/>
        <v>41859.759189814817</v>
      </c>
      <c r="T1907" s="5">
        <f t="shared" si="208"/>
        <v>41889.759189814817</v>
      </c>
      <c r="U1907">
        <f t="shared" si="209"/>
        <v>2014</v>
      </c>
    </row>
    <row r="1908" spans="1:21" x14ac:dyDescent="0.25">
      <c r="A1908">
        <v>1906</v>
      </c>
      <c r="B1908" s="3" t="s">
        <v>1907</v>
      </c>
      <c r="C1908" s="3" t="s">
        <v>6016</v>
      </c>
      <c r="D1908" s="9">
        <v>50000</v>
      </c>
      <c r="E1908" s="9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203"/>
        <v>0.42759999999999998</v>
      </c>
      <c r="P1908" s="9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5">
        <f t="shared" si="207"/>
        <v>42514.504432870373</v>
      </c>
      <c r="T1908" s="5">
        <f t="shared" si="208"/>
        <v>42544.504432870373</v>
      </c>
      <c r="U1908">
        <f t="shared" si="209"/>
        <v>2016</v>
      </c>
    </row>
    <row r="1909" spans="1:21" x14ac:dyDescent="0.25">
      <c r="A1909">
        <v>1907</v>
      </c>
      <c r="B1909" s="3" t="s">
        <v>1908</v>
      </c>
      <c r="C1909" s="3" t="s">
        <v>6017</v>
      </c>
      <c r="D1909" s="9">
        <v>30000</v>
      </c>
      <c r="E1909" s="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203"/>
        <v>2.8333333333333335E-3</v>
      </c>
      <c r="P1909" s="9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5">
        <f t="shared" si="207"/>
        <v>41767.420428240745</v>
      </c>
      <c r="T1909" s="5">
        <f t="shared" si="208"/>
        <v>41782.420428240745</v>
      </c>
      <c r="U1909">
        <f t="shared" si="209"/>
        <v>2014</v>
      </c>
    </row>
    <row r="1910" spans="1:21" ht="30" x14ac:dyDescent="0.25">
      <c r="A1910">
        <v>1908</v>
      </c>
      <c r="B1910" s="3" t="s">
        <v>1909</v>
      </c>
      <c r="C1910" s="3" t="s">
        <v>6018</v>
      </c>
      <c r="D1910" s="9">
        <v>25000</v>
      </c>
      <c r="E1910" s="9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203"/>
        <v>1.7319999999999999E-2</v>
      </c>
      <c r="P1910" s="9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5">
        <f t="shared" si="207"/>
        <v>42703.751157407409</v>
      </c>
      <c r="T1910" s="5">
        <f t="shared" si="208"/>
        <v>42733.751157407409</v>
      </c>
      <c r="U1910">
        <f t="shared" si="209"/>
        <v>2016</v>
      </c>
    </row>
    <row r="1911" spans="1:21" ht="30" x14ac:dyDescent="0.25">
      <c r="A1911">
        <v>1909</v>
      </c>
      <c r="B1911" s="3" t="s">
        <v>1910</v>
      </c>
      <c r="C1911" s="3" t="s">
        <v>6019</v>
      </c>
      <c r="D1911" s="9">
        <v>35000</v>
      </c>
      <c r="E1911" s="9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203"/>
        <v>0.14111428571428572</v>
      </c>
      <c r="P1911" s="9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5">
        <f t="shared" si="207"/>
        <v>41905.262488425928</v>
      </c>
      <c r="T1911" s="5">
        <f t="shared" si="208"/>
        <v>41935.262488425928</v>
      </c>
      <c r="U1911">
        <f t="shared" si="209"/>
        <v>2014</v>
      </c>
    </row>
    <row r="1912" spans="1:21" x14ac:dyDescent="0.25">
      <c r="A1912">
        <v>1910</v>
      </c>
      <c r="B1912" s="3" t="s">
        <v>1911</v>
      </c>
      <c r="C1912" s="3" t="s">
        <v>6020</v>
      </c>
      <c r="D1912" s="9">
        <v>85000</v>
      </c>
      <c r="E1912" s="9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203"/>
        <v>0.39395294117647056</v>
      </c>
      <c r="P1912" s="9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5">
        <f t="shared" si="207"/>
        <v>42264.796493055554</v>
      </c>
      <c r="T1912" s="5">
        <f t="shared" si="208"/>
        <v>42308.781250000007</v>
      </c>
      <c r="U1912">
        <f t="shared" si="209"/>
        <v>2015</v>
      </c>
    </row>
    <row r="1913" spans="1:21" ht="30" x14ac:dyDescent="0.25">
      <c r="A1913">
        <v>1911</v>
      </c>
      <c r="B1913" s="3" t="s">
        <v>1912</v>
      </c>
      <c r="C1913" s="3" t="s">
        <v>6021</v>
      </c>
      <c r="D1913" s="9">
        <v>42500</v>
      </c>
      <c r="E1913" s="9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203"/>
        <v>2.3529411764705883E-4</v>
      </c>
      <c r="P1913" s="9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5">
        <f t="shared" si="207"/>
        <v>41829.867291666669</v>
      </c>
      <c r="T1913" s="5">
        <f t="shared" si="208"/>
        <v>41859.867291666669</v>
      </c>
      <c r="U1913">
        <f t="shared" si="209"/>
        <v>2014</v>
      </c>
    </row>
    <row r="1914" spans="1:21" x14ac:dyDescent="0.25">
      <c r="A1914">
        <v>1912</v>
      </c>
      <c r="B1914" s="3" t="s">
        <v>1913</v>
      </c>
      <c r="C1914" s="3" t="s">
        <v>6022</v>
      </c>
      <c r="D1914" s="9">
        <v>5000</v>
      </c>
      <c r="E1914" s="9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203"/>
        <v>0.59299999999999997</v>
      </c>
      <c r="P1914" s="9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5">
        <f t="shared" si="207"/>
        <v>42129.05972222222</v>
      </c>
      <c r="T1914" s="5">
        <f t="shared" si="208"/>
        <v>42159.05972222222</v>
      </c>
      <c r="U1914">
        <f t="shared" si="209"/>
        <v>2015</v>
      </c>
    </row>
    <row r="1915" spans="1:21" x14ac:dyDescent="0.25">
      <c r="A1915">
        <v>1913</v>
      </c>
      <c r="B1915" s="3" t="s">
        <v>1914</v>
      </c>
      <c r="C1915" s="3" t="s">
        <v>6023</v>
      </c>
      <c r="D1915" s="9">
        <v>48000</v>
      </c>
      <c r="E1915" s="9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203"/>
        <v>1.3270833333333334E-2</v>
      </c>
      <c r="P1915" s="9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5">
        <f t="shared" si="207"/>
        <v>41890.344652777778</v>
      </c>
      <c r="T1915" s="5">
        <f t="shared" si="208"/>
        <v>41920.344652777778</v>
      </c>
      <c r="U1915">
        <f t="shared" si="209"/>
        <v>2014</v>
      </c>
    </row>
    <row r="1916" spans="1:21" ht="30" x14ac:dyDescent="0.25">
      <c r="A1916">
        <v>1914</v>
      </c>
      <c r="B1916" s="3" t="s">
        <v>1915</v>
      </c>
      <c r="C1916" s="3" t="s">
        <v>6024</v>
      </c>
      <c r="D1916" s="9">
        <v>666</v>
      </c>
      <c r="E1916" s="9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203"/>
        <v>9.0090090090090086E-2</v>
      </c>
      <c r="P1916" s="9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5">
        <f t="shared" si="207"/>
        <v>41929.007789351854</v>
      </c>
      <c r="T1916" s="5">
        <f t="shared" si="208"/>
        <v>41943.999305555561</v>
      </c>
      <c r="U1916">
        <f t="shared" si="209"/>
        <v>2014</v>
      </c>
    </row>
    <row r="1917" spans="1:21" ht="30" x14ac:dyDescent="0.25">
      <c r="A1917">
        <v>1915</v>
      </c>
      <c r="B1917" s="3" t="s">
        <v>1916</v>
      </c>
      <c r="C1917" s="3" t="s">
        <v>6025</v>
      </c>
      <c r="D1917" s="9">
        <v>500</v>
      </c>
      <c r="E1917" s="9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203"/>
        <v>1.6E-2</v>
      </c>
      <c r="P1917" s="9">
        <f t="shared" si="204"/>
        <v>2</v>
      </c>
      <c r="Q1917" t="str">
        <f t="shared" si="205"/>
        <v>technology</v>
      </c>
      <c r="R1917" t="str">
        <f t="shared" si="206"/>
        <v>gadgets</v>
      </c>
      <c r="S1917" s="5">
        <f t="shared" si="207"/>
        <v>41863.882199074076</v>
      </c>
      <c r="T1917" s="5">
        <f t="shared" si="208"/>
        <v>41883.882199074076</v>
      </c>
      <c r="U1917">
        <f t="shared" si="209"/>
        <v>2014</v>
      </c>
    </row>
    <row r="1918" spans="1:21" x14ac:dyDescent="0.25">
      <c r="A1918">
        <v>1916</v>
      </c>
      <c r="B1918" s="3" t="s">
        <v>1917</v>
      </c>
      <c r="C1918" s="3" t="s">
        <v>6026</v>
      </c>
      <c r="D1918" s="9">
        <v>20000</v>
      </c>
      <c r="E1918" s="9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203"/>
        <v>5.1000000000000004E-3</v>
      </c>
      <c r="P1918" s="9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5">
        <f t="shared" si="207"/>
        <v>42656.55063657408</v>
      </c>
      <c r="T1918" s="5">
        <f t="shared" si="208"/>
        <v>42681.592303240745</v>
      </c>
      <c r="U1918">
        <f t="shared" si="209"/>
        <v>2016</v>
      </c>
    </row>
    <row r="1919" spans="1:21" x14ac:dyDescent="0.25">
      <c r="A1919">
        <v>1917</v>
      </c>
      <c r="B1919" s="3" t="s">
        <v>1918</v>
      </c>
      <c r="C1919" s="3" t="s">
        <v>6027</v>
      </c>
      <c r="D1919" s="9">
        <v>390000</v>
      </c>
      <c r="E1919" s="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203"/>
        <v>0.52570512820512816</v>
      </c>
      <c r="P1919" s="9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5">
        <f t="shared" si="207"/>
        <v>42746.103391203702</v>
      </c>
      <c r="T1919" s="5">
        <f t="shared" si="208"/>
        <v>42776.103391203702</v>
      </c>
      <c r="U1919">
        <f t="shared" si="209"/>
        <v>2017</v>
      </c>
    </row>
    <row r="1920" spans="1:21" ht="30" x14ac:dyDescent="0.25">
      <c r="A1920">
        <v>1918</v>
      </c>
      <c r="B1920" s="3" t="s">
        <v>1919</v>
      </c>
      <c r="C1920" s="3" t="s">
        <v>6028</v>
      </c>
      <c r="D1920" s="9">
        <v>25000</v>
      </c>
      <c r="E1920" s="9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203"/>
        <v>1.04E-2</v>
      </c>
      <c r="P1920" s="9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5">
        <f t="shared" si="207"/>
        <v>41828.623275462967</v>
      </c>
      <c r="T1920" s="5">
        <f t="shared" si="208"/>
        <v>41863.623275462967</v>
      </c>
      <c r="U1920">
        <f t="shared" si="209"/>
        <v>2014</v>
      </c>
    </row>
    <row r="1921" spans="1:21" ht="30" x14ac:dyDescent="0.25">
      <c r="A1921">
        <v>1919</v>
      </c>
      <c r="B1921" s="3" t="s">
        <v>1920</v>
      </c>
      <c r="C1921" s="3" t="s">
        <v>6029</v>
      </c>
      <c r="D1921" s="9">
        <v>500</v>
      </c>
      <c r="E1921" s="9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203"/>
        <v>0.47399999999999998</v>
      </c>
      <c r="P1921" s="9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5">
        <f t="shared" si="207"/>
        <v>42113.708900462967</v>
      </c>
      <c r="T1921" s="5">
        <f t="shared" si="208"/>
        <v>42143.708900462967</v>
      </c>
      <c r="U1921">
        <f t="shared" si="209"/>
        <v>2015</v>
      </c>
    </row>
    <row r="1922" spans="1:21" x14ac:dyDescent="0.25">
      <c r="A1922">
        <v>1920</v>
      </c>
      <c r="B1922" s="3" t="s">
        <v>1921</v>
      </c>
      <c r="C1922" s="3" t="s">
        <v>6030</v>
      </c>
      <c r="D1922" s="9">
        <v>10000</v>
      </c>
      <c r="E1922" s="9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210">E1922/D1922</f>
        <v>0.43030000000000002</v>
      </c>
      <c r="P1922" s="9">
        <f t="shared" ref="P1922:P1985" si="211">IFERROR(E1922/L1922,0)</f>
        <v>40.980952380952381</v>
      </c>
      <c r="Q1922" t="str">
        <f t="shared" ref="Q1922:Q1985" si="212">MID(N1922,1,FIND("/",N1922)-1)</f>
        <v>technology</v>
      </c>
      <c r="R1922" t="str">
        <f t="shared" ref="R1922:R1985" si="213">MID(N1922,FIND("/",N1922)+1,9999)</f>
        <v>gadgets</v>
      </c>
      <c r="S1922" s="5">
        <f t="shared" ref="S1922:S1985" si="214">((J1922/86400)+25569+(-4/24))</f>
        <v>42270.709039351852</v>
      </c>
      <c r="T1922" s="5">
        <f t="shared" ref="T1922:T1985" si="215">((I1922/86400)+25569+(-4/24))</f>
        <v>42298.791666666664</v>
      </c>
      <c r="U1922">
        <f t="shared" ref="U1922:U1985" si="216">YEAR(S1922)</f>
        <v>2015</v>
      </c>
    </row>
    <row r="1923" spans="1:21" x14ac:dyDescent="0.25">
      <c r="A1923">
        <v>1921</v>
      </c>
      <c r="B1923" s="3" t="s">
        <v>1922</v>
      </c>
      <c r="C1923" s="3" t="s">
        <v>6031</v>
      </c>
      <c r="D1923" s="9">
        <v>1500</v>
      </c>
      <c r="E1923" s="9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210"/>
        <v>1.3680000000000001</v>
      </c>
      <c r="P1923" s="9">
        <f t="shared" si="211"/>
        <v>54</v>
      </c>
      <c r="Q1923" t="str">
        <f t="shared" si="212"/>
        <v>music</v>
      </c>
      <c r="R1923" t="str">
        <f t="shared" si="213"/>
        <v>indie rock</v>
      </c>
      <c r="S1923" s="5">
        <f t="shared" si="214"/>
        <v>41074.054895833338</v>
      </c>
      <c r="T1923" s="5">
        <f t="shared" si="215"/>
        <v>41104.054895833338</v>
      </c>
      <c r="U1923">
        <f t="shared" si="216"/>
        <v>2012</v>
      </c>
    </row>
    <row r="1924" spans="1:21" x14ac:dyDescent="0.25">
      <c r="A1924">
        <v>1922</v>
      </c>
      <c r="B1924" s="3" t="s">
        <v>1923</v>
      </c>
      <c r="C1924" s="3" t="s">
        <v>6032</v>
      </c>
      <c r="D1924" s="9">
        <v>2000</v>
      </c>
      <c r="E1924" s="9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210"/>
        <v>1.1555</v>
      </c>
      <c r="P1924" s="9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5">
        <f t="shared" si="214"/>
        <v>41590.089201388888</v>
      </c>
      <c r="T1924" s="5">
        <f t="shared" si="215"/>
        <v>41620.089201388888</v>
      </c>
      <c r="U1924">
        <f t="shared" si="216"/>
        <v>2013</v>
      </c>
    </row>
    <row r="1925" spans="1:21" x14ac:dyDescent="0.25">
      <c r="A1925">
        <v>1923</v>
      </c>
      <c r="B1925" s="3" t="s">
        <v>1924</v>
      </c>
      <c r="C1925" s="3" t="s">
        <v>6033</v>
      </c>
      <c r="D1925" s="9">
        <v>125</v>
      </c>
      <c r="E1925" s="9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210"/>
        <v>2.4079999999999999</v>
      </c>
      <c r="P1925" s="9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5">
        <f t="shared" si="214"/>
        <v>40772.682083333333</v>
      </c>
      <c r="T1925" s="5">
        <f t="shared" si="215"/>
        <v>40813.040972222225</v>
      </c>
      <c r="U1925">
        <f t="shared" si="216"/>
        <v>2011</v>
      </c>
    </row>
    <row r="1926" spans="1:21" ht="45" x14ac:dyDescent="0.25">
      <c r="A1926">
        <v>1924</v>
      </c>
      <c r="B1926" s="3" t="s">
        <v>1925</v>
      </c>
      <c r="C1926" s="3" t="s">
        <v>6034</v>
      </c>
      <c r="D1926" s="9">
        <v>3000</v>
      </c>
      <c r="E1926" s="9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210"/>
        <v>1.1439999999999999</v>
      </c>
      <c r="P1926" s="9">
        <f t="shared" si="211"/>
        <v>104</v>
      </c>
      <c r="Q1926" t="str">
        <f t="shared" si="212"/>
        <v>music</v>
      </c>
      <c r="R1926" t="str">
        <f t="shared" si="213"/>
        <v>indie rock</v>
      </c>
      <c r="S1926" s="5">
        <f t="shared" si="214"/>
        <v>41626.594386574077</v>
      </c>
      <c r="T1926" s="5">
        <f t="shared" si="215"/>
        <v>41654.647916666669</v>
      </c>
      <c r="U1926">
        <f t="shared" si="216"/>
        <v>2013</v>
      </c>
    </row>
    <row r="1927" spans="1:21" x14ac:dyDescent="0.25">
      <c r="A1927">
        <v>1925</v>
      </c>
      <c r="B1927" s="3" t="s">
        <v>1926</v>
      </c>
      <c r="C1927" s="3" t="s">
        <v>6035</v>
      </c>
      <c r="D1927" s="9">
        <v>1500</v>
      </c>
      <c r="E1927" s="9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210"/>
        <v>1.1033333333333333</v>
      </c>
      <c r="P1927" s="9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5">
        <f t="shared" si="214"/>
        <v>41535.734814814816</v>
      </c>
      <c r="T1927" s="5">
        <f t="shared" si="215"/>
        <v>41557.833333333336</v>
      </c>
      <c r="U1927">
        <f t="shared" si="216"/>
        <v>2013</v>
      </c>
    </row>
    <row r="1928" spans="1:21" ht="30" x14ac:dyDescent="0.25">
      <c r="A1928">
        <v>1926</v>
      </c>
      <c r="B1928" s="3" t="s">
        <v>1927</v>
      </c>
      <c r="C1928" s="3" t="s">
        <v>6036</v>
      </c>
      <c r="D1928" s="9">
        <v>1500</v>
      </c>
      <c r="E1928" s="9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210"/>
        <v>1.9537933333333333</v>
      </c>
      <c r="P1928" s="9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5">
        <f t="shared" si="214"/>
        <v>40456.787685185183</v>
      </c>
      <c r="T1928" s="5">
        <f t="shared" si="215"/>
        <v>40483.851388888892</v>
      </c>
      <c r="U1928">
        <f t="shared" si="216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9">
        <v>600</v>
      </c>
      <c r="E1929" s="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210"/>
        <v>1.0333333333333334</v>
      </c>
      <c r="P1929" s="9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5">
        <f t="shared" si="214"/>
        <v>40960.694895833338</v>
      </c>
      <c r="T1929" s="5">
        <f t="shared" si="215"/>
        <v>40976.040972222225</v>
      </c>
      <c r="U1929">
        <f t="shared" si="216"/>
        <v>2012</v>
      </c>
    </row>
    <row r="1930" spans="1:21" x14ac:dyDescent="0.25">
      <c r="A1930">
        <v>1928</v>
      </c>
      <c r="B1930" s="3" t="s">
        <v>1929</v>
      </c>
      <c r="C1930" s="3" t="s">
        <v>6038</v>
      </c>
      <c r="D1930" s="9">
        <v>2550</v>
      </c>
      <c r="E1930" s="9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210"/>
        <v>1.031372549019608</v>
      </c>
      <c r="P1930" s="9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5">
        <f t="shared" si="214"/>
        <v>41371.481412037036</v>
      </c>
      <c r="T1930" s="5">
        <f t="shared" si="215"/>
        <v>41401.481412037036</v>
      </c>
      <c r="U1930">
        <f t="shared" si="216"/>
        <v>2013</v>
      </c>
    </row>
    <row r="1931" spans="1:21" x14ac:dyDescent="0.25">
      <c r="A1931">
        <v>1929</v>
      </c>
      <c r="B1931" s="3" t="s">
        <v>1930</v>
      </c>
      <c r="C1931" s="3" t="s">
        <v>6039</v>
      </c>
      <c r="D1931" s="9">
        <v>3200</v>
      </c>
      <c r="E1931" s="9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210"/>
        <v>1.003125</v>
      </c>
      <c r="P1931" s="9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5">
        <f t="shared" si="214"/>
        <v>40686.854930555557</v>
      </c>
      <c r="T1931" s="5">
        <f t="shared" si="215"/>
        <v>40728.854930555557</v>
      </c>
      <c r="U1931">
        <f t="shared" si="216"/>
        <v>2011</v>
      </c>
    </row>
    <row r="1932" spans="1:21" x14ac:dyDescent="0.25">
      <c r="A1932">
        <v>1930</v>
      </c>
      <c r="B1932" s="3" t="s">
        <v>1931</v>
      </c>
      <c r="C1932" s="3" t="s">
        <v>6040</v>
      </c>
      <c r="D1932" s="9">
        <v>1000</v>
      </c>
      <c r="E1932" s="9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210"/>
        <v>1.27</v>
      </c>
      <c r="P1932" s="9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5">
        <f t="shared" si="214"/>
        <v>41402.392152777778</v>
      </c>
      <c r="T1932" s="5">
        <f t="shared" si="215"/>
        <v>41462.392152777778</v>
      </c>
      <c r="U1932">
        <f t="shared" si="216"/>
        <v>2013</v>
      </c>
    </row>
    <row r="1933" spans="1:21" x14ac:dyDescent="0.25">
      <c r="A1933">
        <v>1931</v>
      </c>
      <c r="B1933" s="3" t="s">
        <v>1932</v>
      </c>
      <c r="C1933" s="3" t="s">
        <v>6041</v>
      </c>
      <c r="D1933" s="9">
        <v>2000</v>
      </c>
      <c r="E1933" s="9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210"/>
        <v>1.20601</v>
      </c>
      <c r="P1933" s="9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5">
        <f t="shared" si="214"/>
        <v>41037.725798611114</v>
      </c>
      <c r="T1933" s="5">
        <f t="shared" si="215"/>
        <v>41050.979166666672</v>
      </c>
      <c r="U1933">
        <f t="shared" si="216"/>
        <v>2012</v>
      </c>
    </row>
    <row r="1934" spans="1:21" ht="30" x14ac:dyDescent="0.25">
      <c r="A1934">
        <v>1932</v>
      </c>
      <c r="B1934" s="3" t="s">
        <v>1933</v>
      </c>
      <c r="C1934" s="3" t="s">
        <v>6042</v>
      </c>
      <c r="D1934" s="9">
        <v>5250</v>
      </c>
      <c r="E1934" s="9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210"/>
        <v>1.0699047619047619</v>
      </c>
      <c r="P1934" s="9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5">
        <f t="shared" si="214"/>
        <v>40911.643206018525</v>
      </c>
      <c r="T1934" s="5">
        <f t="shared" si="215"/>
        <v>40932.643206018525</v>
      </c>
      <c r="U1934">
        <f t="shared" si="216"/>
        <v>2012</v>
      </c>
    </row>
    <row r="1935" spans="1:21" ht="30" x14ac:dyDescent="0.25">
      <c r="A1935">
        <v>1933</v>
      </c>
      <c r="B1935" s="3" t="s">
        <v>1934</v>
      </c>
      <c r="C1935" s="3" t="s">
        <v>6043</v>
      </c>
      <c r="D1935" s="9">
        <v>6000</v>
      </c>
      <c r="E1935" s="9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210"/>
        <v>1.7243333333333333</v>
      </c>
      <c r="P1935" s="9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5">
        <f t="shared" si="214"/>
        <v>41878.964201388888</v>
      </c>
      <c r="T1935" s="5">
        <f t="shared" si="215"/>
        <v>41908.964201388888</v>
      </c>
      <c r="U1935">
        <f t="shared" si="216"/>
        <v>2014</v>
      </c>
    </row>
    <row r="1936" spans="1:21" ht="30" x14ac:dyDescent="0.25">
      <c r="A1936">
        <v>1934</v>
      </c>
      <c r="B1936" s="3" t="s">
        <v>1935</v>
      </c>
      <c r="C1936" s="3" t="s">
        <v>6044</v>
      </c>
      <c r="D1936" s="9">
        <v>5000</v>
      </c>
      <c r="E1936" s="9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210"/>
        <v>1.2362</v>
      </c>
      <c r="P1936" s="9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5">
        <f t="shared" si="214"/>
        <v>40865.700474537043</v>
      </c>
      <c r="T1936" s="5">
        <f t="shared" si="215"/>
        <v>40902.041666666672</v>
      </c>
      <c r="U1936">
        <f t="shared" si="216"/>
        <v>2011</v>
      </c>
    </row>
    <row r="1937" spans="1:21" ht="30" x14ac:dyDescent="0.25">
      <c r="A1937">
        <v>1935</v>
      </c>
      <c r="B1937" s="3" t="s">
        <v>1936</v>
      </c>
      <c r="C1937" s="3" t="s">
        <v>6045</v>
      </c>
      <c r="D1937" s="9">
        <v>2500</v>
      </c>
      <c r="E1937" s="9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210"/>
        <v>1.0840000000000001</v>
      </c>
      <c r="P1937" s="9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5">
        <f t="shared" si="214"/>
        <v>41773.765868055554</v>
      </c>
      <c r="T1937" s="5">
        <f t="shared" si="215"/>
        <v>41811.040972222225</v>
      </c>
      <c r="U1937">
        <f t="shared" si="216"/>
        <v>2014</v>
      </c>
    </row>
    <row r="1938" spans="1:21" ht="30" x14ac:dyDescent="0.25">
      <c r="A1938">
        <v>1936</v>
      </c>
      <c r="B1938" s="3" t="s">
        <v>1937</v>
      </c>
      <c r="C1938" s="3" t="s">
        <v>6046</v>
      </c>
      <c r="D1938" s="9">
        <v>7500</v>
      </c>
      <c r="E1938" s="9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210"/>
        <v>1.1652013333333333</v>
      </c>
      <c r="P1938" s="9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5">
        <f t="shared" si="214"/>
        <v>40852.723032407412</v>
      </c>
      <c r="T1938" s="5">
        <f t="shared" si="215"/>
        <v>40883.082638888889</v>
      </c>
      <c r="U1938">
        <f t="shared" si="216"/>
        <v>2011</v>
      </c>
    </row>
    <row r="1939" spans="1:21" x14ac:dyDescent="0.25">
      <c r="A1939">
        <v>1937</v>
      </c>
      <c r="B1939" s="3" t="s">
        <v>1938</v>
      </c>
      <c r="C1939" s="3" t="s">
        <v>6047</v>
      </c>
      <c r="D1939" s="9">
        <v>600</v>
      </c>
      <c r="E1939" s="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210"/>
        <v>1.8724499999999999</v>
      </c>
      <c r="P1939" s="9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5">
        <f t="shared" si="214"/>
        <v>41058.952326388891</v>
      </c>
      <c r="T1939" s="5">
        <f t="shared" si="215"/>
        <v>41074.999305555561</v>
      </c>
      <c r="U1939">
        <f t="shared" si="216"/>
        <v>2012</v>
      </c>
    </row>
    <row r="1940" spans="1:21" ht="30" x14ac:dyDescent="0.25">
      <c r="A1940">
        <v>1938</v>
      </c>
      <c r="B1940" s="3" t="s">
        <v>1939</v>
      </c>
      <c r="C1940" s="3" t="s">
        <v>6048</v>
      </c>
      <c r="D1940" s="9">
        <v>15000</v>
      </c>
      <c r="E1940" s="9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210"/>
        <v>1.1593333333333333</v>
      </c>
      <c r="P1940" s="9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5">
        <f t="shared" si="214"/>
        <v>41426.092951388891</v>
      </c>
      <c r="T1940" s="5">
        <f t="shared" si="215"/>
        <v>41457.041666666672</v>
      </c>
      <c r="U1940">
        <f t="shared" si="216"/>
        <v>2013</v>
      </c>
    </row>
    <row r="1941" spans="1:21" ht="30" x14ac:dyDescent="0.25">
      <c r="A1941">
        <v>1939</v>
      </c>
      <c r="B1941" s="3" t="s">
        <v>1940</v>
      </c>
      <c r="C1941" s="3" t="s">
        <v>6049</v>
      </c>
      <c r="D1941" s="9">
        <v>10000</v>
      </c>
      <c r="E1941" s="9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210"/>
        <v>1.107</v>
      </c>
      <c r="P1941" s="9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5">
        <f t="shared" si="214"/>
        <v>41313.818379629629</v>
      </c>
      <c r="T1941" s="5">
        <f t="shared" si="215"/>
        <v>41343.776712962965</v>
      </c>
      <c r="U1941">
        <f t="shared" si="216"/>
        <v>2013</v>
      </c>
    </row>
    <row r="1942" spans="1:21" x14ac:dyDescent="0.25">
      <c r="A1942">
        <v>1940</v>
      </c>
      <c r="B1942" s="3" t="s">
        <v>1941</v>
      </c>
      <c r="C1942" s="3" t="s">
        <v>6050</v>
      </c>
      <c r="D1942" s="9">
        <v>650</v>
      </c>
      <c r="E1942" s="9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210"/>
        <v>1.7092307692307693</v>
      </c>
      <c r="P1942" s="9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5">
        <f t="shared" si="214"/>
        <v>40670.340659722227</v>
      </c>
      <c r="T1942" s="5">
        <f t="shared" si="215"/>
        <v>40708.999305555561</v>
      </c>
      <c r="U1942">
        <f t="shared" si="216"/>
        <v>2011</v>
      </c>
    </row>
    <row r="1943" spans="1:21" ht="30" x14ac:dyDescent="0.25">
      <c r="A1943">
        <v>1941</v>
      </c>
      <c r="B1943" s="3" t="s">
        <v>1942</v>
      </c>
      <c r="C1943" s="3" t="s">
        <v>6051</v>
      </c>
      <c r="D1943" s="9">
        <v>250000</v>
      </c>
      <c r="E1943" s="9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210"/>
        <v>1.2611835600000001</v>
      </c>
      <c r="P1943" s="9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5">
        <f t="shared" si="214"/>
        <v>41744.124201388891</v>
      </c>
      <c r="T1943" s="5">
        <f t="shared" si="215"/>
        <v>41774.124201388891</v>
      </c>
      <c r="U1943">
        <f t="shared" si="216"/>
        <v>2014</v>
      </c>
    </row>
    <row r="1944" spans="1:21" ht="30" x14ac:dyDescent="0.25">
      <c r="A1944">
        <v>1942</v>
      </c>
      <c r="B1944" s="3" t="s">
        <v>1943</v>
      </c>
      <c r="C1944" s="3" t="s">
        <v>6052</v>
      </c>
      <c r="D1944" s="9">
        <v>6000</v>
      </c>
      <c r="E1944" s="9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210"/>
        <v>1.3844033333333334</v>
      </c>
      <c r="P1944" s="9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5">
        <f t="shared" si="214"/>
        <v>40638.661342592597</v>
      </c>
      <c r="T1944" s="5">
        <f t="shared" si="215"/>
        <v>40728.661342592597</v>
      </c>
      <c r="U1944">
        <f t="shared" si="216"/>
        <v>2011</v>
      </c>
    </row>
    <row r="1945" spans="1:21" x14ac:dyDescent="0.25">
      <c r="A1945">
        <v>1943</v>
      </c>
      <c r="B1945" s="3" t="s">
        <v>1944</v>
      </c>
      <c r="C1945" s="3" t="s">
        <v>6053</v>
      </c>
      <c r="D1945" s="9">
        <v>10000</v>
      </c>
      <c r="E1945" s="9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210"/>
        <v>17.052499999999998</v>
      </c>
      <c r="P1945" s="9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5">
        <f t="shared" si="214"/>
        <v>42548.103194444448</v>
      </c>
      <c r="T1945" s="5">
        <f t="shared" si="215"/>
        <v>42593.103194444448</v>
      </c>
      <c r="U1945">
        <f t="shared" si="216"/>
        <v>2016</v>
      </c>
    </row>
    <row r="1946" spans="1:21" ht="30" x14ac:dyDescent="0.25">
      <c r="A1946">
        <v>1944</v>
      </c>
      <c r="B1946" s="3" t="s">
        <v>1945</v>
      </c>
      <c r="C1946" s="3" t="s">
        <v>6054</v>
      </c>
      <c r="D1946" s="9">
        <v>40000</v>
      </c>
      <c r="E1946" s="9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210"/>
        <v>7.8805550000000002</v>
      </c>
      <c r="P1946" s="9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5">
        <f t="shared" si="214"/>
        <v>41730.417708333334</v>
      </c>
      <c r="T1946" s="5">
        <f t="shared" si="215"/>
        <v>41760.417708333334</v>
      </c>
      <c r="U1946">
        <f t="shared" si="216"/>
        <v>2014</v>
      </c>
    </row>
    <row r="1947" spans="1:21" ht="30" x14ac:dyDescent="0.25">
      <c r="A1947">
        <v>1945</v>
      </c>
      <c r="B1947" s="3" t="s">
        <v>1946</v>
      </c>
      <c r="C1947" s="3" t="s">
        <v>6055</v>
      </c>
      <c r="D1947" s="9">
        <v>100000</v>
      </c>
      <c r="E1947" s="9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210"/>
        <v>3.4801799999999998</v>
      </c>
      <c r="P1947" s="9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5">
        <f t="shared" si="214"/>
        <v>42157.085162037038</v>
      </c>
      <c r="T1947" s="5">
        <f t="shared" si="215"/>
        <v>42197.085162037038</v>
      </c>
      <c r="U1947">
        <f t="shared" si="216"/>
        <v>2015</v>
      </c>
    </row>
    <row r="1948" spans="1:21" ht="30" x14ac:dyDescent="0.25">
      <c r="A1948">
        <v>1946</v>
      </c>
      <c r="B1948" s="3" t="s">
        <v>1947</v>
      </c>
      <c r="C1948" s="3" t="s">
        <v>6056</v>
      </c>
      <c r="D1948" s="9">
        <v>7500</v>
      </c>
      <c r="E1948" s="9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210"/>
        <v>1.4974666666666667</v>
      </c>
      <c r="P1948" s="9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5">
        <f t="shared" si="214"/>
        <v>41688.983344907414</v>
      </c>
      <c r="T1948" s="5">
        <f t="shared" si="215"/>
        <v>41748.941678240742</v>
      </c>
      <c r="U1948">
        <f t="shared" si="216"/>
        <v>2014</v>
      </c>
    </row>
    <row r="1949" spans="1:21" ht="30" x14ac:dyDescent="0.25">
      <c r="A1949">
        <v>1947</v>
      </c>
      <c r="B1949" s="3" t="s">
        <v>1948</v>
      </c>
      <c r="C1949" s="3" t="s">
        <v>6057</v>
      </c>
      <c r="D1949" s="9">
        <v>800</v>
      </c>
      <c r="E1949" s="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210"/>
        <v>1.0063375000000001</v>
      </c>
      <c r="P1949" s="9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5">
        <f t="shared" si="214"/>
        <v>40102.751388888893</v>
      </c>
      <c r="T1949" s="5">
        <f t="shared" si="215"/>
        <v>40140.082638888889</v>
      </c>
      <c r="U1949">
        <f t="shared" si="216"/>
        <v>2009</v>
      </c>
    </row>
    <row r="1950" spans="1:21" x14ac:dyDescent="0.25">
      <c r="A1950">
        <v>1948</v>
      </c>
      <c r="B1950" s="3" t="s">
        <v>1949</v>
      </c>
      <c r="C1950" s="3" t="s">
        <v>6058</v>
      </c>
      <c r="D1950" s="9">
        <v>100000</v>
      </c>
      <c r="E1950" s="9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210"/>
        <v>8.0021100000000001</v>
      </c>
      <c r="P1950" s="9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5">
        <f t="shared" si="214"/>
        <v>42473.437604166669</v>
      </c>
      <c r="T1950" s="5">
        <f t="shared" si="215"/>
        <v>42527.543055555558</v>
      </c>
      <c r="U1950">
        <f t="shared" si="216"/>
        <v>2016</v>
      </c>
    </row>
    <row r="1951" spans="1:21" x14ac:dyDescent="0.25">
      <c r="A1951">
        <v>1949</v>
      </c>
      <c r="B1951" s="3" t="s">
        <v>1950</v>
      </c>
      <c r="C1951" s="3" t="s">
        <v>6059</v>
      </c>
      <c r="D1951" s="9">
        <v>50000</v>
      </c>
      <c r="E1951" s="9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210"/>
        <v>1.0600260000000001</v>
      </c>
      <c r="P1951" s="9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5">
        <f t="shared" si="214"/>
        <v>41800.256377314821</v>
      </c>
      <c r="T1951" s="5">
        <f t="shared" si="215"/>
        <v>41830.256377314821</v>
      </c>
      <c r="U1951">
        <f t="shared" si="216"/>
        <v>2014</v>
      </c>
    </row>
    <row r="1952" spans="1:21" x14ac:dyDescent="0.25">
      <c r="A1952">
        <v>1950</v>
      </c>
      <c r="B1952" s="3" t="s">
        <v>1951</v>
      </c>
      <c r="C1952" s="3" t="s">
        <v>6060</v>
      </c>
      <c r="D1952" s="9">
        <v>48000</v>
      </c>
      <c r="E1952" s="9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210"/>
        <v>2.0051866666666669</v>
      </c>
      <c r="P1952" s="9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5">
        <f t="shared" si="214"/>
        <v>40624.014733796299</v>
      </c>
      <c r="T1952" s="5">
        <f t="shared" si="215"/>
        <v>40655.014733796299</v>
      </c>
      <c r="U1952">
        <f t="shared" si="216"/>
        <v>2011</v>
      </c>
    </row>
    <row r="1953" spans="1:21" ht="30" x14ac:dyDescent="0.25">
      <c r="A1953">
        <v>1951</v>
      </c>
      <c r="B1953" s="3" t="s">
        <v>1952</v>
      </c>
      <c r="C1953" s="3" t="s">
        <v>6061</v>
      </c>
      <c r="D1953" s="9">
        <v>50000</v>
      </c>
      <c r="E1953" s="9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210"/>
        <v>2.1244399999999999</v>
      </c>
      <c r="P1953" s="9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5">
        <f t="shared" si="214"/>
        <v>42651.253900462965</v>
      </c>
      <c r="T1953" s="5">
        <f t="shared" si="215"/>
        <v>42681.295567129629</v>
      </c>
      <c r="U1953">
        <f t="shared" si="216"/>
        <v>2016</v>
      </c>
    </row>
    <row r="1954" spans="1:21" ht="30" x14ac:dyDescent="0.25">
      <c r="A1954">
        <v>1952</v>
      </c>
      <c r="B1954" s="3" t="s">
        <v>1953</v>
      </c>
      <c r="C1954" s="3" t="s">
        <v>6062</v>
      </c>
      <c r="D1954" s="9">
        <v>35000</v>
      </c>
      <c r="E1954" s="9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210"/>
        <v>1.9847237142857144</v>
      </c>
      <c r="P1954" s="9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5">
        <f t="shared" si="214"/>
        <v>41526.439988425926</v>
      </c>
      <c r="T1954" s="5">
        <f t="shared" si="215"/>
        <v>41563.439988425926</v>
      </c>
      <c r="U1954">
        <f t="shared" si="216"/>
        <v>2013</v>
      </c>
    </row>
    <row r="1955" spans="1:21" x14ac:dyDescent="0.25">
      <c r="A1955">
        <v>1953</v>
      </c>
      <c r="B1955" s="3" t="s">
        <v>1954</v>
      </c>
      <c r="C1955" s="3" t="s">
        <v>6063</v>
      </c>
      <c r="D1955" s="9">
        <v>15000</v>
      </c>
      <c r="E1955" s="9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210"/>
        <v>2.2594666666666665</v>
      </c>
      <c r="P1955" s="9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5">
        <f t="shared" si="214"/>
        <v>40941.033159722225</v>
      </c>
      <c r="T1955" s="5">
        <f t="shared" si="215"/>
        <v>40969.958333333336</v>
      </c>
      <c r="U1955">
        <f t="shared" si="216"/>
        <v>2012</v>
      </c>
    </row>
    <row r="1956" spans="1:21" x14ac:dyDescent="0.25">
      <c r="A1956">
        <v>1954</v>
      </c>
      <c r="B1956" s="3" t="s">
        <v>1955</v>
      </c>
      <c r="C1956" s="3" t="s">
        <v>6064</v>
      </c>
      <c r="D1956" s="9">
        <v>50000</v>
      </c>
      <c r="E1956" s="9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210"/>
        <v>6.9894800000000004</v>
      </c>
      <c r="P1956" s="9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5">
        <f t="shared" si="214"/>
        <v>42394.414074074077</v>
      </c>
      <c r="T1956" s="5">
        <f t="shared" si="215"/>
        <v>42441.041666666664</v>
      </c>
      <c r="U1956">
        <f t="shared" si="216"/>
        <v>2016</v>
      </c>
    </row>
    <row r="1957" spans="1:21" ht="30" x14ac:dyDescent="0.25">
      <c r="A1957">
        <v>1955</v>
      </c>
      <c r="B1957" s="3" t="s">
        <v>1956</v>
      </c>
      <c r="C1957" s="3" t="s">
        <v>6065</v>
      </c>
      <c r="D1957" s="9">
        <v>42000</v>
      </c>
      <c r="E1957" s="9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210"/>
        <v>3.9859528571428569</v>
      </c>
      <c r="P1957" s="9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5">
        <f t="shared" si="214"/>
        <v>41020.105104166672</v>
      </c>
      <c r="T1957" s="5">
        <f t="shared" si="215"/>
        <v>41052.625</v>
      </c>
      <c r="U1957">
        <f t="shared" si="216"/>
        <v>2012</v>
      </c>
    </row>
    <row r="1958" spans="1:21" ht="30" x14ac:dyDescent="0.25">
      <c r="A1958">
        <v>1956</v>
      </c>
      <c r="B1958" s="3" t="s">
        <v>1957</v>
      </c>
      <c r="C1958" s="3" t="s">
        <v>6066</v>
      </c>
      <c r="D1958" s="9">
        <v>60000</v>
      </c>
      <c r="E1958" s="9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210"/>
        <v>2.9403333333333332</v>
      </c>
      <c r="P1958" s="9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5">
        <f t="shared" si="214"/>
        <v>42067.757002314822</v>
      </c>
      <c r="T1958" s="5">
        <f t="shared" si="215"/>
        <v>42112.71533564815</v>
      </c>
      <c r="U1958">
        <f t="shared" si="216"/>
        <v>2015</v>
      </c>
    </row>
    <row r="1959" spans="1:21" x14ac:dyDescent="0.25">
      <c r="A1959">
        <v>1957</v>
      </c>
      <c r="B1959" s="3" t="s">
        <v>1958</v>
      </c>
      <c r="C1959" s="3" t="s">
        <v>6067</v>
      </c>
      <c r="D1959" s="9">
        <v>30000</v>
      </c>
      <c r="E1959" s="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210"/>
        <v>1.6750470000000002</v>
      </c>
      <c r="P1959" s="9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5">
        <f t="shared" si="214"/>
        <v>41178.931863425933</v>
      </c>
      <c r="T1959" s="5">
        <f t="shared" si="215"/>
        <v>41208.931863425933</v>
      </c>
      <c r="U1959">
        <f t="shared" si="216"/>
        <v>2012</v>
      </c>
    </row>
    <row r="1960" spans="1:21" ht="30" x14ac:dyDescent="0.25">
      <c r="A1960">
        <v>1958</v>
      </c>
      <c r="B1960" s="3" t="s">
        <v>1959</v>
      </c>
      <c r="C1960" s="3" t="s">
        <v>6068</v>
      </c>
      <c r="D1960" s="9">
        <v>7000</v>
      </c>
      <c r="E1960" s="9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210"/>
        <v>14.355717142857143</v>
      </c>
      <c r="P1960" s="9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5">
        <f t="shared" si="214"/>
        <v>41326.82130787037</v>
      </c>
      <c r="T1960" s="5">
        <f t="shared" si="215"/>
        <v>41356.779641203706</v>
      </c>
      <c r="U1960">
        <f t="shared" si="216"/>
        <v>2013</v>
      </c>
    </row>
    <row r="1961" spans="1:21" ht="30" x14ac:dyDescent="0.25">
      <c r="A1961">
        <v>1959</v>
      </c>
      <c r="B1961" s="3" t="s">
        <v>1960</v>
      </c>
      <c r="C1961" s="3" t="s">
        <v>6069</v>
      </c>
      <c r="D1961" s="9">
        <v>10000</v>
      </c>
      <c r="E1961" s="9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210"/>
        <v>1.5673440000000001</v>
      </c>
      <c r="P1961" s="9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5">
        <f t="shared" si="214"/>
        <v>41871.678935185184</v>
      </c>
      <c r="T1961" s="5">
        <f t="shared" si="215"/>
        <v>41912.833333333336</v>
      </c>
      <c r="U1961">
        <f t="shared" si="216"/>
        <v>2014</v>
      </c>
    </row>
    <row r="1962" spans="1:21" ht="30" x14ac:dyDescent="0.25">
      <c r="A1962">
        <v>1960</v>
      </c>
      <c r="B1962" s="3" t="s">
        <v>1961</v>
      </c>
      <c r="C1962" s="3" t="s">
        <v>6070</v>
      </c>
      <c r="D1962" s="9">
        <v>70000</v>
      </c>
      <c r="E1962" s="9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210"/>
        <v>1.1790285714285715</v>
      </c>
      <c r="P1962" s="9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5">
        <f t="shared" si="214"/>
        <v>41964.196076388893</v>
      </c>
      <c r="T1962" s="5">
        <f t="shared" si="215"/>
        <v>41994.196076388893</v>
      </c>
      <c r="U1962">
        <f t="shared" si="216"/>
        <v>2014</v>
      </c>
    </row>
    <row r="1963" spans="1:21" ht="30" x14ac:dyDescent="0.25">
      <c r="A1963">
        <v>1961</v>
      </c>
      <c r="B1963" s="3" t="s">
        <v>1962</v>
      </c>
      <c r="C1963" s="3" t="s">
        <v>6071</v>
      </c>
      <c r="D1963" s="9">
        <v>10000</v>
      </c>
      <c r="E1963" s="9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210"/>
        <v>11.053811999999999</v>
      </c>
      <c r="P1963" s="9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5">
        <f t="shared" si="214"/>
        <v>41148.027974537043</v>
      </c>
      <c r="T1963" s="5">
        <f t="shared" si="215"/>
        <v>41187.999305555561</v>
      </c>
      <c r="U1963">
        <f t="shared" si="216"/>
        <v>2012</v>
      </c>
    </row>
    <row r="1964" spans="1:21" ht="30" x14ac:dyDescent="0.25">
      <c r="A1964">
        <v>1962</v>
      </c>
      <c r="B1964" s="3" t="s">
        <v>1963</v>
      </c>
      <c r="C1964" s="3" t="s">
        <v>6072</v>
      </c>
      <c r="D1964" s="9">
        <v>10000</v>
      </c>
      <c r="E1964" s="9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210"/>
        <v>1.9292499999999999</v>
      </c>
      <c r="P1964" s="9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5">
        <f t="shared" si="214"/>
        <v>41742.613842592596</v>
      </c>
      <c r="T1964" s="5">
        <f t="shared" si="215"/>
        <v>41772.613842592596</v>
      </c>
      <c r="U1964">
        <f t="shared" si="216"/>
        <v>2014</v>
      </c>
    </row>
    <row r="1965" spans="1:21" ht="30" x14ac:dyDescent="0.25">
      <c r="A1965">
        <v>1963</v>
      </c>
      <c r="B1965" s="3" t="s">
        <v>1964</v>
      </c>
      <c r="C1965" s="3" t="s">
        <v>6073</v>
      </c>
      <c r="D1965" s="9">
        <v>19000</v>
      </c>
      <c r="E1965" s="9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210"/>
        <v>1.268842105263158</v>
      </c>
      <c r="P1965" s="9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5">
        <f t="shared" si="214"/>
        <v>41863.263125000005</v>
      </c>
      <c r="T1965" s="5">
        <f t="shared" si="215"/>
        <v>41898.263125000005</v>
      </c>
      <c r="U1965">
        <f t="shared" si="216"/>
        <v>2014</v>
      </c>
    </row>
    <row r="1966" spans="1:21" ht="30" x14ac:dyDescent="0.25">
      <c r="A1966">
        <v>1964</v>
      </c>
      <c r="B1966" s="3" t="s">
        <v>1965</v>
      </c>
      <c r="C1966" s="3" t="s">
        <v>6074</v>
      </c>
      <c r="D1966" s="9">
        <v>89200</v>
      </c>
      <c r="E1966" s="9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210"/>
        <v>2.5957748878923765</v>
      </c>
      <c r="P1966" s="9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5">
        <f t="shared" si="214"/>
        <v>42452.106157407405</v>
      </c>
      <c r="T1966" s="5">
        <f t="shared" si="215"/>
        <v>42482.106157407405</v>
      </c>
      <c r="U1966">
        <f t="shared" si="216"/>
        <v>2016</v>
      </c>
    </row>
    <row r="1967" spans="1:21" x14ac:dyDescent="0.25">
      <c r="A1967">
        <v>1965</v>
      </c>
      <c r="B1967" s="3" t="s">
        <v>1966</v>
      </c>
      <c r="C1967" s="3" t="s">
        <v>6075</v>
      </c>
      <c r="D1967" s="9">
        <v>5000</v>
      </c>
      <c r="E1967" s="9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210"/>
        <v>2.6227999999999998</v>
      </c>
      <c r="P1967" s="9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5">
        <f t="shared" si="214"/>
        <v>40897.922569444447</v>
      </c>
      <c r="T1967" s="5">
        <f t="shared" si="215"/>
        <v>40919.875</v>
      </c>
      <c r="U1967">
        <f t="shared" si="216"/>
        <v>2011</v>
      </c>
    </row>
    <row r="1968" spans="1:21" ht="30" x14ac:dyDescent="0.25">
      <c r="A1968">
        <v>1966</v>
      </c>
      <c r="B1968" s="3" t="s">
        <v>1967</v>
      </c>
      <c r="C1968" s="3" t="s">
        <v>6076</v>
      </c>
      <c r="D1968" s="9">
        <v>100000</v>
      </c>
      <c r="E1968" s="9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210"/>
        <v>2.0674309000000002</v>
      </c>
      <c r="P1968" s="9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5">
        <f t="shared" si="214"/>
        <v>41835.373819444445</v>
      </c>
      <c r="T1968" s="5">
        <f t="shared" si="215"/>
        <v>41865.373819444445</v>
      </c>
      <c r="U1968">
        <f t="shared" si="216"/>
        <v>2014</v>
      </c>
    </row>
    <row r="1969" spans="1:21" ht="30" x14ac:dyDescent="0.25">
      <c r="A1969">
        <v>1967</v>
      </c>
      <c r="B1969" s="3" t="s">
        <v>1968</v>
      </c>
      <c r="C1969" s="3" t="s">
        <v>6077</v>
      </c>
      <c r="D1969" s="9">
        <v>20000</v>
      </c>
      <c r="E1969" s="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210"/>
        <v>3.7012999999999998</v>
      </c>
      <c r="P1969" s="9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5">
        <f t="shared" si="214"/>
        <v>41730.496863425928</v>
      </c>
      <c r="T1969" s="5">
        <f t="shared" si="215"/>
        <v>41760.496863425928</v>
      </c>
      <c r="U1969">
        <f t="shared" si="216"/>
        <v>2014</v>
      </c>
    </row>
    <row r="1970" spans="1:21" x14ac:dyDescent="0.25">
      <c r="A1970">
        <v>1968</v>
      </c>
      <c r="B1970" s="3" t="s">
        <v>1969</v>
      </c>
      <c r="C1970" s="3" t="s">
        <v>6078</v>
      </c>
      <c r="D1970" s="9">
        <v>50000</v>
      </c>
      <c r="E1970" s="9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210"/>
        <v>2.8496600000000001</v>
      </c>
      <c r="P1970" s="9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5">
        <f t="shared" si="214"/>
        <v>42676.420312499999</v>
      </c>
      <c r="T1970" s="5">
        <f t="shared" si="215"/>
        <v>42707.46197916667</v>
      </c>
      <c r="U1970">
        <f t="shared" si="216"/>
        <v>2016</v>
      </c>
    </row>
    <row r="1971" spans="1:21" ht="30" x14ac:dyDescent="0.25">
      <c r="A1971">
        <v>1969</v>
      </c>
      <c r="B1971" s="3" t="s">
        <v>1970</v>
      </c>
      <c r="C1971" s="3" t="s">
        <v>6079</v>
      </c>
      <c r="D1971" s="9">
        <v>20000</v>
      </c>
      <c r="E1971" s="9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210"/>
        <v>5.7907999999999999</v>
      </c>
      <c r="P1971" s="9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5">
        <f t="shared" si="214"/>
        <v>42557.625787037039</v>
      </c>
      <c r="T1971" s="5">
        <f t="shared" si="215"/>
        <v>42587.625787037039</v>
      </c>
      <c r="U1971">
        <f t="shared" si="216"/>
        <v>2016</v>
      </c>
    </row>
    <row r="1972" spans="1:21" x14ac:dyDescent="0.25">
      <c r="A1972">
        <v>1970</v>
      </c>
      <c r="B1972" s="3" t="s">
        <v>1971</v>
      </c>
      <c r="C1972" s="3" t="s">
        <v>6080</v>
      </c>
      <c r="D1972" s="9">
        <v>5000</v>
      </c>
      <c r="E1972" s="9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210"/>
        <v>11.318</v>
      </c>
      <c r="P1972" s="9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5">
        <f t="shared" si="214"/>
        <v>41324.026631944449</v>
      </c>
      <c r="T1972" s="5">
        <f t="shared" si="215"/>
        <v>41383.984965277778</v>
      </c>
      <c r="U1972">
        <f t="shared" si="216"/>
        <v>2013</v>
      </c>
    </row>
    <row r="1973" spans="1:21" ht="30" x14ac:dyDescent="0.25">
      <c r="A1973">
        <v>1971</v>
      </c>
      <c r="B1973" s="3" t="s">
        <v>1972</v>
      </c>
      <c r="C1973" s="3" t="s">
        <v>6081</v>
      </c>
      <c r="D1973" s="9">
        <v>400000</v>
      </c>
      <c r="E1973" s="9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210"/>
        <v>2.6302771750000002</v>
      </c>
      <c r="P1973" s="9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5">
        <f t="shared" si="214"/>
        <v>41561.334039351852</v>
      </c>
      <c r="T1973" s="5">
        <f t="shared" si="215"/>
        <v>41593</v>
      </c>
      <c r="U1973">
        <f t="shared" si="216"/>
        <v>2013</v>
      </c>
    </row>
    <row r="1974" spans="1:21" ht="30" x14ac:dyDescent="0.25">
      <c r="A1974">
        <v>1972</v>
      </c>
      <c r="B1974" s="3" t="s">
        <v>1973</v>
      </c>
      <c r="C1974" s="3" t="s">
        <v>6082</v>
      </c>
      <c r="D1974" s="9">
        <v>2500</v>
      </c>
      <c r="E1974" s="9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210"/>
        <v>6.7447999999999997</v>
      </c>
      <c r="P1974" s="9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5">
        <f t="shared" si="214"/>
        <v>41200.845416666671</v>
      </c>
      <c r="T1974" s="5">
        <f t="shared" si="215"/>
        <v>41230.887083333335</v>
      </c>
      <c r="U1974">
        <f t="shared" si="216"/>
        <v>2012</v>
      </c>
    </row>
    <row r="1975" spans="1:21" ht="30" x14ac:dyDescent="0.25">
      <c r="A1975">
        <v>1973</v>
      </c>
      <c r="B1975" s="3" t="s">
        <v>1974</v>
      </c>
      <c r="C1975" s="3" t="s">
        <v>6083</v>
      </c>
      <c r="D1975" s="9">
        <v>198000</v>
      </c>
      <c r="E1975" s="9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210"/>
        <v>2.5683081313131315</v>
      </c>
      <c r="P1975" s="9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5">
        <f t="shared" si="214"/>
        <v>42549.556296296294</v>
      </c>
      <c r="T1975" s="5">
        <f t="shared" si="215"/>
        <v>42588.125000000007</v>
      </c>
      <c r="U1975">
        <f t="shared" si="216"/>
        <v>2016</v>
      </c>
    </row>
    <row r="1976" spans="1:21" ht="30" x14ac:dyDescent="0.25">
      <c r="A1976">
        <v>1974</v>
      </c>
      <c r="B1976" s="3" t="s">
        <v>1975</v>
      </c>
      <c r="C1976" s="3" t="s">
        <v>6084</v>
      </c>
      <c r="D1976" s="9">
        <v>20000</v>
      </c>
      <c r="E1976" s="9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210"/>
        <v>3.7549600000000001</v>
      </c>
      <c r="P1976" s="9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5">
        <f t="shared" si="214"/>
        <v>41445.16746527778</v>
      </c>
      <c r="T1976" s="5">
        <f t="shared" si="215"/>
        <v>41505.16746527778</v>
      </c>
      <c r="U1976">
        <f t="shared" si="216"/>
        <v>2013</v>
      </c>
    </row>
    <row r="1977" spans="1:21" x14ac:dyDescent="0.25">
      <c r="A1977">
        <v>1975</v>
      </c>
      <c r="B1977" s="3" t="s">
        <v>1976</v>
      </c>
      <c r="C1977" s="3" t="s">
        <v>6085</v>
      </c>
      <c r="D1977" s="9">
        <v>16000</v>
      </c>
      <c r="E1977" s="9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210"/>
        <v>2.0870837499999997</v>
      </c>
      <c r="P1977" s="9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5">
        <f t="shared" si="214"/>
        <v>41313.588553240741</v>
      </c>
      <c r="T1977" s="5">
        <f t="shared" si="215"/>
        <v>41343.588553240741</v>
      </c>
      <c r="U1977">
        <f t="shared" si="216"/>
        <v>2013</v>
      </c>
    </row>
    <row r="1978" spans="1:21" x14ac:dyDescent="0.25">
      <c r="A1978">
        <v>1976</v>
      </c>
      <c r="B1978" s="3" t="s">
        <v>1977</v>
      </c>
      <c r="C1978" s="3" t="s">
        <v>6086</v>
      </c>
      <c r="D1978" s="9">
        <v>4000</v>
      </c>
      <c r="E1978" s="9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210"/>
        <v>3.4660000000000002</v>
      </c>
      <c r="P1978" s="9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5">
        <f t="shared" si="214"/>
        <v>41438.732928240745</v>
      </c>
      <c r="T1978" s="5">
        <f t="shared" si="215"/>
        <v>41468.732928240745</v>
      </c>
      <c r="U1978">
        <f t="shared" si="216"/>
        <v>2013</v>
      </c>
    </row>
    <row r="1979" spans="1:21" x14ac:dyDescent="0.25">
      <c r="A1979">
        <v>1977</v>
      </c>
      <c r="B1979" s="3" t="s">
        <v>1978</v>
      </c>
      <c r="C1979" s="3" t="s">
        <v>6087</v>
      </c>
      <c r="D1979" s="9">
        <v>50000</v>
      </c>
      <c r="E1979" s="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210"/>
        <v>4.0232999999999999</v>
      </c>
      <c r="P1979" s="9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5">
        <f t="shared" si="214"/>
        <v>42311.050231481488</v>
      </c>
      <c r="T1979" s="5">
        <f t="shared" si="215"/>
        <v>42357.165972222225</v>
      </c>
      <c r="U1979">
        <f t="shared" si="216"/>
        <v>2015</v>
      </c>
    </row>
    <row r="1980" spans="1:21" ht="30" x14ac:dyDescent="0.25">
      <c r="A1980">
        <v>1978</v>
      </c>
      <c r="B1980" s="3" t="s">
        <v>1979</v>
      </c>
      <c r="C1980" s="3" t="s">
        <v>6088</v>
      </c>
      <c r="D1980" s="9">
        <v>50000</v>
      </c>
      <c r="E1980" s="9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210"/>
        <v>10.2684514</v>
      </c>
      <c r="P1980" s="9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5">
        <f t="shared" si="214"/>
        <v>41039.058935185189</v>
      </c>
      <c r="T1980" s="5">
        <f t="shared" si="215"/>
        <v>41072.125</v>
      </c>
      <c r="U1980">
        <f t="shared" si="216"/>
        <v>2012</v>
      </c>
    </row>
    <row r="1981" spans="1:21" x14ac:dyDescent="0.25">
      <c r="A1981">
        <v>1979</v>
      </c>
      <c r="B1981" s="3" t="s">
        <v>1980</v>
      </c>
      <c r="C1981" s="3" t="s">
        <v>6089</v>
      </c>
      <c r="D1981" s="9">
        <v>200000</v>
      </c>
      <c r="E1981" s="9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210"/>
        <v>1.14901155</v>
      </c>
      <c r="P1981" s="9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5">
        <f t="shared" si="214"/>
        <v>42290.293356481481</v>
      </c>
      <c r="T1981" s="5">
        <f t="shared" si="215"/>
        <v>42327.040972222225</v>
      </c>
      <c r="U1981">
        <f t="shared" si="216"/>
        <v>2015</v>
      </c>
    </row>
    <row r="1982" spans="1:21" x14ac:dyDescent="0.25">
      <c r="A1982">
        <v>1980</v>
      </c>
      <c r="B1982" s="3" t="s">
        <v>1981</v>
      </c>
      <c r="C1982" s="3" t="s">
        <v>6090</v>
      </c>
      <c r="D1982" s="9">
        <v>50000</v>
      </c>
      <c r="E1982" s="9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210"/>
        <v>3.5482402000000004</v>
      </c>
      <c r="P1982" s="9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5">
        <f t="shared" si="214"/>
        <v>42423.375717592593</v>
      </c>
      <c r="T1982" s="5">
        <f t="shared" si="215"/>
        <v>42463.334050925929</v>
      </c>
      <c r="U1982">
        <f t="shared" si="216"/>
        <v>2016</v>
      </c>
    </row>
    <row r="1983" spans="1:21" ht="30" x14ac:dyDescent="0.25">
      <c r="A1983">
        <v>1981</v>
      </c>
      <c r="B1983" s="3" t="s">
        <v>1982</v>
      </c>
      <c r="C1983" s="3" t="s">
        <v>6091</v>
      </c>
      <c r="D1983" s="9">
        <v>7500</v>
      </c>
      <c r="E1983" s="9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210"/>
        <v>5.0799999999999998E-2</v>
      </c>
      <c r="P1983" s="9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5">
        <f t="shared" si="214"/>
        <v>41799.558622685188</v>
      </c>
      <c r="T1983" s="5">
        <f t="shared" si="215"/>
        <v>41829.558622685188</v>
      </c>
      <c r="U1983">
        <f t="shared" si="216"/>
        <v>2014</v>
      </c>
    </row>
    <row r="1984" spans="1:21" x14ac:dyDescent="0.25">
      <c r="A1984">
        <v>1982</v>
      </c>
      <c r="B1984" s="3" t="s">
        <v>1983</v>
      </c>
      <c r="C1984" s="3" t="s">
        <v>6092</v>
      </c>
      <c r="D1984" s="9">
        <v>180000</v>
      </c>
      <c r="E1984" s="9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210"/>
        <v>0</v>
      </c>
      <c r="P1984" s="9">
        <f t="shared" si="211"/>
        <v>0</v>
      </c>
      <c r="Q1984" t="str">
        <f t="shared" si="212"/>
        <v>photography</v>
      </c>
      <c r="R1984" t="str">
        <f t="shared" si="213"/>
        <v>people</v>
      </c>
      <c r="S1984" s="5">
        <f t="shared" si="214"/>
        <v>42678.419988425929</v>
      </c>
      <c r="T1984" s="5">
        <f t="shared" si="215"/>
        <v>42708.461655092593</v>
      </c>
      <c r="U1984">
        <f t="shared" si="216"/>
        <v>2016</v>
      </c>
    </row>
    <row r="1985" spans="1:21" ht="30" x14ac:dyDescent="0.25">
      <c r="A1985">
        <v>1983</v>
      </c>
      <c r="B1985" s="3" t="s">
        <v>1984</v>
      </c>
      <c r="C1985" s="3" t="s">
        <v>6093</v>
      </c>
      <c r="D1985" s="9">
        <v>33000</v>
      </c>
      <c r="E1985" s="9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210"/>
        <v>4.2999999999999997E-2</v>
      </c>
      <c r="P1985" s="9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5">
        <f t="shared" si="214"/>
        <v>42592.845115740747</v>
      </c>
      <c r="T1985" s="5">
        <f t="shared" si="215"/>
        <v>42615.125000000007</v>
      </c>
      <c r="U1985">
        <f t="shared" si="216"/>
        <v>2016</v>
      </c>
    </row>
    <row r="1986" spans="1:21" ht="45" x14ac:dyDescent="0.25">
      <c r="A1986">
        <v>1984</v>
      </c>
      <c r="B1986" s="3" t="s">
        <v>1985</v>
      </c>
      <c r="C1986" s="3" t="s">
        <v>6094</v>
      </c>
      <c r="D1986" s="9">
        <v>15000</v>
      </c>
      <c r="E1986" s="9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217">E1986/D1986</f>
        <v>0.21146666666666666</v>
      </c>
      <c r="P1986" s="9">
        <f t="shared" ref="P1986:P2049" si="218">IFERROR(E1986/L1986,0)</f>
        <v>453.14285714285717</v>
      </c>
      <c r="Q1986" t="str">
        <f t="shared" ref="Q1986:Q2049" si="219">MID(N1986,1,FIND("/",N1986)-1)</f>
        <v>photography</v>
      </c>
      <c r="R1986" t="str">
        <f t="shared" ref="R1986:R2049" si="220">MID(N1986,FIND("/",N1986)+1,9999)</f>
        <v>people</v>
      </c>
      <c r="S1986" s="5">
        <f t="shared" ref="S1986:S2049" si="221">((J1986/86400)+25569+(-4/24))</f>
        <v>41913.623622685183</v>
      </c>
      <c r="T1986" s="5">
        <f t="shared" ref="T1986:T2049" si="222">((I1986/86400)+25569+(-4/24))</f>
        <v>41973.665289351855</v>
      </c>
      <c r="U1986">
        <f t="shared" ref="U1986:U2049" si="223">YEAR(S1986)</f>
        <v>2014</v>
      </c>
    </row>
    <row r="1987" spans="1:21" ht="30" x14ac:dyDescent="0.25">
      <c r="A1987">
        <v>1985</v>
      </c>
      <c r="B1987" s="3" t="s">
        <v>1986</v>
      </c>
      <c r="C1987" s="3" t="s">
        <v>6095</v>
      </c>
      <c r="D1987" s="9">
        <v>1600</v>
      </c>
      <c r="E1987" s="9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217"/>
        <v>3.1875000000000001E-2</v>
      </c>
      <c r="P1987" s="9">
        <f t="shared" si="218"/>
        <v>12.75</v>
      </c>
      <c r="Q1987" t="str">
        <f t="shared" si="219"/>
        <v>photography</v>
      </c>
      <c r="R1987" t="str">
        <f t="shared" si="220"/>
        <v>people</v>
      </c>
      <c r="S1987" s="5">
        <f t="shared" si="221"/>
        <v>42555.532071759262</v>
      </c>
      <c r="T1987" s="5">
        <f t="shared" si="222"/>
        <v>42584.791666666664</v>
      </c>
      <c r="U1987">
        <f t="shared" si="223"/>
        <v>2016</v>
      </c>
    </row>
    <row r="1988" spans="1:21" ht="30" x14ac:dyDescent="0.25">
      <c r="A1988">
        <v>1986</v>
      </c>
      <c r="B1988" s="3" t="s">
        <v>1987</v>
      </c>
      <c r="C1988" s="3" t="s">
        <v>6096</v>
      </c>
      <c r="D1988" s="9">
        <v>2000</v>
      </c>
      <c r="E1988" s="9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217"/>
        <v>5.0000000000000001E-4</v>
      </c>
      <c r="P1988" s="9">
        <f t="shared" si="218"/>
        <v>1</v>
      </c>
      <c r="Q1988" t="str">
        <f t="shared" si="219"/>
        <v>photography</v>
      </c>
      <c r="R1988" t="str">
        <f t="shared" si="220"/>
        <v>people</v>
      </c>
      <c r="S1988" s="5">
        <f t="shared" si="221"/>
        <v>42413.267164351855</v>
      </c>
      <c r="T1988" s="5">
        <f t="shared" si="222"/>
        <v>42443.225497685191</v>
      </c>
      <c r="U1988">
        <f t="shared" si="223"/>
        <v>2016</v>
      </c>
    </row>
    <row r="1989" spans="1:21" x14ac:dyDescent="0.25">
      <c r="A1989">
        <v>1987</v>
      </c>
      <c r="B1989" s="3" t="s">
        <v>1988</v>
      </c>
      <c r="C1989" s="3" t="s">
        <v>6097</v>
      </c>
      <c r="D1989" s="9">
        <v>5500</v>
      </c>
      <c r="E1989" s="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217"/>
        <v>0.42472727272727273</v>
      </c>
      <c r="P1989" s="9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5">
        <f t="shared" si="221"/>
        <v>42034.473101851858</v>
      </c>
      <c r="T1989" s="5">
        <f t="shared" si="222"/>
        <v>42064.473101851858</v>
      </c>
      <c r="U1989">
        <f t="shared" si="223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9">
        <v>6000</v>
      </c>
      <c r="E1990" s="9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217"/>
        <v>4.1666666666666666E-3</v>
      </c>
      <c r="P1990" s="9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5">
        <f t="shared" si="221"/>
        <v>42206.596550925933</v>
      </c>
      <c r="T1990" s="5">
        <f t="shared" si="222"/>
        <v>42236.596550925933</v>
      </c>
      <c r="U1990">
        <f t="shared" si="223"/>
        <v>2015</v>
      </c>
    </row>
    <row r="1991" spans="1:21" x14ac:dyDescent="0.25">
      <c r="A1991">
        <v>1989</v>
      </c>
      <c r="B1991" s="3" t="s">
        <v>1990</v>
      </c>
      <c r="C1991" s="3" t="s">
        <v>6099</v>
      </c>
      <c r="D1991" s="9">
        <v>5000</v>
      </c>
      <c r="E1991" s="9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217"/>
        <v>0.01</v>
      </c>
      <c r="P1991" s="9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5">
        <f t="shared" si="221"/>
        <v>42685.513981481483</v>
      </c>
      <c r="T1991" s="5">
        <f t="shared" si="222"/>
        <v>42715.513981481483</v>
      </c>
      <c r="U1991">
        <f t="shared" si="223"/>
        <v>2016</v>
      </c>
    </row>
    <row r="1992" spans="1:21" ht="30" x14ac:dyDescent="0.25">
      <c r="A1992">
        <v>1990</v>
      </c>
      <c r="B1992" s="3" t="s">
        <v>1991</v>
      </c>
      <c r="C1992" s="3" t="s">
        <v>6100</v>
      </c>
      <c r="D1992" s="9">
        <v>3000</v>
      </c>
      <c r="E1992" s="9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217"/>
        <v>0.16966666666666666</v>
      </c>
      <c r="P1992" s="9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5">
        <f t="shared" si="221"/>
        <v>42398.029305555559</v>
      </c>
      <c r="T1992" s="5">
        <f t="shared" si="222"/>
        <v>42413.029305555559</v>
      </c>
      <c r="U1992">
        <f t="shared" si="223"/>
        <v>2016</v>
      </c>
    </row>
    <row r="1993" spans="1:21" x14ac:dyDescent="0.25">
      <c r="A1993">
        <v>1991</v>
      </c>
      <c r="B1993" s="3" t="s">
        <v>1992</v>
      </c>
      <c r="C1993" s="3" t="s">
        <v>6101</v>
      </c>
      <c r="D1993" s="9">
        <v>2000</v>
      </c>
      <c r="E1993" s="9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217"/>
        <v>7.0000000000000007E-2</v>
      </c>
      <c r="P1993" s="9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5">
        <f t="shared" si="221"/>
        <v>42167.726689814815</v>
      </c>
      <c r="T1993" s="5">
        <f t="shared" si="222"/>
        <v>42188.726689814815</v>
      </c>
      <c r="U1993">
        <f t="shared" si="223"/>
        <v>2015</v>
      </c>
    </row>
    <row r="1994" spans="1:21" x14ac:dyDescent="0.25">
      <c r="A1994">
        <v>1992</v>
      </c>
      <c r="B1994" s="3" t="s">
        <v>1993</v>
      </c>
      <c r="C1994" s="3" t="s">
        <v>6102</v>
      </c>
      <c r="D1994" s="9">
        <v>1500</v>
      </c>
      <c r="E1994" s="9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217"/>
        <v>1.3333333333333333E-3</v>
      </c>
      <c r="P1994" s="9">
        <f t="shared" si="218"/>
        <v>1</v>
      </c>
      <c r="Q1994" t="str">
        <f t="shared" si="219"/>
        <v>photography</v>
      </c>
      <c r="R1994" t="str">
        <f t="shared" si="220"/>
        <v>people</v>
      </c>
      <c r="S1994" s="5">
        <f t="shared" si="221"/>
        <v>42022.976747685192</v>
      </c>
      <c r="T1994" s="5">
        <f t="shared" si="222"/>
        <v>42052.976747685192</v>
      </c>
      <c r="U1994">
        <f t="shared" si="223"/>
        <v>2015</v>
      </c>
    </row>
    <row r="1995" spans="1:21" ht="30" x14ac:dyDescent="0.25">
      <c r="A1995">
        <v>1993</v>
      </c>
      <c r="B1995" s="3" t="s">
        <v>1994</v>
      </c>
      <c r="C1995" s="3" t="s">
        <v>6103</v>
      </c>
      <c r="D1995" s="9">
        <v>2000</v>
      </c>
      <c r="E1995" s="9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217"/>
        <v>0</v>
      </c>
      <c r="P1995" s="9">
        <f t="shared" si="218"/>
        <v>0</v>
      </c>
      <c r="Q1995" t="str">
        <f t="shared" si="219"/>
        <v>photography</v>
      </c>
      <c r="R1995" t="str">
        <f t="shared" si="220"/>
        <v>people</v>
      </c>
      <c r="S1995" s="5">
        <f t="shared" si="221"/>
        <v>42329.421724537038</v>
      </c>
      <c r="T1995" s="5">
        <f t="shared" si="222"/>
        <v>42359.421724537038</v>
      </c>
      <c r="U1995">
        <f t="shared" si="223"/>
        <v>2015</v>
      </c>
    </row>
    <row r="1996" spans="1:21" ht="30" x14ac:dyDescent="0.25">
      <c r="A1996">
        <v>1994</v>
      </c>
      <c r="B1996" s="3" t="s">
        <v>1995</v>
      </c>
      <c r="C1996" s="3" t="s">
        <v>6104</v>
      </c>
      <c r="D1996" s="9">
        <v>3200</v>
      </c>
      <c r="E1996" s="9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217"/>
        <v>0</v>
      </c>
      <c r="P1996" s="9">
        <f t="shared" si="218"/>
        <v>0</v>
      </c>
      <c r="Q1996" t="str">
        <f t="shared" si="219"/>
        <v>photography</v>
      </c>
      <c r="R1996" t="str">
        <f t="shared" si="220"/>
        <v>people</v>
      </c>
      <c r="S1996" s="5">
        <f t="shared" si="221"/>
        <v>42650.839606481481</v>
      </c>
      <c r="T1996" s="5">
        <f t="shared" si="222"/>
        <v>42710.881273148152</v>
      </c>
      <c r="U1996">
        <f t="shared" si="223"/>
        <v>2016</v>
      </c>
    </row>
    <row r="1997" spans="1:21" ht="30" x14ac:dyDescent="0.25">
      <c r="A1997">
        <v>1995</v>
      </c>
      <c r="B1997" s="3" t="s">
        <v>1996</v>
      </c>
      <c r="C1997" s="3" t="s">
        <v>6105</v>
      </c>
      <c r="D1997" s="9">
        <v>1000</v>
      </c>
      <c r="E1997" s="9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217"/>
        <v>7.8E-2</v>
      </c>
      <c r="P1997" s="9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5">
        <f t="shared" si="221"/>
        <v>42181.735370370377</v>
      </c>
      <c r="T1997" s="5">
        <f t="shared" si="222"/>
        <v>42201.735370370377</v>
      </c>
      <c r="U1997">
        <f t="shared" si="223"/>
        <v>2015</v>
      </c>
    </row>
    <row r="1998" spans="1:21" ht="30" x14ac:dyDescent="0.25">
      <c r="A1998">
        <v>1996</v>
      </c>
      <c r="B1998" s="3" t="s">
        <v>1997</v>
      </c>
      <c r="C1998" s="3" t="s">
        <v>6106</v>
      </c>
      <c r="D1998" s="9">
        <v>133800</v>
      </c>
      <c r="E1998" s="9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217"/>
        <v>0</v>
      </c>
      <c r="P1998" s="9">
        <f t="shared" si="218"/>
        <v>0</v>
      </c>
      <c r="Q1998" t="str">
        <f t="shared" si="219"/>
        <v>photography</v>
      </c>
      <c r="R1998" t="str">
        <f t="shared" si="220"/>
        <v>people</v>
      </c>
      <c r="S1998" s="5">
        <f t="shared" si="221"/>
        <v>41800.652905092596</v>
      </c>
      <c r="T1998" s="5">
        <f t="shared" si="222"/>
        <v>41830.652905092596</v>
      </c>
      <c r="U1998">
        <f t="shared" si="223"/>
        <v>2014</v>
      </c>
    </row>
    <row r="1999" spans="1:21" ht="30" x14ac:dyDescent="0.25">
      <c r="A1999">
        <v>1997</v>
      </c>
      <c r="B1999" s="3" t="s">
        <v>1998</v>
      </c>
      <c r="C1999" s="3" t="s">
        <v>6107</v>
      </c>
      <c r="D1999" s="9">
        <v>6500</v>
      </c>
      <c r="E1999" s="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217"/>
        <v>0</v>
      </c>
      <c r="P1999" s="9">
        <f t="shared" si="218"/>
        <v>0</v>
      </c>
      <c r="Q1999" t="str">
        <f t="shared" si="219"/>
        <v>photography</v>
      </c>
      <c r="R1999" t="str">
        <f t="shared" si="220"/>
        <v>people</v>
      </c>
      <c r="S1999" s="5">
        <f t="shared" si="221"/>
        <v>41847.764027777783</v>
      </c>
      <c r="T1999" s="5">
        <f t="shared" si="222"/>
        <v>41877.764027777783</v>
      </c>
      <c r="U1999">
        <f t="shared" si="223"/>
        <v>2014</v>
      </c>
    </row>
    <row r="2000" spans="1:21" ht="30" x14ac:dyDescent="0.25">
      <c r="A2000">
        <v>1998</v>
      </c>
      <c r="B2000" s="3" t="s">
        <v>1999</v>
      </c>
      <c r="C2000" s="3" t="s">
        <v>6108</v>
      </c>
      <c r="D2000" s="9">
        <v>2500</v>
      </c>
      <c r="E2000" s="9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217"/>
        <v>0.26200000000000001</v>
      </c>
      <c r="P2000" s="9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5">
        <f t="shared" si="221"/>
        <v>41806.951828703706</v>
      </c>
      <c r="T2000" s="5">
        <f t="shared" si="222"/>
        <v>41851.951828703706</v>
      </c>
      <c r="U2000">
        <f t="shared" si="223"/>
        <v>2014</v>
      </c>
    </row>
    <row r="2001" spans="1:21" x14ac:dyDescent="0.25">
      <c r="A2001">
        <v>1999</v>
      </c>
      <c r="B2001" s="3" t="s">
        <v>2000</v>
      </c>
      <c r="C2001" s="3" t="s">
        <v>6109</v>
      </c>
      <c r="D2001" s="9">
        <v>31000</v>
      </c>
      <c r="E2001" s="9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217"/>
        <v>7.6129032258064515E-3</v>
      </c>
      <c r="P2001" s="9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5">
        <f t="shared" si="221"/>
        <v>41926.316064814819</v>
      </c>
      <c r="T2001" s="5">
        <f t="shared" si="222"/>
        <v>41956.357731481483</v>
      </c>
      <c r="U2001">
        <f t="shared" si="223"/>
        <v>2014</v>
      </c>
    </row>
    <row r="2002" spans="1:21" ht="30" x14ac:dyDescent="0.25">
      <c r="A2002">
        <v>2000</v>
      </c>
      <c r="B2002" s="3" t="s">
        <v>2001</v>
      </c>
      <c r="C2002" s="3" t="s">
        <v>6110</v>
      </c>
      <c r="D2002" s="9">
        <v>5000</v>
      </c>
      <c r="E2002" s="9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217"/>
        <v>0.125</v>
      </c>
      <c r="P2002" s="9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5">
        <f t="shared" si="221"/>
        <v>42345.784872685188</v>
      </c>
      <c r="T2002" s="5">
        <f t="shared" si="222"/>
        <v>42375.784872685188</v>
      </c>
      <c r="U2002">
        <f t="shared" si="223"/>
        <v>2015</v>
      </c>
    </row>
    <row r="2003" spans="1:21" x14ac:dyDescent="0.25">
      <c r="A2003">
        <v>2001</v>
      </c>
      <c r="B2003" s="3" t="s">
        <v>2002</v>
      </c>
      <c r="C2003" s="3" t="s">
        <v>6111</v>
      </c>
      <c r="D2003" s="9">
        <v>55000</v>
      </c>
      <c r="E2003" s="9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217"/>
        <v>3.8212909090909091</v>
      </c>
      <c r="P2003" s="9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5">
        <f t="shared" si="221"/>
        <v>42136.043009259265</v>
      </c>
      <c r="T2003" s="5">
        <f t="shared" si="222"/>
        <v>42167.666666666664</v>
      </c>
      <c r="U2003">
        <f t="shared" si="223"/>
        <v>2015</v>
      </c>
    </row>
    <row r="2004" spans="1:21" x14ac:dyDescent="0.25">
      <c r="A2004">
        <v>2002</v>
      </c>
      <c r="B2004" s="3" t="s">
        <v>2003</v>
      </c>
      <c r="C2004" s="3" t="s">
        <v>6112</v>
      </c>
      <c r="D2004" s="9">
        <v>50000</v>
      </c>
      <c r="E2004" s="9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217"/>
        <v>2.1679422000000002</v>
      </c>
      <c r="P2004" s="9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5">
        <f t="shared" si="221"/>
        <v>42728.545636574076</v>
      </c>
      <c r="T2004" s="5">
        <f t="shared" si="222"/>
        <v>42758.545636574076</v>
      </c>
      <c r="U2004">
        <f t="shared" si="223"/>
        <v>2016</v>
      </c>
    </row>
    <row r="2005" spans="1:21" ht="30" x14ac:dyDescent="0.25">
      <c r="A2005">
        <v>2003</v>
      </c>
      <c r="B2005" s="3" t="s">
        <v>2004</v>
      </c>
      <c r="C2005" s="3" t="s">
        <v>6113</v>
      </c>
      <c r="D2005" s="9">
        <v>500</v>
      </c>
      <c r="E2005" s="9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217"/>
        <v>3.12</v>
      </c>
      <c r="P2005" s="9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5">
        <f t="shared" si="221"/>
        <v>40346.95893518519</v>
      </c>
      <c r="T2005" s="5">
        <f t="shared" si="222"/>
        <v>40361.791666666672</v>
      </c>
      <c r="U2005">
        <f t="shared" si="223"/>
        <v>2010</v>
      </c>
    </row>
    <row r="2006" spans="1:21" ht="30" x14ac:dyDescent="0.25">
      <c r="A2006">
        <v>2004</v>
      </c>
      <c r="B2006" s="3" t="s">
        <v>2005</v>
      </c>
      <c r="C2006" s="3" t="s">
        <v>6114</v>
      </c>
      <c r="D2006" s="9">
        <v>50000</v>
      </c>
      <c r="E2006" s="9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217"/>
        <v>2.3442048</v>
      </c>
      <c r="P2006" s="9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5">
        <f t="shared" si="221"/>
        <v>41800.43822916667</v>
      </c>
      <c r="T2006" s="5">
        <f t="shared" si="222"/>
        <v>41830.43822916667</v>
      </c>
      <c r="U2006">
        <f t="shared" si="223"/>
        <v>2014</v>
      </c>
    </row>
    <row r="2007" spans="1:21" ht="30" x14ac:dyDescent="0.25">
      <c r="A2007">
        <v>2005</v>
      </c>
      <c r="B2007" s="3" t="s">
        <v>2006</v>
      </c>
      <c r="C2007" s="3" t="s">
        <v>6115</v>
      </c>
      <c r="D2007" s="9">
        <v>30000</v>
      </c>
      <c r="E2007" s="9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217"/>
        <v>1.236801</v>
      </c>
      <c r="P2007" s="9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5">
        <f t="shared" si="221"/>
        <v>41535.646041666667</v>
      </c>
      <c r="T2007" s="5">
        <f t="shared" si="222"/>
        <v>41562.999305555561</v>
      </c>
      <c r="U2007">
        <f t="shared" si="223"/>
        <v>2013</v>
      </c>
    </row>
    <row r="2008" spans="1:21" ht="30" x14ac:dyDescent="0.25">
      <c r="A2008">
        <v>2006</v>
      </c>
      <c r="B2008" s="3" t="s">
        <v>2007</v>
      </c>
      <c r="C2008" s="3" t="s">
        <v>6116</v>
      </c>
      <c r="D2008" s="9">
        <v>50000</v>
      </c>
      <c r="E2008" s="9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217"/>
        <v>2.4784000000000002</v>
      </c>
      <c r="P2008" s="9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5">
        <f t="shared" si="221"/>
        <v>41941.333854166667</v>
      </c>
      <c r="T2008" s="5">
        <f t="shared" si="222"/>
        <v>41976.375520833339</v>
      </c>
      <c r="U2008">
        <f t="shared" si="223"/>
        <v>2014</v>
      </c>
    </row>
    <row r="2009" spans="1:21" ht="30" x14ac:dyDescent="0.25">
      <c r="A2009">
        <v>2007</v>
      </c>
      <c r="B2009" s="3" t="s">
        <v>2008</v>
      </c>
      <c r="C2009" s="3" t="s">
        <v>6117</v>
      </c>
      <c r="D2009" s="9">
        <v>10000</v>
      </c>
      <c r="E2009" s="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217"/>
        <v>1.157092</v>
      </c>
      <c r="P2009" s="9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5">
        <f t="shared" si="221"/>
        <v>40347.671134259261</v>
      </c>
      <c r="T2009" s="5">
        <f t="shared" si="222"/>
        <v>40414</v>
      </c>
      <c r="U2009">
        <f t="shared" si="223"/>
        <v>2010</v>
      </c>
    </row>
    <row r="2010" spans="1:21" ht="30" x14ac:dyDescent="0.25">
      <c r="A2010">
        <v>2008</v>
      </c>
      <c r="B2010" s="3" t="s">
        <v>2009</v>
      </c>
      <c r="C2010" s="3" t="s">
        <v>6118</v>
      </c>
      <c r="D2010" s="9">
        <v>1570.79</v>
      </c>
      <c r="E2010" s="9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217"/>
        <v>1.1707484768810599</v>
      </c>
      <c r="P2010" s="9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5">
        <f t="shared" si="221"/>
        <v>40761.437754629631</v>
      </c>
      <c r="T2010" s="5">
        <f t="shared" si="222"/>
        <v>40805.437754629631</v>
      </c>
      <c r="U2010">
        <f t="shared" si="223"/>
        <v>2011</v>
      </c>
    </row>
    <row r="2011" spans="1:21" ht="30" x14ac:dyDescent="0.25">
      <c r="A2011">
        <v>2009</v>
      </c>
      <c r="B2011" s="3" t="s">
        <v>2010</v>
      </c>
      <c r="C2011" s="3" t="s">
        <v>6119</v>
      </c>
      <c r="D2011" s="9">
        <v>50000</v>
      </c>
      <c r="E2011" s="9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217"/>
        <v>3.05158</v>
      </c>
      <c r="P2011" s="9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5">
        <f t="shared" si="221"/>
        <v>42661.156747685185</v>
      </c>
      <c r="T2011" s="5">
        <f t="shared" si="222"/>
        <v>42697.198414351857</v>
      </c>
      <c r="U2011">
        <f t="shared" si="223"/>
        <v>2016</v>
      </c>
    </row>
    <row r="2012" spans="1:21" x14ac:dyDescent="0.25">
      <c r="A2012">
        <v>2010</v>
      </c>
      <c r="B2012" s="3" t="s">
        <v>2011</v>
      </c>
      <c r="C2012" s="3" t="s">
        <v>6120</v>
      </c>
      <c r="D2012" s="9">
        <v>30000</v>
      </c>
      <c r="E2012" s="9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217"/>
        <v>3.2005299999999997</v>
      </c>
      <c r="P2012" s="9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5">
        <f t="shared" si="221"/>
        <v>42570.829756944448</v>
      </c>
      <c r="T2012" s="5">
        <f t="shared" si="222"/>
        <v>42600.829756944448</v>
      </c>
      <c r="U2012">
        <f t="shared" si="223"/>
        <v>2016</v>
      </c>
    </row>
    <row r="2013" spans="1:21" x14ac:dyDescent="0.25">
      <c r="A2013">
        <v>2011</v>
      </c>
      <c r="B2013" s="3" t="s">
        <v>2012</v>
      </c>
      <c r="C2013" s="3" t="s">
        <v>6121</v>
      </c>
      <c r="D2013" s="9">
        <v>50000</v>
      </c>
      <c r="E2013" s="9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217"/>
        <v>8.1956399999999991</v>
      </c>
      <c r="P2013" s="9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5">
        <f t="shared" si="221"/>
        <v>42347.191817129635</v>
      </c>
      <c r="T2013" s="5">
        <f t="shared" si="222"/>
        <v>42380.791666666664</v>
      </c>
      <c r="U2013">
        <f t="shared" si="223"/>
        <v>2015</v>
      </c>
    </row>
    <row r="2014" spans="1:21" ht="30" x14ac:dyDescent="0.25">
      <c r="A2014">
        <v>2012</v>
      </c>
      <c r="B2014" s="3" t="s">
        <v>2013</v>
      </c>
      <c r="C2014" s="3" t="s">
        <v>6122</v>
      </c>
      <c r="D2014" s="9">
        <v>5000</v>
      </c>
      <c r="E2014" s="9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217"/>
        <v>2.3490000000000002</v>
      </c>
      <c r="P2014" s="9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5">
        <f t="shared" si="221"/>
        <v>42010.65556712963</v>
      </c>
      <c r="T2014" s="5">
        <f t="shared" si="222"/>
        <v>42040.65556712963</v>
      </c>
      <c r="U2014">
        <f t="shared" si="223"/>
        <v>2015</v>
      </c>
    </row>
    <row r="2015" spans="1:21" ht="30" x14ac:dyDescent="0.25">
      <c r="A2015">
        <v>2013</v>
      </c>
      <c r="B2015" s="3" t="s">
        <v>2014</v>
      </c>
      <c r="C2015" s="3" t="s">
        <v>6123</v>
      </c>
      <c r="D2015" s="9">
        <v>160000</v>
      </c>
      <c r="E2015" s="9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217"/>
        <v>4.9491375</v>
      </c>
      <c r="P2015" s="9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5">
        <f t="shared" si="221"/>
        <v>42499.79414351852</v>
      </c>
      <c r="T2015" s="5">
        <f t="shared" si="222"/>
        <v>42559.79414351852</v>
      </c>
      <c r="U2015">
        <f t="shared" si="223"/>
        <v>2016</v>
      </c>
    </row>
    <row r="2016" spans="1:21" ht="30" x14ac:dyDescent="0.25">
      <c r="A2016">
        <v>2014</v>
      </c>
      <c r="B2016" s="3" t="s">
        <v>2015</v>
      </c>
      <c r="C2016" s="3" t="s">
        <v>6124</v>
      </c>
      <c r="D2016" s="9">
        <v>30000</v>
      </c>
      <c r="E2016" s="9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217"/>
        <v>78.137822333333332</v>
      </c>
      <c r="P2016" s="9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5">
        <f t="shared" si="221"/>
        <v>41324.047905092593</v>
      </c>
      <c r="T2016" s="5">
        <f t="shared" si="222"/>
        <v>41358.006238425929</v>
      </c>
      <c r="U2016">
        <f t="shared" si="223"/>
        <v>2013</v>
      </c>
    </row>
    <row r="2017" spans="1:21" x14ac:dyDescent="0.25">
      <c r="A2017">
        <v>2015</v>
      </c>
      <c r="B2017" s="3" t="s">
        <v>2016</v>
      </c>
      <c r="C2017" s="3" t="s">
        <v>6125</v>
      </c>
      <c r="D2017" s="9">
        <v>7200</v>
      </c>
      <c r="E2017" s="9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217"/>
        <v>1.1300013888888889</v>
      </c>
      <c r="P2017" s="9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5">
        <f t="shared" si="221"/>
        <v>40765.710219907407</v>
      </c>
      <c r="T2017" s="5">
        <f t="shared" si="222"/>
        <v>40795.710219907407</v>
      </c>
      <c r="U2017">
        <f t="shared" si="223"/>
        <v>2011</v>
      </c>
    </row>
    <row r="2018" spans="1:21" x14ac:dyDescent="0.25">
      <c r="A2018">
        <v>2016</v>
      </c>
      <c r="B2018" s="3" t="s">
        <v>2017</v>
      </c>
      <c r="C2018" s="3" t="s">
        <v>6126</v>
      </c>
      <c r="D2018" s="9">
        <v>10000</v>
      </c>
      <c r="E2018" s="9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217"/>
        <v>9.2154220000000002</v>
      </c>
      <c r="P2018" s="9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5">
        <f t="shared" si="221"/>
        <v>41312.714108796303</v>
      </c>
      <c r="T2018" s="5">
        <f t="shared" si="222"/>
        <v>41342.714108796303</v>
      </c>
      <c r="U2018">
        <f t="shared" si="223"/>
        <v>2013</v>
      </c>
    </row>
    <row r="2019" spans="1:21" ht="30" x14ac:dyDescent="0.25">
      <c r="A2019">
        <v>2017</v>
      </c>
      <c r="B2019" s="3" t="s">
        <v>2018</v>
      </c>
      <c r="C2019" s="3" t="s">
        <v>6127</v>
      </c>
      <c r="D2019" s="9">
        <v>25000</v>
      </c>
      <c r="E2019" s="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217"/>
        <v>1.2510239999999999</v>
      </c>
      <c r="P2019" s="9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5">
        <f t="shared" si="221"/>
        <v>40960.890682870369</v>
      </c>
      <c r="T2019" s="5">
        <f t="shared" si="222"/>
        <v>40992</v>
      </c>
      <c r="U2019">
        <f t="shared" si="223"/>
        <v>2012</v>
      </c>
    </row>
    <row r="2020" spans="1:21" ht="30" x14ac:dyDescent="0.25">
      <c r="A2020">
        <v>2018</v>
      </c>
      <c r="B2020" s="3" t="s">
        <v>2019</v>
      </c>
      <c r="C2020" s="3" t="s">
        <v>6128</v>
      </c>
      <c r="D2020" s="9">
        <v>65000</v>
      </c>
      <c r="E2020" s="9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217"/>
        <v>1.0224343076923077</v>
      </c>
      <c r="P2020" s="9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5">
        <f t="shared" si="221"/>
        <v>42199.199178240742</v>
      </c>
      <c r="T2020" s="5">
        <f t="shared" si="222"/>
        <v>42229.199178240742</v>
      </c>
      <c r="U2020">
        <f t="shared" si="223"/>
        <v>2015</v>
      </c>
    </row>
    <row r="2021" spans="1:21" ht="30" x14ac:dyDescent="0.25">
      <c r="A2021">
        <v>2019</v>
      </c>
      <c r="B2021" s="3" t="s">
        <v>2020</v>
      </c>
      <c r="C2021" s="3" t="s">
        <v>6129</v>
      </c>
      <c r="D2021" s="9">
        <v>40000</v>
      </c>
      <c r="E2021" s="9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217"/>
        <v>4.8490975000000001</v>
      </c>
      <c r="P2021" s="9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5">
        <f t="shared" si="221"/>
        <v>42605.541909722226</v>
      </c>
      <c r="T2021" s="5">
        <f t="shared" si="222"/>
        <v>42635.541909722226</v>
      </c>
      <c r="U2021">
        <f t="shared" si="223"/>
        <v>2016</v>
      </c>
    </row>
    <row r="2022" spans="1:21" ht="30" x14ac:dyDescent="0.25">
      <c r="A2022">
        <v>2020</v>
      </c>
      <c r="B2022" s="3" t="s">
        <v>2021</v>
      </c>
      <c r="C2022" s="3" t="s">
        <v>6130</v>
      </c>
      <c r="D2022" s="9">
        <v>1500</v>
      </c>
      <c r="E2022" s="9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217"/>
        <v>1.9233333333333333</v>
      </c>
      <c r="P2022" s="9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5">
        <f t="shared" si="221"/>
        <v>41736.930833333339</v>
      </c>
      <c r="T2022" s="5">
        <f t="shared" si="222"/>
        <v>41773.794444444451</v>
      </c>
      <c r="U2022">
        <f t="shared" si="223"/>
        <v>2014</v>
      </c>
    </row>
    <row r="2023" spans="1:21" ht="30" x14ac:dyDescent="0.25">
      <c r="A2023">
        <v>2021</v>
      </c>
      <c r="B2023" s="3" t="s">
        <v>2022</v>
      </c>
      <c r="C2023" s="3" t="s">
        <v>6131</v>
      </c>
      <c r="D2023" s="9">
        <v>5000</v>
      </c>
      <c r="E2023" s="9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217"/>
        <v>2.8109999999999999</v>
      </c>
      <c r="P2023" s="9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5">
        <f t="shared" si="221"/>
        <v>41860.903900462967</v>
      </c>
      <c r="T2023" s="5">
        <f t="shared" si="222"/>
        <v>41905.903900462967</v>
      </c>
      <c r="U2023">
        <f t="shared" si="223"/>
        <v>2014</v>
      </c>
    </row>
    <row r="2024" spans="1:21" ht="30" x14ac:dyDescent="0.25">
      <c r="A2024">
        <v>2022</v>
      </c>
      <c r="B2024" s="3" t="s">
        <v>2023</v>
      </c>
      <c r="C2024" s="3" t="s">
        <v>6132</v>
      </c>
      <c r="D2024" s="9">
        <v>100000</v>
      </c>
      <c r="E2024" s="9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217"/>
        <v>1.2513700000000001</v>
      </c>
      <c r="P2024" s="9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5">
        <f t="shared" si="221"/>
        <v>42502.402453703711</v>
      </c>
      <c r="T2024" s="5">
        <f t="shared" si="222"/>
        <v>42532.402453703711</v>
      </c>
      <c r="U2024">
        <f t="shared" si="223"/>
        <v>2016</v>
      </c>
    </row>
    <row r="2025" spans="1:21" ht="30" x14ac:dyDescent="0.25">
      <c r="A2025">
        <v>2023</v>
      </c>
      <c r="B2025" s="3" t="s">
        <v>2024</v>
      </c>
      <c r="C2025" s="3" t="s">
        <v>6133</v>
      </c>
      <c r="D2025" s="9">
        <v>100000</v>
      </c>
      <c r="E2025" s="9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217"/>
        <v>1.61459</v>
      </c>
      <c r="P2025" s="9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5">
        <f t="shared" si="221"/>
        <v>42136.25408564815</v>
      </c>
      <c r="T2025" s="5">
        <f t="shared" si="222"/>
        <v>42166.25408564815</v>
      </c>
      <c r="U2025">
        <f t="shared" si="223"/>
        <v>2015</v>
      </c>
    </row>
    <row r="2026" spans="1:21" ht="30" x14ac:dyDescent="0.25">
      <c r="A2026">
        <v>2024</v>
      </c>
      <c r="B2026" s="3" t="s">
        <v>2025</v>
      </c>
      <c r="C2026" s="3" t="s">
        <v>6134</v>
      </c>
      <c r="D2026" s="9">
        <v>4000</v>
      </c>
      <c r="E2026" s="9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217"/>
        <v>5.8535000000000004</v>
      </c>
      <c r="P2026" s="9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5">
        <f t="shared" si="221"/>
        <v>41099.80027777778</v>
      </c>
      <c r="T2026" s="5">
        <f t="shared" si="222"/>
        <v>41133.958333333336</v>
      </c>
      <c r="U2026">
        <f t="shared" si="223"/>
        <v>2012</v>
      </c>
    </row>
    <row r="2027" spans="1:21" ht="30" x14ac:dyDescent="0.25">
      <c r="A2027">
        <v>2025</v>
      </c>
      <c r="B2027" s="3" t="s">
        <v>2026</v>
      </c>
      <c r="C2027" s="3" t="s">
        <v>6135</v>
      </c>
      <c r="D2027" s="9">
        <v>80000</v>
      </c>
      <c r="E2027" s="9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217"/>
        <v>2.0114999999999998</v>
      </c>
      <c r="P2027" s="9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5">
        <f t="shared" si="221"/>
        <v>42136.017893518518</v>
      </c>
      <c r="T2027" s="5">
        <f t="shared" si="222"/>
        <v>42166.017893518518</v>
      </c>
      <c r="U2027">
        <f t="shared" si="223"/>
        <v>2015</v>
      </c>
    </row>
    <row r="2028" spans="1:21" x14ac:dyDescent="0.25">
      <c r="A2028">
        <v>2026</v>
      </c>
      <c r="B2028" s="3" t="s">
        <v>2027</v>
      </c>
      <c r="C2028" s="3" t="s">
        <v>6136</v>
      </c>
      <c r="D2028" s="9">
        <v>25000</v>
      </c>
      <c r="E2028" s="9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217"/>
        <v>1.3348307999999998</v>
      </c>
      <c r="P2028" s="9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5">
        <f t="shared" si="221"/>
        <v>41704.569270833337</v>
      </c>
      <c r="T2028" s="5">
        <f t="shared" si="222"/>
        <v>41749.999305555561</v>
      </c>
      <c r="U2028">
        <f t="shared" si="223"/>
        <v>2014</v>
      </c>
    </row>
    <row r="2029" spans="1:21" x14ac:dyDescent="0.25">
      <c r="A2029">
        <v>2027</v>
      </c>
      <c r="B2029" s="3" t="s">
        <v>2028</v>
      </c>
      <c r="C2029" s="3" t="s">
        <v>6137</v>
      </c>
      <c r="D2029" s="9">
        <v>100000</v>
      </c>
      <c r="E2029" s="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217"/>
        <v>1.2024900000000001</v>
      </c>
      <c r="P2029" s="9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5">
        <f t="shared" si="221"/>
        <v>42048.647210648145</v>
      </c>
      <c r="T2029" s="5">
        <f t="shared" si="222"/>
        <v>42093.605543981488</v>
      </c>
      <c r="U2029">
        <f t="shared" si="223"/>
        <v>2015</v>
      </c>
    </row>
    <row r="2030" spans="1:21" x14ac:dyDescent="0.25">
      <c r="A2030">
        <v>2028</v>
      </c>
      <c r="B2030" s="3" t="s">
        <v>2029</v>
      </c>
      <c r="C2030" s="3" t="s">
        <v>6138</v>
      </c>
      <c r="D2030" s="9">
        <v>3000</v>
      </c>
      <c r="E2030" s="9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217"/>
        <v>1.2616666666666667</v>
      </c>
      <c r="P2030" s="9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5">
        <f t="shared" si="221"/>
        <v>40215.752384259264</v>
      </c>
      <c r="T2030" s="5">
        <f t="shared" si="222"/>
        <v>40252.746527777781</v>
      </c>
      <c r="U2030">
        <f t="shared" si="223"/>
        <v>2010</v>
      </c>
    </row>
    <row r="2031" spans="1:21" x14ac:dyDescent="0.25">
      <c r="A2031">
        <v>2029</v>
      </c>
      <c r="B2031" s="3" t="s">
        <v>2030</v>
      </c>
      <c r="C2031" s="3" t="s">
        <v>6139</v>
      </c>
      <c r="D2031" s="9">
        <v>2500</v>
      </c>
      <c r="E2031" s="9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217"/>
        <v>3.6120000000000001</v>
      </c>
      <c r="P2031" s="9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5">
        <f t="shared" si="221"/>
        <v>41847.855104166672</v>
      </c>
      <c r="T2031" s="5">
        <f t="shared" si="222"/>
        <v>41877.855104166672</v>
      </c>
      <c r="U2031">
        <f t="shared" si="223"/>
        <v>2014</v>
      </c>
    </row>
    <row r="2032" spans="1:21" ht="30" x14ac:dyDescent="0.25">
      <c r="A2032">
        <v>2030</v>
      </c>
      <c r="B2032" s="3" t="s">
        <v>2031</v>
      </c>
      <c r="C2032" s="3" t="s">
        <v>6140</v>
      </c>
      <c r="D2032" s="9">
        <v>32768</v>
      </c>
      <c r="E2032" s="9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217"/>
        <v>2.26239013671875</v>
      </c>
      <c r="P2032" s="9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5">
        <f t="shared" si="221"/>
        <v>41212.829814814817</v>
      </c>
      <c r="T2032" s="5">
        <f t="shared" si="222"/>
        <v>41242.829814814817</v>
      </c>
      <c r="U2032">
        <f t="shared" si="223"/>
        <v>2012</v>
      </c>
    </row>
    <row r="2033" spans="1:21" x14ac:dyDescent="0.25">
      <c r="A2033">
        <v>2031</v>
      </c>
      <c r="B2033" s="3" t="s">
        <v>2032</v>
      </c>
      <c r="C2033" s="3" t="s">
        <v>6141</v>
      </c>
      <c r="D2033" s="9">
        <v>50000</v>
      </c>
      <c r="E2033" s="9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217"/>
        <v>1.2035</v>
      </c>
      <c r="P2033" s="9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5">
        <f t="shared" si="221"/>
        <v>41975.16265046296</v>
      </c>
      <c r="T2033" s="5">
        <f t="shared" si="222"/>
        <v>42012.875000000007</v>
      </c>
      <c r="U2033">
        <f t="shared" si="223"/>
        <v>2014</v>
      </c>
    </row>
    <row r="2034" spans="1:21" ht="30" x14ac:dyDescent="0.25">
      <c r="A2034">
        <v>2032</v>
      </c>
      <c r="B2034" s="3" t="s">
        <v>2033</v>
      </c>
      <c r="C2034" s="3" t="s">
        <v>6142</v>
      </c>
      <c r="D2034" s="9">
        <v>25000</v>
      </c>
      <c r="E2034" s="9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217"/>
        <v>3.0418799999999999</v>
      </c>
      <c r="P2034" s="9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5">
        <f t="shared" si="221"/>
        <v>42689.399004629631</v>
      </c>
      <c r="T2034" s="5">
        <f t="shared" si="222"/>
        <v>42719.041666666664</v>
      </c>
      <c r="U2034">
        <f t="shared" si="223"/>
        <v>2016</v>
      </c>
    </row>
    <row r="2035" spans="1:21" ht="30" x14ac:dyDescent="0.25">
      <c r="A2035">
        <v>2033</v>
      </c>
      <c r="B2035" s="3" t="s">
        <v>2034</v>
      </c>
      <c r="C2035" s="3" t="s">
        <v>6143</v>
      </c>
      <c r="D2035" s="9">
        <v>25000</v>
      </c>
      <c r="E2035" s="9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217"/>
        <v>1.7867599999999999</v>
      </c>
      <c r="P2035" s="9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5">
        <f t="shared" si="221"/>
        <v>41724.915717592594</v>
      </c>
      <c r="T2035" s="5">
        <f t="shared" si="222"/>
        <v>41754.915717592594</v>
      </c>
      <c r="U2035">
        <f t="shared" si="223"/>
        <v>2014</v>
      </c>
    </row>
    <row r="2036" spans="1:21" ht="30" x14ac:dyDescent="0.25">
      <c r="A2036">
        <v>2034</v>
      </c>
      <c r="B2036" s="3" t="s">
        <v>2035</v>
      </c>
      <c r="C2036" s="3" t="s">
        <v>6144</v>
      </c>
      <c r="D2036" s="9">
        <v>78000</v>
      </c>
      <c r="E2036" s="9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217"/>
        <v>3.868199871794872</v>
      </c>
      <c r="P2036" s="9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5">
        <f t="shared" si="221"/>
        <v>42075.96334490741</v>
      </c>
      <c r="T2036" s="5">
        <f t="shared" si="222"/>
        <v>42131.123611111114</v>
      </c>
      <c r="U2036">
        <f t="shared" si="223"/>
        <v>2015</v>
      </c>
    </row>
    <row r="2037" spans="1:21" ht="30" x14ac:dyDescent="0.25">
      <c r="A2037">
        <v>2035</v>
      </c>
      <c r="B2037" s="3" t="s">
        <v>2036</v>
      </c>
      <c r="C2037" s="3" t="s">
        <v>6145</v>
      </c>
      <c r="D2037" s="9">
        <v>80000</v>
      </c>
      <c r="E2037" s="9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217"/>
        <v>2.1103642500000004</v>
      </c>
      <c r="P2037" s="9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5">
        <f t="shared" si="221"/>
        <v>42311.458414351851</v>
      </c>
      <c r="T2037" s="5">
        <f t="shared" si="222"/>
        <v>42356.875000000007</v>
      </c>
      <c r="U2037">
        <f t="shared" si="223"/>
        <v>2015</v>
      </c>
    </row>
    <row r="2038" spans="1:21" ht="30" x14ac:dyDescent="0.25">
      <c r="A2038">
        <v>2036</v>
      </c>
      <c r="B2038" s="3" t="s">
        <v>2037</v>
      </c>
      <c r="C2038" s="3" t="s">
        <v>6146</v>
      </c>
      <c r="D2038" s="9">
        <v>30000</v>
      </c>
      <c r="E2038" s="9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217"/>
        <v>1.3166833333333334</v>
      </c>
      <c r="P2038" s="9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5">
        <f t="shared" si="221"/>
        <v>41738.698136574072</v>
      </c>
      <c r="T2038" s="5">
        <f t="shared" si="222"/>
        <v>41768.698136574072</v>
      </c>
      <c r="U2038">
        <f t="shared" si="223"/>
        <v>2014</v>
      </c>
    </row>
    <row r="2039" spans="1:21" x14ac:dyDescent="0.25">
      <c r="A2039">
        <v>2037</v>
      </c>
      <c r="B2039" s="3" t="s">
        <v>2038</v>
      </c>
      <c r="C2039" s="3" t="s">
        <v>6147</v>
      </c>
      <c r="D2039" s="9">
        <v>10000</v>
      </c>
      <c r="E2039" s="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217"/>
        <v>3.0047639999999998</v>
      </c>
      <c r="P2039" s="9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5">
        <f t="shared" si="221"/>
        <v>41578.043437500004</v>
      </c>
      <c r="T2039" s="5">
        <f t="shared" si="222"/>
        <v>41638.085104166668</v>
      </c>
      <c r="U2039">
        <f t="shared" si="223"/>
        <v>2013</v>
      </c>
    </row>
    <row r="2040" spans="1:21" x14ac:dyDescent="0.25">
      <c r="A2040">
        <v>2038</v>
      </c>
      <c r="B2040" s="3" t="s">
        <v>2039</v>
      </c>
      <c r="C2040" s="3" t="s">
        <v>6148</v>
      </c>
      <c r="D2040" s="9">
        <v>8000</v>
      </c>
      <c r="E2040" s="9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217"/>
        <v>4.2051249999999998</v>
      </c>
      <c r="P2040" s="9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5">
        <f t="shared" si="221"/>
        <v>41424.104409722226</v>
      </c>
      <c r="T2040" s="5">
        <f t="shared" si="222"/>
        <v>41456.583333333336</v>
      </c>
      <c r="U2040">
        <f t="shared" si="223"/>
        <v>2013</v>
      </c>
    </row>
    <row r="2041" spans="1:21" x14ac:dyDescent="0.25">
      <c r="A2041">
        <v>2039</v>
      </c>
      <c r="B2041" s="3" t="s">
        <v>2040</v>
      </c>
      <c r="C2041" s="3" t="s">
        <v>6149</v>
      </c>
      <c r="D2041" s="9">
        <v>125000</v>
      </c>
      <c r="E2041" s="9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217"/>
        <v>1.362168</v>
      </c>
      <c r="P2041" s="9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5">
        <f t="shared" si="221"/>
        <v>42675.272280092591</v>
      </c>
      <c r="T2041" s="5">
        <f t="shared" si="222"/>
        <v>42705.040972222225</v>
      </c>
      <c r="U2041">
        <f t="shared" si="223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9">
        <v>3000</v>
      </c>
      <c r="E2042" s="9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217"/>
        <v>2.4817133333333334</v>
      </c>
      <c r="P2042" s="9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5">
        <f t="shared" si="221"/>
        <v>41578.760451388887</v>
      </c>
      <c r="T2042" s="5">
        <f t="shared" si="222"/>
        <v>41593.802118055559</v>
      </c>
      <c r="U2042">
        <f t="shared" si="223"/>
        <v>2013</v>
      </c>
    </row>
    <row r="2043" spans="1:21" ht="30" x14ac:dyDescent="0.25">
      <c r="A2043">
        <v>2041</v>
      </c>
      <c r="B2043" s="3" t="s">
        <v>2042</v>
      </c>
      <c r="C2043" s="3" t="s">
        <v>6151</v>
      </c>
      <c r="D2043" s="9">
        <v>9500</v>
      </c>
      <c r="E2043" s="9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217"/>
        <v>1.8186315789473684</v>
      </c>
      <c r="P2043" s="9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5">
        <f t="shared" si="221"/>
        <v>42654.3591087963</v>
      </c>
      <c r="T2043" s="5">
        <f t="shared" si="222"/>
        <v>42684.400775462964</v>
      </c>
      <c r="U2043">
        <f t="shared" si="223"/>
        <v>2016</v>
      </c>
    </row>
    <row r="2044" spans="1:21" x14ac:dyDescent="0.25">
      <c r="A2044">
        <v>2042</v>
      </c>
      <c r="B2044" s="3" t="s">
        <v>2043</v>
      </c>
      <c r="C2044" s="3" t="s">
        <v>6152</v>
      </c>
      <c r="D2044" s="9">
        <v>10000</v>
      </c>
      <c r="E2044" s="9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217"/>
        <v>1.2353000000000001</v>
      </c>
      <c r="P2044" s="9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5">
        <f t="shared" si="221"/>
        <v>42331.541365740741</v>
      </c>
      <c r="T2044" s="5">
        <f t="shared" si="222"/>
        <v>42391.541365740741</v>
      </c>
      <c r="U2044">
        <f t="shared" si="223"/>
        <v>2015</v>
      </c>
    </row>
    <row r="2045" spans="1:21" ht="30" x14ac:dyDescent="0.25">
      <c r="A2045">
        <v>2043</v>
      </c>
      <c r="B2045" s="3" t="s">
        <v>2044</v>
      </c>
      <c r="C2045" s="3" t="s">
        <v>6153</v>
      </c>
      <c r="D2045" s="9">
        <v>1385</v>
      </c>
      <c r="E2045" s="9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217"/>
        <v>5.0620938628158845</v>
      </c>
      <c r="P2045" s="9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5">
        <f t="shared" si="221"/>
        <v>42661.010150462964</v>
      </c>
      <c r="T2045" s="5">
        <f t="shared" si="222"/>
        <v>42715.040972222225</v>
      </c>
      <c r="U2045">
        <f t="shared" si="223"/>
        <v>2016</v>
      </c>
    </row>
    <row r="2046" spans="1:21" ht="30" x14ac:dyDescent="0.25">
      <c r="A2046">
        <v>2044</v>
      </c>
      <c r="B2046" s="3" t="s">
        <v>2045</v>
      </c>
      <c r="C2046" s="3" t="s">
        <v>6154</v>
      </c>
      <c r="D2046" s="9">
        <v>15000</v>
      </c>
      <c r="E2046" s="9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217"/>
        <v>1.0821333333333334</v>
      </c>
      <c r="P2046" s="9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5">
        <f t="shared" si="221"/>
        <v>42138.517523148148</v>
      </c>
      <c r="T2046" s="5">
        <f t="shared" si="222"/>
        <v>42168.517523148148</v>
      </c>
      <c r="U2046">
        <f t="shared" si="223"/>
        <v>2015</v>
      </c>
    </row>
    <row r="2047" spans="1:21" ht="30" x14ac:dyDescent="0.25">
      <c r="A2047">
        <v>2045</v>
      </c>
      <c r="B2047" s="3" t="s">
        <v>2046</v>
      </c>
      <c r="C2047" s="3" t="s">
        <v>6155</v>
      </c>
      <c r="D2047" s="9">
        <v>4900</v>
      </c>
      <c r="E2047" s="9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217"/>
        <v>8.1918387755102042</v>
      </c>
      <c r="P2047" s="9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5">
        <f t="shared" si="221"/>
        <v>41068.921840277784</v>
      </c>
      <c r="T2047" s="5">
        <f t="shared" si="222"/>
        <v>41098.921840277784</v>
      </c>
      <c r="U2047">
        <f t="shared" si="223"/>
        <v>2012</v>
      </c>
    </row>
    <row r="2048" spans="1:21" ht="30" x14ac:dyDescent="0.25">
      <c r="A2048">
        <v>2046</v>
      </c>
      <c r="B2048" s="3" t="s">
        <v>2047</v>
      </c>
      <c r="C2048" s="3" t="s">
        <v>6156</v>
      </c>
      <c r="D2048" s="9">
        <v>10000</v>
      </c>
      <c r="E2048" s="9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217"/>
        <v>1.2110000000000001</v>
      </c>
      <c r="P2048" s="9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5">
        <f t="shared" si="221"/>
        <v>41387.00513888889</v>
      </c>
      <c r="T2048" s="5">
        <f t="shared" si="222"/>
        <v>41417.00513888889</v>
      </c>
      <c r="U2048">
        <f t="shared" si="223"/>
        <v>2013</v>
      </c>
    </row>
    <row r="2049" spans="1:21" ht="30" x14ac:dyDescent="0.25">
      <c r="A2049">
        <v>2047</v>
      </c>
      <c r="B2049" s="3" t="s">
        <v>2048</v>
      </c>
      <c r="C2049" s="3" t="s">
        <v>6157</v>
      </c>
      <c r="D2049" s="9">
        <v>98000</v>
      </c>
      <c r="E2049" s="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217"/>
        <v>1.0299897959183673</v>
      </c>
      <c r="P2049" s="9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5">
        <f t="shared" si="221"/>
        <v>42081.736921296302</v>
      </c>
      <c r="T2049" s="5">
        <f t="shared" si="222"/>
        <v>42110.833333333336</v>
      </c>
      <c r="U2049">
        <f t="shared" si="223"/>
        <v>2015</v>
      </c>
    </row>
    <row r="2050" spans="1:21" ht="30" x14ac:dyDescent="0.25">
      <c r="A2050">
        <v>2048</v>
      </c>
      <c r="B2050" s="3" t="s">
        <v>2049</v>
      </c>
      <c r="C2050" s="3" t="s">
        <v>6158</v>
      </c>
      <c r="D2050" s="9">
        <v>85000</v>
      </c>
      <c r="E2050" s="9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224">E2050/D2050</f>
        <v>1.4833229411764706</v>
      </c>
      <c r="P2050" s="9">
        <f t="shared" ref="P2050:P2113" si="225">IFERROR(E2050/L2050,0)</f>
        <v>91.82989803350327</v>
      </c>
      <c r="Q2050" t="str">
        <f t="shared" ref="Q2050:Q2113" si="226">MID(N2050,1,FIND("/",N2050)-1)</f>
        <v>technology</v>
      </c>
      <c r="R2050" t="str">
        <f t="shared" ref="R2050:R2113" si="227">MID(N2050,FIND("/",N2050)+1,9999)</f>
        <v>hardware</v>
      </c>
      <c r="S2050" s="5">
        <f t="shared" ref="S2050:S2113" si="228">((J2050/86400)+25569+(-4/24))</f>
        <v>41387.484849537039</v>
      </c>
      <c r="T2050" s="5">
        <f t="shared" ref="T2050:T2113" si="229">((I2050/86400)+25569+(-4/24))</f>
        <v>41417.484849537039</v>
      </c>
      <c r="U2050">
        <f t="shared" ref="U2050:U2113" si="230">YEAR(S2050)</f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9">
        <v>50000</v>
      </c>
      <c r="E2051" s="9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224"/>
        <v>1.2019070000000001</v>
      </c>
      <c r="P2051" s="9">
        <f t="shared" si="225"/>
        <v>80.991037735849048</v>
      </c>
      <c r="Q2051" t="str">
        <f t="shared" si="226"/>
        <v>technology</v>
      </c>
      <c r="R2051" t="str">
        <f t="shared" si="227"/>
        <v>hardware</v>
      </c>
      <c r="S2051" s="5">
        <f t="shared" si="228"/>
        <v>41575.360682870371</v>
      </c>
      <c r="T2051" s="5">
        <f t="shared" si="229"/>
        <v>41610.790972222225</v>
      </c>
      <c r="U2051">
        <f t="shared" si="230"/>
        <v>2013</v>
      </c>
    </row>
    <row r="2052" spans="1:21" ht="30" x14ac:dyDescent="0.25">
      <c r="A2052">
        <v>2050</v>
      </c>
      <c r="B2052" s="3" t="s">
        <v>2051</v>
      </c>
      <c r="C2052" s="3" t="s">
        <v>6160</v>
      </c>
      <c r="D2052" s="9">
        <v>10000</v>
      </c>
      <c r="E2052" s="9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224"/>
        <v>4.7327000000000004</v>
      </c>
      <c r="P2052" s="9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5">
        <f t="shared" si="228"/>
        <v>42114.90483796296</v>
      </c>
      <c r="T2052" s="5">
        <f t="shared" si="229"/>
        <v>42154.90483796296</v>
      </c>
      <c r="U2052">
        <f t="shared" si="230"/>
        <v>2015</v>
      </c>
    </row>
    <row r="2053" spans="1:21" ht="30" x14ac:dyDescent="0.25">
      <c r="A2053">
        <v>2051</v>
      </c>
      <c r="B2053" s="3" t="s">
        <v>2052</v>
      </c>
      <c r="C2053" s="3" t="s">
        <v>6161</v>
      </c>
      <c r="D2053" s="9">
        <v>8000</v>
      </c>
      <c r="E2053" s="9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224"/>
        <v>1.303625</v>
      </c>
      <c r="P2053" s="9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5">
        <f t="shared" si="228"/>
        <v>41603.855752314819</v>
      </c>
      <c r="T2053" s="5">
        <f t="shared" si="229"/>
        <v>41633.855752314819</v>
      </c>
      <c r="U2053">
        <f t="shared" si="230"/>
        <v>2013</v>
      </c>
    </row>
    <row r="2054" spans="1:21" ht="30" x14ac:dyDescent="0.25">
      <c r="A2054">
        <v>2052</v>
      </c>
      <c r="B2054" s="3" t="s">
        <v>2053</v>
      </c>
      <c r="C2054" s="3" t="s">
        <v>6162</v>
      </c>
      <c r="D2054" s="9">
        <v>50000</v>
      </c>
      <c r="E2054" s="9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224"/>
        <v>3.5304799999999998</v>
      </c>
      <c r="P2054" s="9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5">
        <f t="shared" si="228"/>
        <v>42374.917280092595</v>
      </c>
      <c r="T2054" s="5">
        <f t="shared" si="229"/>
        <v>42419.917280092595</v>
      </c>
      <c r="U2054">
        <f t="shared" si="230"/>
        <v>2016</v>
      </c>
    </row>
    <row r="2055" spans="1:21" ht="30" x14ac:dyDescent="0.25">
      <c r="A2055">
        <v>2053</v>
      </c>
      <c r="B2055" s="3" t="s">
        <v>2054</v>
      </c>
      <c r="C2055" s="3" t="s">
        <v>6163</v>
      </c>
      <c r="D2055" s="9">
        <v>5000</v>
      </c>
      <c r="E2055" s="9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224"/>
        <v>1.0102</v>
      </c>
      <c r="P2055" s="9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5">
        <f t="shared" si="228"/>
        <v>42303.450821759259</v>
      </c>
      <c r="T2055" s="5">
        <f t="shared" si="229"/>
        <v>42333.492488425931</v>
      </c>
      <c r="U2055">
        <f t="shared" si="230"/>
        <v>2015</v>
      </c>
    </row>
    <row r="2056" spans="1:21" ht="30" x14ac:dyDescent="0.25">
      <c r="A2056">
        <v>2054</v>
      </c>
      <c r="B2056" s="3" t="s">
        <v>2055</v>
      </c>
      <c r="C2056" s="3" t="s">
        <v>6164</v>
      </c>
      <c r="D2056" s="9">
        <v>35000</v>
      </c>
      <c r="E2056" s="9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224"/>
        <v>1.1359142857142857</v>
      </c>
      <c r="P2056" s="9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5">
        <f t="shared" si="228"/>
        <v>41731.35428240741</v>
      </c>
      <c r="T2056" s="5">
        <f t="shared" si="229"/>
        <v>41761.35428240741</v>
      </c>
      <c r="U2056">
        <f t="shared" si="230"/>
        <v>2014</v>
      </c>
    </row>
    <row r="2057" spans="1:21" ht="30" x14ac:dyDescent="0.25">
      <c r="A2057">
        <v>2055</v>
      </c>
      <c r="B2057" s="3" t="s">
        <v>2056</v>
      </c>
      <c r="C2057" s="3" t="s">
        <v>6165</v>
      </c>
      <c r="D2057" s="9">
        <v>6000</v>
      </c>
      <c r="E2057" s="9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224"/>
        <v>1.6741666666666666</v>
      </c>
      <c r="P2057" s="9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5">
        <f t="shared" si="228"/>
        <v>41946.50744212963</v>
      </c>
      <c r="T2057" s="5">
        <f t="shared" si="229"/>
        <v>41976.000000000007</v>
      </c>
      <c r="U2057">
        <f t="shared" si="230"/>
        <v>2014</v>
      </c>
    </row>
    <row r="2058" spans="1:21" x14ac:dyDescent="0.25">
      <c r="A2058">
        <v>2056</v>
      </c>
      <c r="B2058" s="3" t="s">
        <v>2057</v>
      </c>
      <c r="C2058" s="3" t="s">
        <v>6166</v>
      </c>
      <c r="D2058" s="9">
        <v>50000</v>
      </c>
      <c r="E2058" s="9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224"/>
        <v>1.5345200000000001</v>
      </c>
      <c r="P2058" s="9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5">
        <f t="shared" si="228"/>
        <v>41351.594236111116</v>
      </c>
      <c r="T2058" s="5">
        <f t="shared" si="229"/>
        <v>41381.594236111116</v>
      </c>
      <c r="U2058">
        <f t="shared" si="230"/>
        <v>2013</v>
      </c>
    </row>
    <row r="2059" spans="1:21" ht="30" x14ac:dyDescent="0.25">
      <c r="A2059">
        <v>2057</v>
      </c>
      <c r="B2059" s="3" t="s">
        <v>2058</v>
      </c>
      <c r="C2059" s="3" t="s">
        <v>6167</v>
      </c>
      <c r="D2059" s="9">
        <v>15000</v>
      </c>
      <c r="E2059" s="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224"/>
        <v>2.022322</v>
      </c>
      <c r="P2059" s="9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5">
        <f t="shared" si="228"/>
        <v>42396.327916666669</v>
      </c>
      <c r="T2059" s="5">
        <f t="shared" si="229"/>
        <v>42426.327916666669</v>
      </c>
      <c r="U2059">
        <f t="shared" si="230"/>
        <v>2016</v>
      </c>
    </row>
    <row r="2060" spans="1:21" x14ac:dyDescent="0.25">
      <c r="A2060">
        <v>2058</v>
      </c>
      <c r="B2060" s="3" t="s">
        <v>2059</v>
      </c>
      <c r="C2060" s="3" t="s">
        <v>6168</v>
      </c>
      <c r="D2060" s="9">
        <v>2560</v>
      </c>
      <c r="E2060" s="9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224"/>
        <v>1.6828125</v>
      </c>
      <c r="P2060" s="9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5">
        <f t="shared" si="228"/>
        <v>42026.204050925931</v>
      </c>
      <c r="T2060" s="5">
        <f t="shared" si="229"/>
        <v>42065.666666666664</v>
      </c>
      <c r="U2060">
        <f t="shared" si="230"/>
        <v>2015</v>
      </c>
    </row>
    <row r="2061" spans="1:21" ht="30" x14ac:dyDescent="0.25">
      <c r="A2061">
        <v>2059</v>
      </c>
      <c r="B2061" s="3" t="s">
        <v>2060</v>
      </c>
      <c r="C2061" s="3" t="s">
        <v>6169</v>
      </c>
      <c r="D2061" s="9">
        <v>30000</v>
      </c>
      <c r="E2061" s="9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224"/>
        <v>1.4345666666666668</v>
      </c>
      <c r="P2061" s="9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5">
        <f t="shared" si="228"/>
        <v>42361.43581018519</v>
      </c>
      <c r="T2061" s="5">
        <f t="shared" si="229"/>
        <v>42400.749305555561</v>
      </c>
      <c r="U2061">
        <f t="shared" si="230"/>
        <v>2015</v>
      </c>
    </row>
    <row r="2062" spans="1:21" ht="30" x14ac:dyDescent="0.25">
      <c r="A2062">
        <v>2060</v>
      </c>
      <c r="B2062" s="3" t="s">
        <v>2061</v>
      </c>
      <c r="C2062" s="3" t="s">
        <v>6170</v>
      </c>
      <c r="D2062" s="9">
        <v>25000</v>
      </c>
      <c r="E2062" s="9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224"/>
        <v>1.964</v>
      </c>
      <c r="P2062" s="9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5">
        <f t="shared" si="228"/>
        <v>41783.476273148153</v>
      </c>
      <c r="T2062" s="5">
        <f t="shared" si="229"/>
        <v>41843.476273148153</v>
      </c>
      <c r="U2062">
        <f t="shared" si="230"/>
        <v>2014</v>
      </c>
    </row>
    <row r="2063" spans="1:21" ht="30" x14ac:dyDescent="0.25">
      <c r="A2063">
        <v>2061</v>
      </c>
      <c r="B2063" s="3" t="s">
        <v>2062</v>
      </c>
      <c r="C2063" s="3" t="s">
        <v>6171</v>
      </c>
      <c r="D2063" s="9">
        <v>5000</v>
      </c>
      <c r="E2063" s="9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224"/>
        <v>1.0791999999999999</v>
      </c>
      <c r="P2063" s="9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5">
        <f t="shared" si="228"/>
        <v>42705.597847222227</v>
      </c>
      <c r="T2063" s="5">
        <f t="shared" si="229"/>
        <v>42735.597847222227</v>
      </c>
      <c r="U2063">
        <f t="shared" si="230"/>
        <v>2016</v>
      </c>
    </row>
    <row r="2064" spans="1:21" ht="30" x14ac:dyDescent="0.25">
      <c r="A2064">
        <v>2062</v>
      </c>
      <c r="B2064" s="3" t="s">
        <v>2063</v>
      </c>
      <c r="C2064" s="3" t="s">
        <v>6172</v>
      </c>
      <c r="D2064" s="9">
        <v>100000</v>
      </c>
      <c r="E2064" s="9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224"/>
        <v>1.14977</v>
      </c>
      <c r="P2064" s="9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5">
        <f t="shared" si="228"/>
        <v>42423.216412037036</v>
      </c>
      <c r="T2064" s="5">
        <f t="shared" si="229"/>
        <v>42453.174745370372</v>
      </c>
      <c r="U2064">
        <f t="shared" si="230"/>
        <v>2016</v>
      </c>
    </row>
    <row r="2065" spans="1:21" x14ac:dyDescent="0.25">
      <c r="A2065">
        <v>2063</v>
      </c>
      <c r="B2065" s="3" t="s">
        <v>2064</v>
      </c>
      <c r="C2065" s="3" t="s">
        <v>6173</v>
      </c>
      <c r="D2065" s="9">
        <v>4000</v>
      </c>
      <c r="E2065" s="9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224"/>
        <v>1.4804999999999999</v>
      </c>
      <c r="P2065" s="9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5">
        <f t="shared" si="228"/>
        <v>42472.565983796296</v>
      </c>
      <c r="T2065" s="5">
        <f t="shared" si="229"/>
        <v>42505.565983796296</v>
      </c>
      <c r="U2065">
        <f t="shared" si="230"/>
        <v>2016</v>
      </c>
    </row>
    <row r="2066" spans="1:21" ht="30" x14ac:dyDescent="0.25">
      <c r="A2066">
        <v>2064</v>
      </c>
      <c r="B2066" s="3" t="s">
        <v>2065</v>
      </c>
      <c r="C2066" s="3" t="s">
        <v>6174</v>
      </c>
      <c r="D2066" s="9">
        <v>261962</v>
      </c>
      <c r="E2066" s="9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224"/>
        <v>1.9116676082790633</v>
      </c>
      <c r="P2066" s="9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5">
        <f t="shared" si="228"/>
        <v>41389.198182870372</v>
      </c>
      <c r="T2066" s="5">
        <f t="shared" si="229"/>
        <v>41425.333333333336</v>
      </c>
      <c r="U2066">
        <f t="shared" si="230"/>
        <v>2013</v>
      </c>
    </row>
    <row r="2067" spans="1:21" ht="30" x14ac:dyDescent="0.25">
      <c r="A2067">
        <v>2065</v>
      </c>
      <c r="B2067" s="3" t="s">
        <v>2066</v>
      </c>
      <c r="C2067" s="3" t="s">
        <v>6175</v>
      </c>
      <c r="D2067" s="9">
        <v>40000</v>
      </c>
      <c r="E2067" s="9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224"/>
        <v>1.99215125</v>
      </c>
      <c r="P2067" s="9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5">
        <f t="shared" si="228"/>
        <v>41603.167002314818</v>
      </c>
      <c r="T2067" s="5">
        <f t="shared" si="229"/>
        <v>41633.167002314818</v>
      </c>
      <c r="U2067">
        <f t="shared" si="230"/>
        <v>2013</v>
      </c>
    </row>
    <row r="2068" spans="1:21" ht="30" x14ac:dyDescent="0.25">
      <c r="A2068">
        <v>2066</v>
      </c>
      <c r="B2068" s="3" t="s">
        <v>2067</v>
      </c>
      <c r="C2068" s="3" t="s">
        <v>6176</v>
      </c>
      <c r="D2068" s="9">
        <v>2000</v>
      </c>
      <c r="E2068" s="9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224"/>
        <v>2.1859999999999999</v>
      </c>
      <c r="P2068" s="9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5">
        <f t="shared" si="228"/>
        <v>41844.605127314819</v>
      </c>
      <c r="T2068" s="5">
        <f t="shared" si="229"/>
        <v>41874.605127314819</v>
      </c>
      <c r="U2068">
        <f t="shared" si="230"/>
        <v>2014</v>
      </c>
    </row>
    <row r="2069" spans="1:21" x14ac:dyDescent="0.25">
      <c r="A2069">
        <v>2067</v>
      </c>
      <c r="B2069" s="3" t="s">
        <v>2068</v>
      </c>
      <c r="C2069" s="3" t="s">
        <v>6177</v>
      </c>
      <c r="D2069" s="9">
        <v>495</v>
      </c>
      <c r="E2069" s="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224"/>
        <v>1.2686868686868686</v>
      </c>
      <c r="P2069" s="9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5">
        <f t="shared" si="228"/>
        <v>42115.687222222223</v>
      </c>
      <c r="T2069" s="5">
        <f t="shared" si="229"/>
        <v>42148.687222222223</v>
      </c>
      <c r="U2069">
        <f t="shared" si="230"/>
        <v>2015</v>
      </c>
    </row>
    <row r="2070" spans="1:21" ht="30" x14ac:dyDescent="0.25">
      <c r="A2070">
        <v>2068</v>
      </c>
      <c r="B2070" s="3" t="s">
        <v>2069</v>
      </c>
      <c r="C2070" s="3" t="s">
        <v>6178</v>
      </c>
      <c r="D2070" s="9">
        <v>25000</v>
      </c>
      <c r="E2070" s="9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224"/>
        <v>1.0522388</v>
      </c>
      <c r="P2070" s="9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5">
        <f t="shared" si="228"/>
        <v>42633.674942129634</v>
      </c>
      <c r="T2070" s="5">
        <f t="shared" si="229"/>
        <v>42663.674942129634</v>
      </c>
      <c r="U2070">
        <f t="shared" si="230"/>
        <v>2016</v>
      </c>
    </row>
    <row r="2071" spans="1:21" ht="30" x14ac:dyDescent="0.25">
      <c r="A2071">
        <v>2069</v>
      </c>
      <c r="B2071" s="3" t="s">
        <v>2070</v>
      </c>
      <c r="C2071" s="3" t="s">
        <v>6179</v>
      </c>
      <c r="D2071" s="9">
        <v>50000</v>
      </c>
      <c r="E2071" s="9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224"/>
        <v>1.2840666000000001</v>
      </c>
      <c r="P2071" s="9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5">
        <f t="shared" si="228"/>
        <v>42340.805451388893</v>
      </c>
      <c r="T2071" s="5">
        <f t="shared" si="229"/>
        <v>42371.805451388893</v>
      </c>
      <c r="U2071">
        <f t="shared" si="230"/>
        <v>2015</v>
      </c>
    </row>
    <row r="2072" spans="1:21" ht="30" x14ac:dyDescent="0.25">
      <c r="A2072">
        <v>2070</v>
      </c>
      <c r="B2072" s="3" t="s">
        <v>2071</v>
      </c>
      <c r="C2072" s="3" t="s">
        <v>6180</v>
      </c>
      <c r="D2072" s="9">
        <v>125000</v>
      </c>
      <c r="E2072" s="9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224"/>
        <v>3.1732719999999999</v>
      </c>
      <c r="P2072" s="9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5">
        <f t="shared" si="228"/>
        <v>42519.489849537036</v>
      </c>
      <c r="T2072" s="5">
        <f t="shared" si="229"/>
        <v>42549.489849537036</v>
      </c>
      <c r="U2072">
        <f t="shared" si="230"/>
        <v>2016</v>
      </c>
    </row>
    <row r="2073" spans="1:21" ht="30" x14ac:dyDescent="0.25">
      <c r="A2073">
        <v>2071</v>
      </c>
      <c r="B2073" s="3" t="s">
        <v>2072</v>
      </c>
      <c r="C2073" s="3" t="s">
        <v>6181</v>
      </c>
      <c r="D2073" s="9">
        <v>20000</v>
      </c>
      <c r="E2073" s="9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224"/>
        <v>2.8073000000000001</v>
      </c>
      <c r="P2073" s="9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5">
        <f t="shared" si="228"/>
        <v>42600.112083333333</v>
      </c>
      <c r="T2073" s="5">
        <f t="shared" si="229"/>
        <v>42645.112083333333</v>
      </c>
      <c r="U2073">
        <f t="shared" si="230"/>
        <v>2016</v>
      </c>
    </row>
    <row r="2074" spans="1:21" ht="30" x14ac:dyDescent="0.25">
      <c r="A2074">
        <v>2072</v>
      </c>
      <c r="B2074" s="3" t="s">
        <v>2073</v>
      </c>
      <c r="C2074" s="3" t="s">
        <v>6182</v>
      </c>
      <c r="D2074" s="9">
        <v>71500</v>
      </c>
      <c r="E2074" s="9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224"/>
        <v>1.1073146853146854</v>
      </c>
      <c r="P2074" s="9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5">
        <f t="shared" si="228"/>
        <v>42467.414722222224</v>
      </c>
      <c r="T2074" s="5">
        <f t="shared" si="229"/>
        <v>42497.414722222224</v>
      </c>
      <c r="U2074">
        <f t="shared" si="230"/>
        <v>2016</v>
      </c>
    </row>
    <row r="2075" spans="1:21" ht="30" x14ac:dyDescent="0.25">
      <c r="A2075">
        <v>2073</v>
      </c>
      <c r="B2075" s="3" t="s">
        <v>2074</v>
      </c>
      <c r="C2075" s="3" t="s">
        <v>6183</v>
      </c>
      <c r="D2075" s="9">
        <v>100000</v>
      </c>
      <c r="E2075" s="9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224"/>
        <v>1.5260429999999998</v>
      </c>
      <c r="P2075" s="9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5">
        <f t="shared" si="228"/>
        <v>42087.501365740747</v>
      </c>
      <c r="T2075" s="5">
        <f t="shared" si="229"/>
        <v>42132.501365740747</v>
      </c>
      <c r="U2075">
        <f t="shared" si="230"/>
        <v>2015</v>
      </c>
    </row>
    <row r="2076" spans="1:21" x14ac:dyDescent="0.25">
      <c r="A2076">
        <v>2074</v>
      </c>
      <c r="B2076" s="3" t="s">
        <v>2075</v>
      </c>
      <c r="C2076" s="3" t="s">
        <v>6184</v>
      </c>
      <c r="D2076" s="9">
        <v>600</v>
      </c>
      <c r="E2076" s="9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224"/>
        <v>1.0249999999999999</v>
      </c>
      <c r="P2076" s="9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5">
        <f t="shared" si="228"/>
        <v>42466.659513888888</v>
      </c>
      <c r="T2076" s="5">
        <f t="shared" si="229"/>
        <v>42496.659513888888</v>
      </c>
      <c r="U2076">
        <f t="shared" si="230"/>
        <v>2016</v>
      </c>
    </row>
    <row r="2077" spans="1:21" x14ac:dyDescent="0.25">
      <c r="A2077">
        <v>2075</v>
      </c>
      <c r="B2077" s="3" t="s">
        <v>2076</v>
      </c>
      <c r="C2077" s="3" t="s">
        <v>6185</v>
      </c>
      <c r="D2077" s="9">
        <v>9999</v>
      </c>
      <c r="E2077" s="9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224"/>
        <v>16.783738373837384</v>
      </c>
      <c r="P2077" s="9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5">
        <f t="shared" si="228"/>
        <v>41450.514907407407</v>
      </c>
      <c r="T2077" s="5">
        <f t="shared" si="229"/>
        <v>41480.514907407407</v>
      </c>
      <c r="U2077">
        <f t="shared" si="230"/>
        <v>2013</v>
      </c>
    </row>
    <row r="2078" spans="1:21" x14ac:dyDescent="0.25">
      <c r="A2078">
        <v>2076</v>
      </c>
      <c r="B2078" s="3" t="s">
        <v>2077</v>
      </c>
      <c r="C2078" s="3" t="s">
        <v>6186</v>
      </c>
      <c r="D2078" s="9">
        <v>179000</v>
      </c>
      <c r="E2078" s="9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224"/>
        <v>5.4334915642458101</v>
      </c>
      <c r="P2078" s="9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5">
        <f t="shared" si="228"/>
        <v>41803.713993055557</v>
      </c>
      <c r="T2078" s="5">
        <f t="shared" si="229"/>
        <v>41843.713993055557</v>
      </c>
      <c r="U2078">
        <f t="shared" si="230"/>
        <v>2014</v>
      </c>
    </row>
    <row r="2079" spans="1:21" x14ac:dyDescent="0.25">
      <c r="A2079">
        <v>2077</v>
      </c>
      <c r="B2079" s="3" t="s">
        <v>2078</v>
      </c>
      <c r="C2079" s="3" t="s">
        <v>6187</v>
      </c>
      <c r="D2079" s="9">
        <v>50000</v>
      </c>
      <c r="E2079" s="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224"/>
        <v>1.1550800000000001</v>
      </c>
      <c r="P2079" s="9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5">
        <f t="shared" si="228"/>
        <v>42102.875879629632</v>
      </c>
      <c r="T2079" s="5">
        <f t="shared" si="229"/>
        <v>42160.708333333336</v>
      </c>
      <c r="U2079">
        <f t="shared" si="230"/>
        <v>2015</v>
      </c>
    </row>
    <row r="2080" spans="1:21" ht="30" x14ac:dyDescent="0.25">
      <c r="A2080">
        <v>2078</v>
      </c>
      <c r="B2080" s="3" t="s">
        <v>2079</v>
      </c>
      <c r="C2080" s="3" t="s">
        <v>6188</v>
      </c>
      <c r="D2080" s="9">
        <v>20000</v>
      </c>
      <c r="E2080" s="9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224"/>
        <v>1.3120499999999999</v>
      </c>
      <c r="P2080" s="9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5">
        <f t="shared" si="228"/>
        <v>42692.604826388888</v>
      </c>
      <c r="T2080" s="5">
        <f t="shared" si="229"/>
        <v>42722.604826388888</v>
      </c>
      <c r="U2080">
        <f t="shared" si="230"/>
        <v>2016</v>
      </c>
    </row>
    <row r="2081" spans="1:21" ht="30" x14ac:dyDescent="0.25">
      <c r="A2081">
        <v>2079</v>
      </c>
      <c r="B2081" s="3" t="s">
        <v>2080</v>
      </c>
      <c r="C2081" s="3" t="s">
        <v>6189</v>
      </c>
      <c r="D2081" s="9">
        <v>10000</v>
      </c>
      <c r="E2081" s="9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224"/>
        <v>2.8816999999999999</v>
      </c>
      <c r="P2081" s="9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5">
        <f t="shared" si="228"/>
        <v>42150.543900462966</v>
      </c>
      <c r="T2081" s="5">
        <f t="shared" si="229"/>
        <v>42180.625000000007</v>
      </c>
      <c r="U2081">
        <f t="shared" si="230"/>
        <v>2015</v>
      </c>
    </row>
    <row r="2082" spans="1:21" ht="30" x14ac:dyDescent="0.25">
      <c r="A2082">
        <v>2080</v>
      </c>
      <c r="B2082" s="3" t="s">
        <v>2081</v>
      </c>
      <c r="C2082" s="3" t="s">
        <v>6190</v>
      </c>
      <c r="D2082" s="9">
        <v>1000</v>
      </c>
      <c r="E2082" s="9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224"/>
        <v>5.0780000000000003</v>
      </c>
      <c r="P2082" s="9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5">
        <f t="shared" si="228"/>
        <v>42289.790509259263</v>
      </c>
      <c r="T2082" s="5">
        <f t="shared" si="229"/>
        <v>42319.832175925927</v>
      </c>
      <c r="U2082">
        <f t="shared" si="230"/>
        <v>2015</v>
      </c>
    </row>
    <row r="2083" spans="1:21" ht="30" x14ac:dyDescent="0.25">
      <c r="A2083">
        <v>2081</v>
      </c>
      <c r="B2083" s="3" t="s">
        <v>2082</v>
      </c>
      <c r="C2083" s="3" t="s">
        <v>6191</v>
      </c>
      <c r="D2083" s="9">
        <v>3500</v>
      </c>
      <c r="E2083" s="9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224"/>
        <v>1.1457142857142857</v>
      </c>
      <c r="P2083" s="9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5">
        <f t="shared" si="228"/>
        <v>41003.990219907406</v>
      </c>
      <c r="T2083" s="5">
        <f t="shared" si="229"/>
        <v>41045.040972222225</v>
      </c>
      <c r="U2083">
        <f t="shared" si="230"/>
        <v>2012</v>
      </c>
    </row>
    <row r="2084" spans="1:21" ht="30" x14ac:dyDescent="0.25">
      <c r="A2084">
        <v>2082</v>
      </c>
      <c r="B2084" s="3" t="s">
        <v>2083</v>
      </c>
      <c r="C2084" s="3" t="s">
        <v>6192</v>
      </c>
      <c r="D2084" s="9">
        <v>1500</v>
      </c>
      <c r="E2084" s="9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224"/>
        <v>1.1073333333333333</v>
      </c>
      <c r="P2084" s="9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5">
        <f t="shared" si="228"/>
        <v>40810.953657407408</v>
      </c>
      <c r="T2084" s="5">
        <f t="shared" si="229"/>
        <v>40870.99532407408</v>
      </c>
      <c r="U2084">
        <f t="shared" si="230"/>
        <v>2011</v>
      </c>
    </row>
    <row r="2085" spans="1:21" ht="30" x14ac:dyDescent="0.25">
      <c r="A2085">
        <v>2083</v>
      </c>
      <c r="B2085" s="3" t="s">
        <v>2084</v>
      </c>
      <c r="C2085" s="3" t="s">
        <v>6193</v>
      </c>
      <c r="D2085" s="9">
        <v>750</v>
      </c>
      <c r="E2085" s="9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224"/>
        <v>1.1333333333333333</v>
      </c>
      <c r="P2085" s="9">
        <f t="shared" si="225"/>
        <v>34</v>
      </c>
      <c r="Q2085" t="str">
        <f t="shared" si="226"/>
        <v>music</v>
      </c>
      <c r="R2085" t="str">
        <f t="shared" si="227"/>
        <v>indie rock</v>
      </c>
      <c r="S2085" s="5">
        <f t="shared" si="228"/>
        <v>41034.555497685185</v>
      </c>
      <c r="T2085" s="5">
        <f t="shared" si="229"/>
        <v>41064.555497685185</v>
      </c>
      <c r="U2085">
        <f t="shared" si="230"/>
        <v>2012</v>
      </c>
    </row>
    <row r="2086" spans="1:21" x14ac:dyDescent="0.25">
      <c r="A2086">
        <v>2084</v>
      </c>
      <c r="B2086" s="3" t="s">
        <v>2085</v>
      </c>
      <c r="C2086" s="3" t="s">
        <v>6194</v>
      </c>
      <c r="D2086" s="9">
        <v>3000</v>
      </c>
      <c r="E2086" s="9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224"/>
        <v>1.0833333333333333</v>
      </c>
      <c r="P2086" s="9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5">
        <f t="shared" si="228"/>
        <v>41731.666458333333</v>
      </c>
      <c r="T2086" s="5">
        <f t="shared" si="229"/>
        <v>41763.124305555561</v>
      </c>
      <c r="U2086">
        <f t="shared" si="230"/>
        <v>2014</v>
      </c>
    </row>
    <row r="2087" spans="1:21" ht="30" x14ac:dyDescent="0.25">
      <c r="A2087">
        <v>2085</v>
      </c>
      <c r="B2087" s="3" t="s">
        <v>2086</v>
      </c>
      <c r="C2087" s="3" t="s">
        <v>6195</v>
      </c>
      <c r="D2087" s="9">
        <v>6000</v>
      </c>
      <c r="E2087" s="9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224"/>
        <v>1.2353333333333334</v>
      </c>
      <c r="P2087" s="9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5">
        <f t="shared" si="228"/>
        <v>41075.66883101852</v>
      </c>
      <c r="T2087" s="5">
        <f t="shared" si="229"/>
        <v>41105.66883101852</v>
      </c>
      <c r="U2087">
        <f t="shared" si="230"/>
        <v>2012</v>
      </c>
    </row>
    <row r="2088" spans="1:21" x14ac:dyDescent="0.25">
      <c r="A2088">
        <v>2086</v>
      </c>
      <c r="B2088" s="3" t="s">
        <v>2087</v>
      </c>
      <c r="C2088" s="3" t="s">
        <v>6196</v>
      </c>
      <c r="D2088" s="9">
        <v>4000</v>
      </c>
      <c r="E2088" s="9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224"/>
        <v>1.0069999999999999</v>
      </c>
      <c r="P2088" s="9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5">
        <f t="shared" si="228"/>
        <v>40860.503842592596</v>
      </c>
      <c r="T2088" s="5">
        <f t="shared" si="229"/>
        <v>40891.040972222225</v>
      </c>
      <c r="U2088">
        <f t="shared" si="230"/>
        <v>2011</v>
      </c>
    </row>
    <row r="2089" spans="1:21" ht="30" x14ac:dyDescent="0.25">
      <c r="A2089">
        <v>2087</v>
      </c>
      <c r="B2089" s="3" t="s">
        <v>2088</v>
      </c>
      <c r="C2089" s="3" t="s">
        <v>6197</v>
      </c>
      <c r="D2089" s="9">
        <v>1500</v>
      </c>
      <c r="E2089" s="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224"/>
        <v>1.0353333333333334</v>
      </c>
      <c r="P2089" s="9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5">
        <f t="shared" si="228"/>
        <v>40764.037708333337</v>
      </c>
      <c r="T2089" s="5">
        <f t="shared" si="229"/>
        <v>40794.037708333337</v>
      </c>
      <c r="U2089">
        <f t="shared" si="230"/>
        <v>2011</v>
      </c>
    </row>
    <row r="2090" spans="1:21" ht="30" x14ac:dyDescent="0.25">
      <c r="A2090">
        <v>2088</v>
      </c>
      <c r="B2090" s="3" t="s">
        <v>2089</v>
      </c>
      <c r="C2090" s="3" t="s">
        <v>6198</v>
      </c>
      <c r="D2090" s="9">
        <v>3000</v>
      </c>
      <c r="E2090" s="9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224"/>
        <v>1.1551066666666667</v>
      </c>
      <c r="P2090" s="9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5">
        <f t="shared" si="228"/>
        <v>40395.548055555562</v>
      </c>
      <c r="T2090" s="5">
        <f t="shared" si="229"/>
        <v>40431.999305555561</v>
      </c>
      <c r="U2090">
        <f t="shared" si="230"/>
        <v>2010</v>
      </c>
    </row>
    <row r="2091" spans="1:21" x14ac:dyDescent="0.25">
      <c r="A2091">
        <v>2089</v>
      </c>
      <c r="B2091" s="3" t="s">
        <v>2090</v>
      </c>
      <c r="C2091" s="3" t="s">
        <v>6199</v>
      </c>
      <c r="D2091" s="9">
        <v>2500</v>
      </c>
      <c r="E2091" s="9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224"/>
        <v>1.2040040000000001</v>
      </c>
      <c r="P2091" s="9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5">
        <f t="shared" si="228"/>
        <v>41452.90965277778</v>
      </c>
      <c r="T2091" s="5">
        <f t="shared" si="229"/>
        <v>41487.90965277778</v>
      </c>
      <c r="U2091">
        <f t="shared" si="230"/>
        <v>2013</v>
      </c>
    </row>
    <row r="2092" spans="1:21" ht="30" x14ac:dyDescent="0.25">
      <c r="A2092">
        <v>2090</v>
      </c>
      <c r="B2092" s="3" t="s">
        <v>2091</v>
      </c>
      <c r="C2092" s="3" t="s">
        <v>6200</v>
      </c>
      <c r="D2092" s="9">
        <v>8000</v>
      </c>
      <c r="E2092" s="9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224"/>
        <v>1.1504037499999999</v>
      </c>
      <c r="P2092" s="9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5">
        <f t="shared" si="228"/>
        <v>41299.214756944442</v>
      </c>
      <c r="T2092" s="5">
        <f t="shared" si="229"/>
        <v>41329.214756944442</v>
      </c>
      <c r="U2092">
        <f t="shared" si="230"/>
        <v>2013</v>
      </c>
    </row>
    <row r="2093" spans="1:21" ht="30" x14ac:dyDescent="0.25">
      <c r="A2093">
        <v>2091</v>
      </c>
      <c r="B2093" s="3" t="s">
        <v>2092</v>
      </c>
      <c r="C2093" s="3" t="s">
        <v>6201</v>
      </c>
      <c r="D2093" s="9">
        <v>18000</v>
      </c>
      <c r="E2093" s="9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224"/>
        <v>1.2046777777777777</v>
      </c>
      <c r="P2093" s="9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5">
        <f t="shared" si="228"/>
        <v>40555.155995370376</v>
      </c>
      <c r="T2093" s="5">
        <f t="shared" si="229"/>
        <v>40603.666666666672</v>
      </c>
      <c r="U2093">
        <f t="shared" si="230"/>
        <v>2011</v>
      </c>
    </row>
    <row r="2094" spans="1:21" ht="30" x14ac:dyDescent="0.25">
      <c r="A2094">
        <v>2092</v>
      </c>
      <c r="B2094" s="3" t="s">
        <v>2093</v>
      </c>
      <c r="C2094" s="3" t="s">
        <v>6202</v>
      </c>
      <c r="D2094" s="9">
        <v>6000</v>
      </c>
      <c r="E2094" s="9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224"/>
        <v>1.0128333333333333</v>
      </c>
      <c r="P2094" s="9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5">
        <f t="shared" si="228"/>
        <v>40763.540879629632</v>
      </c>
      <c r="T2094" s="5">
        <f t="shared" si="229"/>
        <v>40823.540879629632</v>
      </c>
      <c r="U2094">
        <f t="shared" si="230"/>
        <v>2011</v>
      </c>
    </row>
    <row r="2095" spans="1:21" ht="30" x14ac:dyDescent="0.25">
      <c r="A2095">
        <v>2093</v>
      </c>
      <c r="B2095" s="3" t="s">
        <v>2094</v>
      </c>
      <c r="C2095" s="3" t="s">
        <v>6203</v>
      </c>
      <c r="D2095" s="9">
        <v>1500</v>
      </c>
      <c r="E2095" s="9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224"/>
        <v>1.0246666666666666</v>
      </c>
      <c r="P2095" s="9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5">
        <f t="shared" si="228"/>
        <v>41205.687870370377</v>
      </c>
      <c r="T2095" s="5">
        <f t="shared" si="229"/>
        <v>41265.729537037041</v>
      </c>
      <c r="U2095">
        <f t="shared" si="230"/>
        <v>2012</v>
      </c>
    </row>
    <row r="2096" spans="1:21" ht="30" x14ac:dyDescent="0.25">
      <c r="A2096">
        <v>2094</v>
      </c>
      <c r="B2096" s="3" t="s">
        <v>2095</v>
      </c>
      <c r="C2096" s="3" t="s">
        <v>6204</v>
      </c>
      <c r="D2096" s="9">
        <v>3500</v>
      </c>
      <c r="E2096" s="9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224"/>
        <v>1.2054285714285715</v>
      </c>
      <c r="P2096" s="9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5">
        <f t="shared" si="228"/>
        <v>40938.853356481486</v>
      </c>
      <c r="T2096" s="5">
        <f t="shared" si="229"/>
        <v>40972.958333333336</v>
      </c>
      <c r="U2096">
        <f t="shared" si="230"/>
        <v>2012</v>
      </c>
    </row>
    <row r="2097" spans="1:21" ht="30" x14ac:dyDescent="0.25">
      <c r="A2097">
        <v>2095</v>
      </c>
      <c r="B2097" s="3" t="s">
        <v>2096</v>
      </c>
      <c r="C2097" s="3" t="s">
        <v>6205</v>
      </c>
      <c r="D2097" s="9">
        <v>2500</v>
      </c>
      <c r="E2097" s="9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224"/>
        <v>1</v>
      </c>
      <c r="P2097" s="9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5">
        <f t="shared" si="228"/>
        <v>40758.566817129635</v>
      </c>
      <c r="T2097" s="5">
        <f t="shared" si="229"/>
        <v>40818.566817129635</v>
      </c>
      <c r="U2097">
        <f t="shared" si="230"/>
        <v>2011</v>
      </c>
    </row>
    <row r="2098" spans="1:21" x14ac:dyDescent="0.25">
      <c r="A2098">
        <v>2096</v>
      </c>
      <c r="B2098" s="3" t="s">
        <v>2097</v>
      </c>
      <c r="C2098" s="3" t="s">
        <v>6206</v>
      </c>
      <c r="D2098" s="9">
        <v>600</v>
      </c>
      <c r="E2098" s="9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224"/>
        <v>1.0166666666666666</v>
      </c>
      <c r="P2098" s="9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5">
        <f t="shared" si="228"/>
        <v>41192.591840277782</v>
      </c>
      <c r="T2098" s="5">
        <f t="shared" si="229"/>
        <v>41207.999305555561</v>
      </c>
      <c r="U2098">
        <f t="shared" si="230"/>
        <v>2012</v>
      </c>
    </row>
    <row r="2099" spans="1:21" ht="30" x14ac:dyDescent="0.25">
      <c r="A2099">
        <v>2097</v>
      </c>
      <c r="B2099" s="3" t="s">
        <v>2098</v>
      </c>
      <c r="C2099" s="3" t="s">
        <v>6207</v>
      </c>
      <c r="D2099" s="9">
        <v>3000</v>
      </c>
      <c r="E2099" s="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224"/>
        <v>1</v>
      </c>
      <c r="P2099" s="9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5">
        <f t="shared" si="228"/>
        <v>40818.418229166673</v>
      </c>
      <c r="T2099" s="5">
        <f t="shared" si="229"/>
        <v>40878.459895833337</v>
      </c>
      <c r="U2099">
        <f t="shared" si="230"/>
        <v>2011</v>
      </c>
    </row>
    <row r="2100" spans="1:21" ht="30" x14ac:dyDescent="0.25">
      <c r="A2100">
        <v>2098</v>
      </c>
      <c r="B2100" s="3" t="s">
        <v>2099</v>
      </c>
      <c r="C2100" s="3" t="s">
        <v>6208</v>
      </c>
      <c r="D2100" s="9">
        <v>6000</v>
      </c>
      <c r="E2100" s="9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224"/>
        <v>1.0033333333333334</v>
      </c>
      <c r="P2100" s="9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5">
        <f t="shared" si="228"/>
        <v>40945.947164351855</v>
      </c>
      <c r="T2100" s="5">
        <f t="shared" si="229"/>
        <v>40975.947164351855</v>
      </c>
      <c r="U2100">
        <f t="shared" si="230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9">
        <v>3000</v>
      </c>
      <c r="E2101" s="9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224"/>
        <v>1.3236666666666668</v>
      </c>
      <c r="P2101" s="9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5">
        <f t="shared" si="228"/>
        <v>42173.579675925932</v>
      </c>
      <c r="T2101" s="5">
        <f t="shared" si="229"/>
        <v>42186.986111111117</v>
      </c>
      <c r="U2101">
        <f t="shared" si="230"/>
        <v>2015</v>
      </c>
    </row>
    <row r="2102" spans="1:21" ht="30" x14ac:dyDescent="0.25">
      <c r="A2102">
        <v>2100</v>
      </c>
      <c r="B2102" s="3" t="s">
        <v>2101</v>
      </c>
      <c r="C2102" s="3" t="s">
        <v>6210</v>
      </c>
      <c r="D2102" s="9">
        <v>600</v>
      </c>
      <c r="E2102" s="9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224"/>
        <v>1.3666666666666667</v>
      </c>
      <c r="P2102" s="9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5">
        <f t="shared" si="228"/>
        <v>41074.668298611112</v>
      </c>
      <c r="T2102" s="5">
        <f t="shared" si="229"/>
        <v>41089.999305555561</v>
      </c>
      <c r="U2102">
        <f t="shared" si="230"/>
        <v>2012</v>
      </c>
    </row>
    <row r="2103" spans="1:21" ht="30" x14ac:dyDescent="0.25">
      <c r="A2103">
        <v>2101</v>
      </c>
      <c r="B2103" s="3" t="s">
        <v>2102</v>
      </c>
      <c r="C2103" s="3" t="s">
        <v>6211</v>
      </c>
      <c r="D2103" s="9">
        <v>2000</v>
      </c>
      <c r="E2103" s="9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224"/>
        <v>1.1325000000000001</v>
      </c>
      <c r="P2103" s="9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5">
        <f t="shared" si="228"/>
        <v>40891.982800925929</v>
      </c>
      <c r="T2103" s="5">
        <f t="shared" si="229"/>
        <v>40951.982800925929</v>
      </c>
      <c r="U2103">
        <f t="shared" si="230"/>
        <v>2011</v>
      </c>
    </row>
    <row r="2104" spans="1:21" ht="30" x14ac:dyDescent="0.25">
      <c r="A2104">
        <v>2102</v>
      </c>
      <c r="B2104" s="3" t="s">
        <v>2103</v>
      </c>
      <c r="C2104" s="3" t="s">
        <v>6212</v>
      </c>
      <c r="D2104" s="9">
        <v>1000</v>
      </c>
      <c r="E2104" s="9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224"/>
        <v>1.36</v>
      </c>
      <c r="P2104" s="9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5">
        <f t="shared" si="228"/>
        <v>40638.701944444445</v>
      </c>
      <c r="T2104" s="5">
        <f t="shared" si="229"/>
        <v>40668.701944444445</v>
      </c>
      <c r="U2104">
        <f t="shared" si="230"/>
        <v>2011</v>
      </c>
    </row>
    <row r="2105" spans="1:21" x14ac:dyDescent="0.25">
      <c r="A2105">
        <v>2103</v>
      </c>
      <c r="B2105" s="3" t="s">
        <v>2104</v>
      </c>
      <c r="C2105" s="3" t="s">
        <v>6213</v>
      </c>
      <c r="D2105" s="9">
        <v>7777</v>
      </c>
      <c r="E2105" s="9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224"/>
        <v>1.4612318374694613</v>
      </c>
      <c r="P2105" s="9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5">
        <f t="shared" si="228"/>
        <v>41192.588275462964</v>
      </c>
      <c r="T2105" s="5">
        <f t="shared" si="229"/>
        <v>41222.629942129635</v>
      </c>
      <c r="U2105">
        <f t="shared" si="230"/>
        <v>2012</v>
      </c>
    </row>
    <row r="2106" spans="1:21" x14ac:dyDescent="0.25">
      <c r="A2106">
        <v>2104</v>
      </c>
      <c r="B2106" s="3" t="s">
        <v>2105</v>
      </c>
      <c r="C2106" s="3" t="s">
        <v>6214</v>
      </c>
      <c r="D2106" s="9">
        <v>800</v>
      </c>
      <c r="E2106" s="9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224"/>
        <v>1.2949999999999999</v>
      </c>
      <c r="P2106" s="9">
        <f t="shared" si="225"/>
        <v>28</v>
      </c>
      <c r="Q2106" t="str">
        <f t="shared" si="226"/>
        <v>music</v>
      </c>
      <c r="R2106" t="str">
        <f t="shared" si="227"/>
        <v>indie rock</v>
      </c>
      <c r="S2106" s="5">
        <f t="shared" si="228"/>
        <v>41393.907800925932</v>
      </c>
      <c r="T2106" s="5">
        <f t="shared" si="229"/>
        <v>41424.833333333336</v>
      </c>
      <c r="U2106">
        <f t="shared" si="230"/>
        <v>2013</v>
      </c>
    </row>
    <row r="2107" spans="1:21" x14ac:dyDescent="0.25">
      <c r="A2107">
        <v>2105</v>
      </c>
      <c r="B2107" s="3" t="s">
        <v>2106</v>
      </c>
      <c r="C2107" s="3" t="s">
        <v>6215</v>
      </c>
      <c r="D2107" s="9">
        <v>2000</v>
      </c>
      <c r="E2107" s="9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224"/>
        <v>2.54</v>
      </c>
      <c r="P2107" s="9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5">
        <f t="shared" si="228"/>
        <v>41951.622141203705</v>
      </c>
      <c r="T2107" s="5">
        <f t="shared" si="229"/>
        <v>41964.000000000007</v>
      </c>
      <c r="U2107">
        <f t="shared" si="230"/>
        <v>2014</v>
      </c>
    </row>
    <row r="2108" spans="1:21" ht="30" x14ac:dyDescent="0.25">
      <c r="A2108">
        <v>2106</v>
      </c>
      <c r="B2108" s="3" t="s">
        <v>2107</v>
      </c>
      <c r="C2108" s="3" t="s">
        <v>6216</v>
      </c>
      <c r="D2108" s="9">
        <v>2200</v>
      </c>
      <c r="E2108" s="9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224"/>
        <v>1.0704545454545455</v>
      </c>
      <c r="P2108" s="9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5">
        <f t="shared" si="228"/>
        <v>41270.048310185186</v>
      </c>
      <c r="T2108" s="5">
        <f t="shared" si="229"/>
        <v>41300.048310185186</v>
      </c>
      <c r="U2108">
        <f t="shared" si="230"/>
        <v>2012</v>
      </c>
    </row>
    <row r="2109" spans="1:21" ht="30" x14ac:dyDescent="0.25">
      <c r="A2109">
        <v>2107</v>
      </c>
      <c r="B2109" s="3" t="s">
        <v>2108</v>
      </c>
      <c r="C2109" s="3" t="s">
        <v>6217</v>
      </c>
      <c r="D2109" s="9">
        <v>2000</v>
      </c>
      <c r="E2109" s="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224"/>
        <v>1.0773299999999999</v>
      </c>
      <c r="P2109" s="9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5">
        <f t="shared" si="228"/>
        <v>41934.543900462966</v>
      </c>
      <c r="T2109" s="5">
        <f t="shared" si="229"/>
        <v>41955.58556712963</v>
      </c>
      <c r="U2109">
        <f t="shared" si="230"/>
        <v>2014</v>
      </c>
    </row>
    <row r="2110" spans="1:21" ht="30" x14ac:dyDescent="0.25">
      <c r="A2110">
        <v>2108</v>
      </c>
      <c r="B2110" s="3" t="s">
        <v>2109</v>
      </c>
      <c r="C2110" s="3" t="s">
        <v>6218</v>
      </c>
      <c r="D2110" s="9">
        <v>16000</v>
      </c>
      <c r="E2110" s="9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224"/>
        <v>1.0731250000000001</v>
      </c>
      <c r="P2110" s="9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5">
        <f t="shared" si="228"/>
        <v>41135.009027777778</v>
      </c>
      <c r="T2110" s="5">
        <f t="shared" si="229"/>
        <v>41161.996527777781</v>
      </c>
      <c r="U2110">
        <f t="shared" si="230"/>
        <v>2012</v>
      </c>
    </row>
    <row r="2111" spans="1:21" x14ac:dyDescent="0.25">
      <c r="A2111">
        <v>2109</v>
      </c>
      <c r="B2111" s="3" t="s">
        <v>2110</v>
      </c>
      <c r="C2111" s="3" t="s">
        <v>6219</v>
      </c>
      <c r="D2111" s="9">
        <v>4000</v>
      </c>
      <c r="E2111" s="9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224"/>
        <v>1.06525</v>
      </c>
      <c r="P2111" s="9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5">
        <f t="shared" si="228"/>
        <v>42160.541863425933</v>
      </c>
      <c r="T2111" s="5">
        <f t="shared" si="229"/>
        <v>42190.541863425933</v>
      </c>
      <c r="U2111">
        <f t="shared" si="230"/>
        <v>2015</v>
      </c>
    </row>
    <row r="2112" spans="1:21" x14ac:dyDescent="0.25">
      <c r="A2112">
        <v>2110</v>
      </c>
      <c r="B2112" s="3" t="s">
        <v>2111</v>
      </c>
      <c r="C2112" s="3" t="s">
        <v>6220</v>
      </c>
      <c r="D2112" s="9">
        <v>2000</v>
      </c>
      <c r="E2112" s="9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224"/>
        <v>1.0035000000000001</v>
      </c>
      <c r="P2112" s="9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5">
        <f t="shared" si="228"/>
        <v>41759.504270833335</v>
      </c>
      <c r="T2112" s="5">
        <f t="shared" si="229"/>
        <v>41787.040972222225</v>
      </c>
      <c r="U2112">
        <f t="shared" si="230"/>
        <v>2014</v>
      </c>
    </row>
    <row r="2113" spans="1:21" ht="30" x14ac:dyDescent="0.25">
      <c r="A2113">
        <v>2111</v>
      </c>
      <c r="B2113" s="3" t="s">
        <v>2112</v>
      </c>
      <c r="C2113" s="3" t="s">
        <v>6221</v>
      </c>
      <c r="D2113" s="9">
        <v>2000</v>
      </c>
      <c r="E2113" s="9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224"/>
        <v>1.0649999999999999</v>
      </c>
      <c r="P2113" s="9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5">
        <f t="shared" si="228"/>
        <v>40703.030381944445</v>
      </c>
      <c r="T2113" s="5">
        <f t="shared" si="229"/>
        <v>40769.875</v>
      </c>
      <c r="U2113">
        <f t="shared" si="230"/>
        <v>2011</v>
      </c>
    </row>
    <row r="2114" spans="1:21" x14ac:dyDescent="0.25">
      <c r="A2114">
        <v>2112</v>
      </c>
      <c r="B2114" s="3" t="s">
        <v>2113</v>
      </c>
      <c r="C2114" s="3" t="s">
        <v>6222</v>
      </c>
      <c r="D2114" s="9">
        <v>300</v>
      </c>
      <c r="E2114" s="9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231">E2114/D2114</f>
        <v>1</v>
      </c>
      <c r="P2114" s="9">
        <f t="shared" ref="P2114:P2177" si="232">IFERROR(E2114/L2114,0)</f>
        <v>27.272727272727273</v>
      </c>
      <c r="Q2114" t="str">
        <f t="shared" ref="Q2114:Q2177" si="233">MID(N2114,1,FIND("/",N2114)-1)</f>
        <v>music</v>
      </c>
      <c r="R2114" t="str">
        <f t="shared" ref="R2114:R2177" si="234">MID(N2114,FIND("/",N2114)+1,9999)</f>
        <v>indie rock</v>
      </c>
      <c r="S2114" s="5">
        <f t="shared" ref="S2114:S2177" si="235">((J2114/86400)+25569+(-4/24))</f>
        <v>41365.761493055557</v>
      </c>
      <c r="T2114" s="5">
        <f t="shared" ref="T2114:T2177" si="236">((I2114/86400)+25569+(-4/24))</f>
        <v>41379.761493055557</v>
      </c>
      <c r="U2114">
        <f t="shared" ref="U2114:U2177" si="237">YEAR(S2114)</f>
        <v>2013</v>
      </c>
    </row>
    <row r="2115" spans="1:21" x14ac:dyDescent="0.25">
      <c r="A2115">
        <v>2113</v>
      </c>
      <c r="B2115" s="3" t="s">
        <v>2114</v>
      </c>
      <c r="C2115" s="3" t="s">
        <v>6223</v>
      </c>
      <c r="D2115" s="9">
        <v>7000</v>
      </c>
      <c r="E2115" s="9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231"/>
        <v>1.0485714285714285</v>
      </c>
      <c r="P2115" s="9">
        <f t="shared" si="232"/>
        <v>68.598130841121488</v>
      </c>
      <c r="Q2115" t="str">
        <f t="shared" si="233"/>
        <v>music</v>
      </c>
      <c r="R2115" t="str">
        <f t="shared" si="234"/>
        <v>indie rock</v>
      </c>
      <c r="S2115" s="5">
        <f t="shared" si="235"/>
        <v>41870.698796296296</v>
      </c>
      <c r="T2115" s="5">
        <f t="shared" si="236"/>
        <v>41905.698796296296</v>
      </c>
      <c r="U2115">
        <f t="shared" si="237"/>
        <v>2014</v>
      </c>
    </row>
    <row r="2116" spans="1:21" ht="30" x14ac:dyDescent="0.25">
      <c r="A2116">
        <v>2114</v>
      </c>
      <c r="B2116" s="3" t="s">
        <v>2115</v>
      </c>
      <c r="C2116" s="3" t="s">
        <v>6224</v>
      </c>
      <c r="D2116" s="9">
        <v>5000</v>
      </c>
      <c r="E2116" s="9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31"/>
        <v>1.0469999999999999</v>
      </c>
      <c r="P2116" s="9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5">
        <f t="shared" si="235"/>
        <v>40458.648958333339</v>
      </c>
      <c r="T2116" s="5">
        <f t="shared" si="236"/>
        <v>40521.040972222225</v>
      </c>
      <c r="U2116">
        <f t="shared" si="237"/>
        <v>2010</v>
      </c>
    </row>
    <row r="2117" spans="1:21" x14ac:dyDescent="0.25">
      <c r="A2117">
        <v>2115</v>
      </c>
      <c r="B2117" s="3" t="s">
        <v>2116</v>
      </c>
      <c r="C2117" s="3" t="s">
        <v>6225</v>
      </c>
      <c r="D2117" s="9">
        <v>1500</v>
      </c>
      <c r="E2117" s="9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31"/>
        <v>2.2566666666666668</v>
      </c>
      <c r="P2117" s="9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5">
        <f t="shared" si="235"/>
        <v>40563.914363425931</v>
      </c>
      <c r="T2117" s="5">
        <f t="shared" si="236"/>
        <v>40593.914363425931</v>
      </c>
      <c r="U2117">
        <f t="shared" si="237"/>
        <v>2011</v>
      </c>
    </row>
    <row r="2118" spans="1:21" x14ac:dyDescent="0.25">
      <c r="A2118">
        <v>2116</v>
      </c>
      <c r="B2118" s="3" t="s">
        <v>2117</v>
      </c>
      <c r="C2118" s="3" t="s">
        <v>6226</v>
      </c>
      <c r="D2118" s="9">
        <v>48000</v>
      </c>
      <c r="E2118" s="9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31"/>
        <v>1.0090416666666666</v>
      </c>
      <c r="P2118" s="9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5">
        <f t="shared" si="235"/>
        <v>41136.61114583334</v>
      </c>
      <c r="T2118" s="5">
        <f t="shared" si="236"/>
        <v>41184.61114583334</v>
      </c>
      <c r="U2118">
        <f t="shared" si="237"/>
        <v>2012</v>
      </c>
    </row>
    <row r="2119" spans="1:21" ht="30" x14ac:dyDescent="0.25">
      <c r="A2119">
        <v>2117</v>
      </c>
      <c r="B2119" s="3" t="s">
        <v>2118</v>
      </c>
      <c r="C2119" s="3" t="s">
        <v>6227</v>
      </c>
      <c r="D2119" s="9">
        <v>1200</v>
      </c>
      <c r="E2119" s="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31"/>
        <v>1.4775</v>
      </c>
      <c r="P2119" s="9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5">
        <f t="shared" si="235"/>
        <v>42289.892928240741</v>
      </c>
      <c r="T2119" s="5">
        <f t="shared" si="236"/>
        <v>42304.040972222225</v>
      </c>
      <c r="U2119">
        <f t="shared" si="237"/>
        <v>2015</v>
      </c>
    </row>
    <row r="2120" spans="1:21" x14ac:dyDescent="0.25">
      <c r="A2120">
        <v>2118</v>
      </c>
      <c r="B2120" s="3" t="s">
        <v>2119</v>
      </c>
      <c r="C2120" s="3" t="s">
        <v>6228</v>
      </c>
      <c r="D2120" s="9">
        <v>1000</v>
      </c>
      <c r="E2120" s="9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31"/>
        <v>1.3461099999999999</v>
      </c>
      <c r="P2120" s="9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5">
        <f t="shared" si="235"/>
        <v>40718.67287037037</v>
      </c>
      <c r="T2120" s="5">
        <f t="shared" si="236"/>
        <v>40748.67287037037</v>
      </c>
      <c r="U2120">
        <f t="shared" si="237"/>
        <v>2011</v>
      </c>
    </row>
    <row r="2121" spans="1:21" x14ac:dyDescent="0.25">
      <c r="A2121">
        <v>2119</v>
      </c>
      <c r="B2121" s="3" t="s">
        <v>2120</v>
      </c>
      <c r="C2121" s="3" t="s">
        <v>6229</v>
      </c>
      <c r="D2121" s="9">
        <v>2000</v>
      </c>
      <c r="E2121" s="9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31"/>
        <v>1.0075000000000001</v>
      </c>
      <c r="P2121" s="9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5">
        <f t="shared" si="235"/>
        <v>41106.963483796302</v>
      </c>
      <c r="T2121" s="5">
        <f t="shared" si="236"/>
        <v>41136.963483796302</v>
      </c>
      <c r="U2121">
        <f t="shared" si="237"/>
        <v>2012</v>
      </c>
    </row>
    <row r="2122" spans="1:21" ht="30" x14ac:dyDescent="0.25">
      <c r="A2122">
        <v>2120</v>
      </c>
      <c r="B2122" s="3" t="s">
        <v>2121</v>
      </c>
      <c r="C2122" s="3" t="s">
        <v>6230</v>
      </c>
      <c r="D2122" s="9">
        <v>8000</v>
      </c>
      <c r="E2122" s="9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31"/>
        <v>1.00880375</v>
      </c>
      <c r="P2122" s="9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5">
        <f t="shared" si="235"/>
        <v>41591.79787037037</v>
      </c>
      <c r="T2122" s="5">
        <f t="shared" si="236"/>
        <v>41640.79787037037</v>
      </c>
      <c r="U2122">
        <f t="shared" si="237"/>
        <v>2013</v>
      </c>
    </row>
    <row r="2123" spans="1:21" x14ac:dyDescent="0.25">
      <c r="A2123">
        <v>2121</v>
      </c>
      <c r="B2123" s="3" t="s">
        <v>2122</v>
      </c>
      <c r="C2123" s="3" t="s">
        <v>6231</v>
      </c>
      <c r="D2123" s="9">
        <v>50000</v>
      </c>
      <c r="E2123" s="9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31"/>
        <v>5.6800000000000002E-3</v>
      </c>
      <c r="P2123" s="9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5">
        <f t="shared" si="235"/>
        <v>42716.575787037036</v>
      </c>
      <c r="T2123" s="5">
        <f t="shared" si="236"/>
        <v>42746.575787037036</v>
      </c>
      <c r="U2123">
        <f t="shared" si="237"/>
        <v>2016</v>
      </c>
    </row>
    <row r="2124" spans="1:21" x14ac:dyDescent="0.25">
      <c r="A2124">
        <v>2122</v>
      </c>
      <c r="B2124" s="3" t="s">
        <v>2123</v>
      </c>
      <c r="C2124" s="3" t="s">
        <v>6232</v>
      </c>
      <c r="D2124" s="9">
        <v>80000</v>
      </c>
      <c r="E2124" s="9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31"/>
        <v>3.875E-3</v>
      </c>
      <c r="P2124" s="9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5">
        <f t="shared" si="235"/>
        <v>42712.133900462963</v>
      </c>
      <c r="T2124" s="5">
        <f t="shared" si="236"/>
        <v>42742.133900462963</v>
      </c>
      <c r="U2124">
        <f t="shared" si="237"/>
        <v>2016</v>
      </c>
    </row>
    <row r="2125" spans="1:21" ht="30" x14ac:dyDescent="0.25">
      <c r="A2125">
        <v>2123</v>
      </c>
      <c r="B2125" s="3" t="s">
        <v>2124</v>
      </c>
      <c r="C2125" s="3" t="s">
        <v>6233</v>
      </c>
      <c r="D2125" s="9">
        <v>500</v>
      </c>
      <c r="E2125" s="9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31"/>
        <v>0.1</v>
      </c>
      <c r="P2125" s="9">
        <f t="shared" si="232"/>
        <v>10</v>
      </c>
      <c r="Q2125" t="str">
        <f t="shared" si="233"/>
        <v>games</v>
      </c>
      <c r="R2125" t="str">
        <f t="shared" si="234"/>
        <v>video games</v>
      </c>
      <c r="S2125" s="5">
        <f t="shared" si="235"/>
        <v>40198.258182870377</v>
      </c>
      <c r="T2125" s="5">
        <f t="shared" si="236"/>
        <v>40252.124305555561</v>
      </c>
      <c r="U2125">
        <f t="shared" si="237"/>
        <v>2010</v>
      </c>
    </row>
    <row r="2126" spans="1:21" ht="30" x14ac:dyDescent="0.25">
      <c r="A2126">
        <v>2124</v>
      </c>
      <c r="B2126" s="3" t="s">
        <v>2125</v>
      </c>
      <c r="C2126" s="3" t="s">
        <v>6234</v>
      </c>
      <c r="D2126" s="9">
        <v>1100</v>
      </c>
      <c r="E2126" s="9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31"/>
        <v>0.10454545454545454</v>
      </c>
      <c r="P2126" s="9">
        <f t="shared" si="232"/>
        <v>23</v>
      </c>
      <c r="Q2126" t="str">
        <f t="shared" si="233"/>
        <v>games</v>
      </c>
      <c r="R2126" t="str">
        <f t="shared" si="234"/>
        <v>video games</v>
      </c>
      <c r="S2126" s="5">
        <f t="shared" si="235"/>
        <v>40463.861516203709</v>
      </c>
      <c r="T2126" s="5">
        <f t="shared" si="236"/>
        <v>40512.041666666672</v>
      </c>
      <c r="U2126">
        <f t="shared" si="237"/>
        <v>2010</v>
      </c>
    </row>
    <row r="2127" spans="1:21" x14ac:dyDescent="0.25">
      <c r="A2127">
        <v>2125</v>
      </c>
      <c r="B2127" s="3" t="s">
        <v>2126</v>
      </c>
      <c r="C2127" s="3" t="s">
        <v>6235</v>
      </c>
      <c r="D2127" s="9">
        <v>60000</v>
      </c>
      <c r="E2127" s="9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31"/>
        <v>1.4200000000000001E-2</v>
      </c>
      <c r="P2127" s="9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5">
        <f t="shared" si="235"/>
        <v>42190.856863425928</v>
      </c>
      <c r="T2127" s="5">
        <f t="shared" si="236"/>
        <v>42220.856863425928</v>
      </c>
      <c r="U2127">
        <f t="shared" si="237"/>
        <v>2015</v>
      </c>
    </row>
    <row r="2128" spans="1:21" ht="30" x14ac:dyDescent="0.25">
      <c r="A2128">
        <v>2126</v>
      </c>
      <c r="B2128" s="3" t="s">
        <v>2127</v>
      </c>
      <c r="C2128" s="3" t="s">
        <v>6236</v>
      </c>
      <c r="D2128" s="9">
        <v>20000</v>
      </c>
      <c r="E2128" s="9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31"/>
        <v>5.0000000000000001E-4</v>
      </c>
      <c r="P2128" s="9">
        <f t="shared" si="232"/>
        <v>5</v>
      </c>
      <c r="Q2128" t="str">
        <f t="shared" si="233"/>
        <v>games</v>
      </c>
      <c r="R2128" t="str">
        <f t="shared" si="234"/>
        <v>video games</v>
      </c>
      <c r="S2128" s="5">
        <f t="shared" si="235"/>
        <v>41951.806562500002</v>
      </c>
      <c r="T2128" s="5">
        <f t="shared" si="236"/>
        <v>41981.806562500002</v>
      </c>
      <c r="U2128">
        <f t="shared" si="237"/>
        <v>2014</v>
      </c>
    </row>
    <row r="2129" spans="1:21" x14ac:dyDescent="0.25">
      <c r="A2129">
        <v>2127</v>
      </c>
      <c r="B2129" s="3" t="s">
        <v>2128</v>
      </c>
      <c r="C2129" s="3" t="s">
        <v>6237</v>
      </c>
      <c r="D2129" s="9">
        <v>28000</v>
      </c>
      <c r="E2129" s="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31"/>
        <v>0.28842857142857142</v>
      </c>
      <c r="P2129" s="9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5">
        <f t="shared" si="235"/>
        <v>42045.338692129633</v>
      </c>
      <c r="T2129" s="5">
        <f t="shared" si="236"/>
        <v>42075.297025462969</v>
      </c>
      <c r="U2129">
        <f t="shared" si="237"/>
        <v>2015</v>
      </c>
    </row>
    <row r="2130" spans="1:21" ht="30" x14ac:dyDescent="0.25">
      <c r="A2130">
        <v>2128</v>
      </c>
      <c r="B2130" s="3" t="s">
        <v>2129</v>
      </c>
      <c r="C2130" s="3" t="s">
        <v>6238</v>
      </c>
      <c r="D2130" s="9">
        <v>15000</v>
      </c>
      <c r="E2130" s="9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31"/>
        <v>1.6666666666666668E-3</v>
      </c>
      <c r="P2130" s="9">
        <f t="shared" si="232"/>
        <v>25</v>
      </c>
      <c r="Q2130" t="str">
        <f t="shared" si="233"/>
        <v>games</v>
      </c>
      <c r="R2130" t="str">
        <f t="shared" si="234"/>
        <v>video games</v>
      </c>
      <c r="S2130" s="5">
        <f t="shared" si="235"/>
        <v>41843.606122685189</v>
      </c>
      <c r="T2130" s="5">
        <f t="shared" si="236"/>
        <v>41903.606122685189</v>
      </c>
      <c r="U2130">
        <f t="shared" si="237"/>
        <v>2014</v>
      </c>
    </row>
    <row r="2131" spans="1:21" ht="30" x14ac:dyDescent="0.25">
      <c r="A2131">
        <v>2129</v>
      </c>
      <c r="B2131" s="3" t="s">
        <v>2130</v>
      </c>
      <c r="C2131" s="3" t="s">
        <v>6239</v>
      </c>
      <c r="D2131" s="9">
        <v>2000</v>
      </c>
      <c r="E2131" s="9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31"/>
        <v>0.11799999999999999</v>
      </c>
      <c r="P2131" s="9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5">
        <f t="shared" si="235"/>
        <v>42408.857638888891</v>
      </c>
      <c r="T2131" s="5">
        <f t="shared" si="236"/>
        <v>42438.857638888891</v>
      </c>
      <c r="U2131">
        <f t="shared" si="237"/>
        <v>2016</v>
      </c>
    </row>
    <row r="2132" spans="1:21" x14ac:dyDescent="0.25">
      <c r="A2132">
        <v>2130</v>
      </c>
      <c r="B2132" s="3" t="s">
        <v>2131</v>
      </c>
      <c r="C2132" s="3" t="s">
        <v>6240</v>
      </c>
      <c r="D2132" s="9">
        <v>42000</v>
      </c>
      <c r="E2132" s="9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31"/>
        <v>2.0238095238095236E-3</v>
      </c>
      <c r="P2132" s="9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5">
        <f t="shared" si="235"/>
        <v>41831.919710648152</v>
      </c>
      <c r="T2132" s="5">
        <f t="shared" si="236"/>
        <v>41866.919710648152</v>
      </c>
      <c r="U2132">
        <f t="shared" si="237"/>
        <v>2014</v>
      </c>
    </row>
    <row r="2133" spans="1:21" x14ac:dyDescent="0.25">
      <c r="A2133">
        <v>2131</v>
      </c>
      <c r="B2133" s="3" t="s">
        <v>2132</v>
      </c>
      <c r="C2133" s="3" t="s">
        <v>6241</v>
      </c>
      <c r="D2133" s="9">
        <v>500</v>
      </c>
      <c r="E2133" s="9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31"/>
        <v>0.05</v>
      </c>
      <c r="P2133" s="9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5">
        <f t="shared" si="235"/>
        <v>42167.040405092594</v>
      </c>
      <c r="T2133" s="5">
        <f t="shared" si="236"/>
        <v>42197.040405092594</v>
      </c>
      <c r="U2133">
        <f t="shared" si="237"/>
        <v>2015</v>
      </c>
    </row>
    <row r="2134" spans="1:21" ht="30" x14ac:dyDescent="0.25">
      <c r="A2134">
        <v>2132</v>
      </c>
      <c r="B2134" s="3" t="s">
        <v>2133</v>
      </c>
      <c r="C2134" s="3" t="s">
        <v>6242</v>
      </c>
      <c r="D2134" s="9">
        <v>100000</v>
      </c>
      <c r="E2134" s="9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31"/>
        <v>2.1129899999999997E-2</v>
      </c>
      <c r="P2134" s="9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5">
        <f t="shared" si="235"/>
        <v>41643.320509259262</v>
      </c>
      <c r="T2134" s="5">
        <f t="shared" si="236"/>
        <v>41673.320509259262</v>
      </c>
      <c r="U2134">
        <f t="shared" si="237"/>
        <v>2014</v>
      </c>
    </row>
    <row r="2135" spans="1:21" ht="30" x14ac:dyDescent="0.25">
      <c r="A2135">
        <v>2133</v>
      </c>
      <c r="B2135" s="3" t="s">
        <v>2134</v>
      </c>
      <c r="C2135" s="3" t="s">
        <v>6243</v>
      </c>
      <c r="D2135" s="9">
        <v>1000</v>
      </c>
      <c r="E2135" s="9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31"/>
        <v>1.6E-2</v>
      </c>
      <c r="P2135" s="9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5">
        <f t="shared" si="235"/>
        <v>40618.930543981485</v>
      </c>
      <c r="T2135" s="5">
        <f t="shared" si="236"/>
        <v>40657.124305555561</v>
      </c>
      <c r="U2135">
        <f t="shared" si="237"/>
        <v>2011</v>
      </c>
    </row>
    <row r="2136" spans="1:21" ht="30" x14ac:dyDescent="0.25">
      <c r="A2136">
        <v>2134</v>
      </c>
      <c r="B2136" s="3" t="s">
        <v>2135</v>
      </c>
      <c r="C2136" s="3" t="s">
        <v>6244</v>
      </c>
      <c r="D2136" s="9">
        <v>6000</v>
      </c>
      <c r="E2136" s="9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31"/>
        <v>1.7333333333333333E-2</v>
      </c>
      <c r="P2136" s="9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5">
        <f t="shared" si="235"/>
        <v>41361.71980324074</v>
      </c>
      <c r="T2136" s="5">
        <f t="shared" si="236"/>
        <v>41391.71980324074</v>
      </c>
      <c r="U2136">
        <f t="shared" si="237"/>
        <v>2013</v>
      </c>
    </row>
    <row r="2137" spans="1:21" ht="30" x14ac:dyDescent="0.25">
      <c r="A2137">
        <v>2135</v>
      </c>
      <c r="B2137" s="3" t="s">
        <v>2136</v>
      </c>
      <c r="C2137" s="3" t="s">
        <v>6245</v>
      </c>
      <c r="D2137" s="9">
        <v>5000</v>
      </c>
      <c r="E2137" s="9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31"/>
        <v>9.5600000000000004E-2</v>
      </c>
      <c r="P2137" s="9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5">
        <f t="shared" si="235"/>
        <v>41156.796678240746</v>
      </c>
      <c r="T2137" s="5">
        <f t="shared" si="236"/>
        <v>41186.796678240746</v>
      </c>
      <c r="U2137">
        <f t="shared" si="237"/>
        <v>2012</v>
      </c>
    </row>
    <row r="2138" spans="1:21" x14ac:dyDescent="0.25">
      <c r="A2138">
        <v>2136</v>
      </c>
      <c r="B2138" s="3" t="s">
        <v>2137</v>
      </c>
      <c r="C2138" s="3" t="s">
        <v>6246</v>
      </c>
      <c r="D2138" s="9">
        <v>80000</v>
      </c>
      <c r="E2138" s="9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31"/>
        <v>5.9612499999999998E-4</v>
      </c>
      <c r="P2138" s="9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5">
        <f t="shared" si="235"/>
        <v>41536.34243055556</v>
      </c>
      <c r="T2138" s="5">
        <f t="shared" si="236"/>
        <v>41566.34243055556</v>
      </c>
      <c r="U2138">
        <f t="shared" si="237"/>
        <v>2013</v>
      </c>
    </row>
    <row r="2139" spans="1:21" x14ac:dyDescent="0.25">
      <c r="A2139">
        <v>2137</v>
      </c>
      <c r="B2139" s="3" t="s">
        <v>2138</v>
      </c>
      <c r="C2139" s="3" t="s">
        <v>6247</v>
      </c>
      <c r="D2139" s="9">
        <v>50000</v>
      </c>
      <c r="E2139" s="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31"/>
        <v>0.28405999999999998</v>
      </c>
      <c r="P2139" s="9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5">
        <f t="shared" si="235"/>
        <v>41948.604502314818</v>
      </c>
      <c r="T2139" s="5">
        <f t="shared" si="236"/>
        <v>41978.604502314818</v>
      </c>
      <c r="U2139">
        <f t="shared" si="237"/>
        <v>2014</v>
      </c>
    </row>
    <row r="2140" spans="1:21" x14ac:dyDescent="0.25">
      <c r="A2140">
        <v>2138</v>
      </c>
      <c r="B2140" s="3" t="s">
        <v>2139</v>
      </c>
      <c r="C2140" s="3" t="s">
        <v>6248</v>
      </c>
      <c r="D2140" s="9">
        <v>1000</v>
      </c>
      <c r="E2140" s="9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31"/>
        <v>0.128</v>
      </c>
      <c r="P2140" s="9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5">
        <f t="shared" si="235"/>
        <v>41556.84651620371</v>
      </c>
      <c r="T2140" s="5">
        <f t="shared" si="236"/>
        <v>41586.888182870374</v>
      </c>
      <c r="U2140">
        <f t="shared" si="237"/>
        <v>2013</v>
      </c>
    </row>
    <row r="2141" spans="1:21" ht="30" x14ac:dyDescent="0.25">
      <c r="A2141">
        <v>2139</v>
      </c>
      <c r="B2141" s="3" t="s">
        <v>2140</v>
      </c>
      <c r="C2141" s="3" t="s">
        <v>6249</v>
      </c>
      <c r="D2141" s="9">
        <v>30000</v>
      </c>
      <c r="E2141" s="9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31"/>
        <v>5.4199999999999998E-2</v>
      </c>
      <c r="P2141" s="9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5">
        <f t="shared" si="235"/>
        <v>42647.583425925928</v>
      </c>
      <c r="T2141" s="5">
        <f t="shared" si="236"/>
        <v>42677.583425925928</v>
      </c>
      <c r="U2141">
        <f t="shared" si="237"/>
        <v>2016</v>
      </c>
    </row>
    <row r="2142" spans="1:21" ht="30" x14ac:dyDescent="0.25">
      <c r="A2142">
        <v>2140</v>
      </c>
      <c r="B2142" s="3" t="s">
        <v>2141</v>
      </c>
      <c r="C2142" s="3" t="s">
        <v>6250</v>
      </c>
      <c r="D2142" s="9">
        <v>500000</v>
      </c>
      <c r="E2142" s="9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31"/>
        <v>1.1199999999999999E-3</v>
      </c>
      <c r="P2142" s="9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5">
        <f t="shared" si="235"/>
        <v>41255.666944444449</v>
      </c>
      <c r="T2142" s="5">
        <f t="shared" si="236"/>
        <v>41285.666944444449</v>
      </c>
      <c r="U2142">
        <f t="shared" si="237"/>
        <v>2012</v>
      </c>
    </row>
    <row r="2143" spans="1:21" ht="30" x14ac:dyDescent="0.25">
      <c r="A2143">
        <v>2141</v>
      </c>
      <c r="B2143" s="3" t="s">
        <v>2142</v>
      </c>
      <c r="C2143" s="3" t="s">
        <v>6251</v>
      </c>
      <c r="D2143" s="9">
        <v>15000</v>
      </c>
      <c r="E2143" s="9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31"/>
        <v>0</v>
      </c>
      <c r="P2143" s="9">
        <f t="shared" si="232"/>
        <v>0</v>
      </c>
      <c r="Q2143" t="str">
        <f t="shared" si="233"/>
        <v>games</v>
      </c>
      <c r="R2143" t="str">
        <f t="shared" si="234"/>
        <v>video games</v>
      </c>
      <c r="S2143" s="5">
        <f t="shared" si="235"/>
        <v>41927.068969907406</v>
      </c>
      <c r="T2143" s="5">
        <f t="shared" si="236"/>
        <v>41957.110636574078</v>
      </c>
      <c r="U2143">
        <f t="shared" si="237"/>
        <v>2014</v>
      </c>
    </row>
    <row r="2144" spans="1:21" ht="30" x14ac:dyDescent="0.25">
      <c r="A2144">
        <v>2142</v>
      </c>
      <c r="B2144" s="3" t="s">
        <v>2143</v>
      </c>
      <c r="C2144" s="3" t="s">
        <v>6252</v>
      </c>
      <c r="D2144" s="9">
        <v>10500</v>
      </c>
      <c r="E2144" s="9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31"/>
        <v>5.7238095238095241E-2</v>
      </c>
      <c r="P2144" s="9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5">
        <f t="shared" si="235"/>
        <v>42340.534837962965</v>
      </c>
      <c r="T2144" s="5">
        <f t="shared" si="236"/>
        <v>42368.534837962965</v>
      </c>
      <c r="U2144">
        <f t="shared" si="237"/>
        <v>2015</v>
      </c>
    </row>
    <row r="2145" spans="1:21" ht="30" x14ac:dyDescent="0.25">
      <c r="A2145">
        <v>2143</v>
      </c>
      <c r="B2145" s="3" t="s">
        <v>2144</v>
      </c>
      <c r="C2145" s="3" t="s">
        <v>6253</v>
      </c>
      <c r="D2145" s="9">
        <v>2000</v>
      </c>
      <c r="E2145" s="9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31"/>
        <v>0.1125</v>
      </c>
      <c r="P2145" s="9">
        <f t="shared" si="232"/>
        <v>45</v>
      </c>
      <c r="Q2145" t="str">
        <f t="shared" si="233"/>
        <v>games</v>
      </c>
      <c r="R2145" t="str">
        <f t="shared" si="234"/>
        <v>video games</v>
      </c>
      <c r="S2145" s="5">
        <f t="shared" si="235"/>
        <v>40332.720046296301</v>
      </c>
      <c r="T2145" s="5">
        <f t="shared" si="236"/>
        <v>40380.625</v>
      </c>
      <c r="U2145">
        <f t="shared" si="237"/>
        <v>2010</v>
      </c>
    </row>
    <row r="2146" spans="1:21" x14ac:dyDescent="0.25">
      <c r="A2146">
        <v>2144</v>
      </c>
      <c r="B2146" s="3" t="s">
        <v>2145</v>
      </c>
      <c r="C2146" s="3" t="s">
        <v>6254</v>
      </c>
      <c r="D2146" s="9">
        <v>35500</v>
      </c>
      <c r="E2146" s="9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31"/>
        <v>1.7098591549295775E-2</v>
      </c>
      <c r="P2146" s="9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5">
        <f t="shared" si="235"/>
        <v>41499.380092592597</v>
      </c>
      <c r="T2146" s="5">
        <f t="shared" si="236"/>
        <v>41531.380092592597</v>
      </c>
      <c r="U2146">
        <f t="shared" si="237"/>
        <v>2013</v>
      </c>
    </row>
    <row r="2147" spans="1:21" x14ac:dyDescent="0.25">
      <c r="A2147">
        <v>2145</v>
      </c>
      <c r="B2147" s="3" t="s">
        <v>2146</v>
      </c>
      <c r="C2147" s="3" t="s">
        <v>6255</v>
      </c>
      <c r="D2147" s="9">
        <v>15000</v>
      </c>
      <c r="E2147" s="9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31"/>
        <v>0.30433333333333334</v>
      </c>
      <c r="P2147" s="9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5">
        <f t="shared" si="235"/>
        <v>41575.070763888893</v>
      </c>
      <c r="T2147" s="5">
        <f t="shared" si="236"/>
        <v>41605.112430555557</v>
      </c>
      <c r="U2147">
        <f t="shared" si="237"/>
        <v>2013</v>
      </c>
    </row>
    <row r="2148" spans="1:21" ht="30" x14ac:dyDescent="0.25">
      <c r="A2148">
        <v>2146</v>
      </c>
      <c r="B2148" s="3" t="s">
        <v>2147</v>
      </c>
      <c r="C2148" s="3" t="s">
        <v>6256</v>
      </c>
      <c r="D2148" s="9">
        <v>5000</v>
      </c>
      <c r="E2148" s="9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31"/>
        <v>2.0000000000000001E-4</v>
      </c>
      <c r="P2148" s="9">
        <f t="shared" si="232"/>
        <v>1</v>
      </c>
      <c r="Q2148" t="str">
        <f t="shared" si="233"/>
        <v>games</v>
      </c>
      <c r="R2148" t="str">
        <f t="shared" si="234"/>
        <v>video games</v>
      </c>
      <c r="S2148" s="5">
        <f t="shared" si="235"/>
        <v>42397.51284722222</v>
      </c>
      <c r="T2148" s="5">
        <f t="shared" si="236"/>
        <v>42411.51284722222</v>
      </c>
      <c r="U2148">
        <f t="shared" si="237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9">
        <v>390000</v>
      </c>
      <c r="E2149" s="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31"/>
        <v>6.9641025641025639E-3</v>
      </c>
      <c r="P2149" s="9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5">
        <f t="shared" si="235"/>
        <v>41927.129027777781</v>
      </c>
      <c r="T2149" s="5">
        <f t="shared" si="236"/>
        <v>41959.170694444452</v>
      </c>
      <c r="U2149">
        <f t="shared" si="237"/>
        <v>2014</v>
      </c>
    </row>
    <row r="2150" spans="1:21" ht="30" x14ac:dyDescent="0.25">
      <c r="A2150">
        <v>2148</v>
      </c>
      <c r="B2150" s="3" t="s">
        <v>2149</v>
      </c>
      <c r="C2150" s="3" t="s">
        <v>6258</v>
      </c>
      <c r="D2150" s="9">
        <v>100</v>
      </c>
      <c r="E2150" s="9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31"/>
        <v>0.02</v>
      </c>
      <c r="P2150" s="9">
        <f t="shared" si="232"/>
        <v>1</v>
      </c>
      <c r="Q2150" t="str">
        <f t="shared" si="233"/>
        <v>games</v>
      </c>
      <c r="R2150" t="str">
        <f t="shared" si="234"/>
        <v>video games</v>
      </c>
      <c r="S2150" s="5">
        <f t="shared" si="235"/>
        <v>42066.566921296304</v>
      </c>
      <c r="T2150" s="5">
        <f t="shared" si="236"/>
        <v>42096.525254629632</v>
      </c>
      <c r="U2150">
        <f t="shared" si="237"/>
        <v>2015</v>
      </c>
    </row>
    <row r="2151" spans="1:21" ht="30" x14ac:dyDescent="0.25">
      <c r="A2151">
        <v>2149</v>
      </c>
      <c r="B2151" s="3" t="s">
        <v>2150</v>
      </c>
      <c r="C2151" s="3" t="s">
        <v>6259</v>
      </c>
      <c r="D2151" s="9">
        <v>2000</v>
      </c>
      <c r="E2151" s="9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31"/>
        <v>0</v>
      </c>
      <c r="P2151" s="9">
        <f t="shared" si="232"/>
        <v>0</v>
      </c>
      <c r="Q2151" t="str">
        <f t="shared" si="233"/>
        <v>games</v>
      </c>
      <c r="R2151" t="str">
        <f t="shared" si="234"/>
        <v>video games</v>
      </c>
      <c r="S2151" s="5">
        <f t="shared" si="235"/>
        <v>40354.858287037037</v>
      </c>
      <c r="T2151" s="5">
        <f t="shared" si="236"/>
        <v>40389.833333333336</v>
      </c>
      <c r="U2151">
        <f t="shared" si="237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9">
        <v>50000</v>
      </c>
      <c r="E2152" s="9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31"/>
        <v>8.0999999999999996E-3</v>
      </c>
      <c r="P2152" s="9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5">
        <f t="shared" si="235"/>
        <v>42534.118043981485</v>
      </c>
      <c r="T2152" s="5">
        <f t="shared" si="236"/>
        <v>42564.118043981485</v>
      </c>
      <c r="U2152">
        <f t="shared" si="237"/>
        <v>2016</v>
      </c>
    </row>
    <row r="2153" spans="1:21" x14ac:dyDescent="0.25">
      <c r="A2153">
        <v>2151</v>
      </c>
      <c r="B2153" s="3" t="s">
        <v>2152</v>
      </c>
      <c r="C2153" s="3" t="s">
        <v>6261</v>
      </c>
      <c r="D2153" s="9">
        <v>45000</v>
      </c>
      <c r="E2153" s="9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31"/>
        <v>2.6222222222222224E-3</v>
      </c>
      <c r="P2153" s="9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5">
        <f t="shared" si="235"/>
        <v>42520.680717592593</v>
      </c>
      <c r="T2153" s="5">
        <f t="shared" si="236"/>
        <v>42550.680717592593</v>
      </c>
      <c r="U2153">
        <f t="shared" si="237"/>
        <v>2016</v>
      </c>
    </row>
    <row r="2154" spans="1:21" ht="30" x14ac:dyDescent="0.25">
      <c r="A2154">
        <v>2152</v>
      </c>
      <c r="B2154" s="3" t="s">
        <v>2153</v>
      </c>
      <c r="C2154" s="3" t="s">
        <v>6262</v>
      </c>
      <c r="D2154" s="9">
        <v>30000</v>
      </c>
      <c r="E2154" s="9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31"/>
        <v>1.6666666666666668E-3</v>
      </c>
      <c r="P2154" s="9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5">
        <f t="shared" si="235"/>
        <v>41683.665613425932</v>
      </c>
      <c r="T2154" s="5">
        <f t="shared" si="236"/>
        <v>41713.62394675926</v>
      </c>
      <c r="U2154">
        <f t="shared" si="237"/>
        <v>2014</v>
      </c>
    </row>
    <row r="2155" spans="1:21" ht="30" x14ac:dyDescent="0.25">
      <c r="A2155">
        <v>2153</v>
      </c>
      <c r="B2155" s="3" t="s">
        <v>2154</v>
      </c>
      <c r="C2155" s="3" t="s">
        <v>6263</v>
      </c>
      <c r="D2155" s="9">
        <v>372625</v>
      </c>
      <c r="E2155" s="9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31"/>
        <v>9.1244548809124457E-5</v>
      </c>
      <c r="P2155" s="9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5">
        <f t="shared" si="235"/>
        <v>41974.744421296295</v>
      </c>
      <c r="T2155" s="5">
        <f t="shared" si="236"/>
        <v>42014.165972222225</v>
      </c>
      <c r="U2155">
        <f t="shared" si="237"/>
        <v>2014</v>
      </c>
    </row>
    <row r="2156" spans="1:21" x14ac:dyDescent="0.25">
      <c r="A2156">
        <v>2154</v>
      </c>
      <c r="B2156" s="3" t="s">
        <v>2155</v>
      </c>
      <c r="C2156" s="3" t="s">
        <v>6264</v>
      </c>
      <c r="D2156" s="9">
        <v>250</v>
      </c>
      <c r="E2156" s="9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31"/>
        <v>8.0000000000000002E-3</v>
      </c>
      <c r="P2156" s="9">
        <f t="shared" si="232"/>
        <v>1</v>
      </c>
      <c r="Q2156" t="str">
        <f t="shared" si="233"/>
        <v>games</v>
      </c>
      <c r="R2156" t="str">
        <f t="shared" si="234"/>
        <v>video games</v>
      </c>
      <c r="S2156" s="5">
        <f t="shared" si="235"/>
        <v>41647.465590277781</v>
      </c>
      <c r="T2156" s="5">
        <f t="shared" si="236"/>
        <v>41667.465590277781</v>
      </c>
      <c r="U2156">
        <f t="shared" si="237"/>
        <v>2014</v>
      </c>
    </row>
    <row r="2157" spans="1:21" x14ac:dyDescent="0.25">
      <c r="A2157">
        <v>2155</v>
      </c>
      <c r="B2157" s="3" t="s">
        <v>2156</v>
      </c>
      <c r="C2157" s="3" t="s">
        <v>6265</v>
      </c>
      <c r="D2157" s="9">
        <v>5000</v>
      </c>
      <c r="E2157" s="9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31"/>
        <v>2.3E-2</v>
      </c>
      <c r="P2157" s="9">
        <f t="shared" si="232"/>
        <v>23</v>
      </c>
      <c r="Q2157" t="str">
        <f t="shared" si="233"/>
        <v>games</v>
      </c>
      <c r="R2157" t="str">
        <f t="shared" si="234"/>
        <v>video games</v>
      </c>
      <c r="S2157" s="5">
        <f t="shared" si="235"/>
        <v>42430.58084490741</v>
      </c>
      <c r="T2157" s="5">
        <f t="shared" si="236"/>
        <v>42460.539178240746</v>
      </c>
      <c r="U2157">
        <f t="shared" si="237"/>
        <v>2016</v>
      </c>
    </row>
    <row r="2158" spans="1:21" x14ac:dyDescent="0.25">
      <c r="A2158">
        <v>2156</v>
      </c>
      <c r="B2158" s="3" t="s">
        <v>2157</v>
      </c>
      <c r="C2158" s="3" t="s">
        <v>6266</v>
      </c>
      <c r="D2158" s="9">
        <v>56000</v>
      </c>
      <c r="E2158" s="9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31"/>
        <v>2.6660714285714284E-2</v>
      </c>
      <c r="P2158" s="9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5">
        <f t="shared" si="235"/>
        <v>41488.687569444446</v>
      </c>
      <c r="T2158" s="5">
        <f t="shared" si="236"/>
        <v>41533.687569444446</v>
      </c>
      <c r="U2158">
        <f t="shared" si="237"/>
        <v>2013</v>
      </c>
    </row>
    <row r="2159" spans="1:21" x14ac:dyDescent="0.25">
      <c r="A2159">
        <v>2157</v>
      </c>
      <c r="B2159" s="3" t="s">
        <v>2158</v>
      </c>
      <c r="C2159" s="3" t="s">
        <v>6267</v>
      </c>
      <c r="D2159" s="9">
        <v>75000</v>
      </c>
      <c r="E2159" s="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31"/>
        <v>0.28192</v>
      </c>
      <c r="P2159" s="9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5">
        <f t="shared" si="235"/>
        <v>42694.814618055556</v>
      </c>
      <c r="T2159" s="5">
        <f t="shared" si="236"/>
        <v>42727.165972222225</v>
      </c>
      <c r="U2159">
        <f t="shared" si="237"/>
        <v>2016</v>
      </c>
    </row>
    <row r="2160" spans="1:21" ht="30" x14ac:dyDescent="0.25">
      <c r="A2160">
        <v>2158</v>
      </c>
      <c r="B2160" s="3" t="s">
        <v>2159</v>
      </c>
      <c r="C2160" s="3" t="s">
        <v>6268</v>
      </c>
      <c r="D2160" s="9">
        <v>300000</v>
      </c>
      <c r="E2160" s="9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31"/>
        <v>6.5900366666666668E-2</v>
      </c>
      <c r="P2160" s="9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5">
        <f t="shared" si="235"/>
        <v>41264.687199074076</v>
      </c>
      <c r="T2160" s="5">
        <f t="shared" si="236"/>
        <v>41309.687199074076</v>
      </c>
      <c r="U2160">
        <f t="shared" si="237"/>
        <v>2012</v>
      </c>
    </row>
    <row r="2161" spans="1:21" ht="45" x14ac:dyDescent="0.25">
      <c r="A2161">
        <v>2159</v>
      </c>
      <c r="B2161" s="3" t="s">
        <v>2160</v>
      </c>
      <c r="C2161" s="3" t="s">
        <v>6269</v>
      </c>
      <c r="D2161" s="9">
        <v>3600</v>
      </c>
      <c r="E2161" s="9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31"/>
        <v>7.2222222222222219E-3</v>
      </c>
      <c r="P2161" s="9">
        <f t="shared" si="232"/>
        <v>13</v>
      </c>
      <c r="Q2161" t="str">
        <f t="shared" si="233"/>
        <v>games</v>
      </c>
      <c r="R2161" t="str">
        <f t="shared" si="234"/>
        <v>video games</v>
      </c>
      <c r="S2161" s="5">
        <f t="shared" si="235"/>
        <v>40710.564513888894</v>
      </c>
      <c r="T2161" s="5">
        <f t="shared" si="236"/>
        <v>40740.564513888894</v>
      </c>
      <c r="U2161">
        <f t="shared" si="237"/>
        <v>2011</v>
      </c>
    </row>
    <row r="2162" spans="1:21" x14ac:dyDescent="0.25">
      <c r="A2162">
        <v>2160</v>
      </c>
      <c r="B2162" s="3" t="s">
        <v>2161</v>
      </c>
      <c r="C2162" s="3" t="s">
        <v>6270</v>
      </c>
      <c r="D2162" s="9">
        <v>10000</v>
      </c>
      <c r="E2162" s="9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31"/>
        <v>8.5000000000000006E-3</v>
      </c>
      <c r="P2162" s="9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5">
        <f t="shared" si="235"/>
        <v>41018.54519675926</v>
      </c>
      <c r="T2162" s="5">
        <f t="shared" si="236"/>
        <v>41048.54519675926</v>
      </c>
      <c r="U2162">
        <f t="shared" si="237"/>
        <v>2012</v>
      </c>
    </row>
    <row r="2163" spans="1:21" x14ac:dyDescent="0.25">
      <c r="A2163">
        <v>2161</v>
      </c>
      <c r="B2163" s="3" t="s">
        <v>2162</v>
      </c>
      <c r="C2163" s="3" t="s">
        <v>6271</v>
      </c>
      <c r="D2163" s="9">
        <v>400</v>
      </c>
      <c r="E2163" s="9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31"/>
        <v>1.1575</v>
      </c>
      <c r="P2163" s="9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5">
        <f t="shared" si="235"/>
        <v>42240.68586805556</v>
      </c>
      <c r="T2163" s="5">
        <f t="shared" si="236"/>
        <v>42270.68586805556</v>
      </c>
      <c r="U2163">
        <f t="shared" si="237"/>
        <v>2015</v>
      </c>
    </row>
    <row r="2164" spans="1:21" ht="30" x14ac:dyDescent="0.25">
      <c r="A2164">
        <v>2162</v>
      </c>
      <c r="B2164" s="3" t="s">
        <v>2163</v>
      </c>
      <c r="C2164" s="3" t="s">
        <v>6272</v>
      </c>
      <c r="D2164" s="9">
        <v>4500</v>
      </c>
      <c r="E2164" s="9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31"/>
        <v>1.1226666666666667</v>
      </c>
      <c r="P2164" s="9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5">
        <f t="shared" si="235"/>
        <v>41813.599432870375</v>
      </c>
      <c r="T2164" s="5">
        <f t="shared" si="236"/>
        <v>41844.599432870375</v>
      </c>
      <c r="U2164">
        <f t="shared" si="237"/>
        <v>2014</v>
      </c>
    </row>
    <row r="2165" spans="1:21" ht="30" x14ac:dyDescent="0.25">
      <c r="A2165">
        <v>2163</v>
      </c>
      <c r="B2165" s="3" t="s">
        <v>2164</v>
      </c>
      <c r="C2165" s="3" t="s">
        <v>6273</v>
      </c>
      <c r="D2165" s="9">
        <v>2500</v>
      </c>
      <c r="E2165" s="9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31"/>
        <v>1.3220000000000001</v>
      </c>
      <c r="P2165" s="9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5">
        <f t="shared" si="235"/>
        <v>42111.732870370375</v>
      </c>
      <c r="T2165" s="5">
        <f t="shared" si="236"/>
        <v>42162.993055555555</v>
      </c>
      <c r="U2165">
        <f t="shared" si="237"/>
        <v>2015</v>
      </c>
    </row>
    <row r="2166" spans="1:21" x14ac:dyDescent="0.25">
      <c r="A2166">
        <v>2164</v>
      </c>
      <c r="B2166" s="3" t="s">
        <v>2165</v>
      </c>
      <c r="C2166" s="3" t="s">
        <v>6274</v>
      </c>
      <c r="D2166" s="9">
        <v>5500</v>
      </c>
      <c r="E2166" s="9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31"/>
        <v>1.0263636363636364</v>
      </c>
      <c r="P2166" s="9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5">
        <f t="shared" si="235"/>
        <v>42515.551087962966</v>
      </c>
      <c r="T2166" s="5">
        <f t="shared" si="236"/>
        <v>42545.999305555561</v>
      </c>
      <c r="U2166">
        <f t="shared" si="237"/>
        <v>2016</v>
      </c>
    </row>
    <row r="2167" spans="1:21" ht="30" x14ac:dyDescent="0.25">
      <c r="A2167">
        <v>2165</v>
      </c>
      <c r="B2167" s="3" t="s">
        <v>2166</v>
      </c>
      <c r="C2167" s="3" t="s">
        <v>6275</v>
      </c>
      <c r="D2167" s="9">
        <v>2500</v>
      </c>
      <c r="E2167" s="9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31"/>
        <v>1.3864000000000001</v>
      </c>
      <c r="P2167" s="9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5">
        <f t="shared" si="235"/>
        <v>42438.5004050926</v>
      </c>
      <c r="T2167" s="5">
        <f t="shared" si="236"/>
        <v>42468.458738425928</v>
      </c>
      <c r="U2167">
        <f t="shared" si="237"/>
        <v>2016</v>
      </c>
    </row>
    <row r="2168" spans="1:21" ht="30" x14ac:dyDescent="0.25">
      <c r="A2168">
        <v>2166</v>
      </c>
      <c r="B2168" s="3" t="s">
        <v>2167</v>
      </c>
      <c r="C2168" s="3" t="s">
        <v>6276</v>
      </c>
      <c r="D2168" s="9">
        <v>2000</v>
      </c>
      <c r="E2168" s="9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31"/>
        <v>1.466</v>
      </c>
      <c r="P2168" s="9">
        <f t="shared" si="232"/>
        <v>91.625</v>
      </c>
      <c r="Q2168" t="str">
        <f t="shared" si="233"/>
        <v>music</v>
      </c>
      <c r="R2168" t="str">
        <f t="shared" si="234"/>
        <v>rock</v>
      </c>
      <c r="S2168" s="5">
        <f t="shared" si="235"/>
        <v>41933.67150462963</v>
      </c>
      <c r="T2168" s="5">
        <f t="shared" si="236"/>
        <v>41978.713171296295</v>
      </c>
      <c r="U2168">
        <f t="shared" si="237"/>
        <v>2014</v>
      </c>
    </row>
    <row r="2169" spans="1:21" x14ac:dyDescent="0.25">
      <c r="A2169">
        <v>2167</v>
      </c>
      <c r="B2169" s="3" t="s">
        <v>2168</v>
      </c>
      <c r="C2169" s="3" t="s">
        <v>6277</v>
      </c>
      <c r="D2169" s="9">
        <v>150</v>
      </c>
      <c r="E2169" s="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31"/>
        <v>1.2</v>
      </c>
      <c r="P2169" s="9">
        <f t="shared" si="232"/>
        <v>22.5</v>
      </c>
      <c r="Q2169" t="str">
        <f t="shared" si="233"/>
        <v>music</v>
      </c>
      <c r="R2169" t="str">
        <f t="shared" si="234"/>
        <v>rock</v>
      </c>
      <c r="S2169" s="5">
        <f t="shared" si="235"/>
        <v>41152.899733796301</v>
      </c>
      <c r="T2169" s="5">
        <f t="shared" si="236"/>
        <v>41166.899733796301</v>
      </c>
      <c r="U2169">
        <f t="shared" si="237"/>
        <v>2012</v>
      </c>
    </row>
    <row r="2170" spans="1:21" x14ac:dyDescent="0.25">
      <c r="A2170">
        <v>2168</v>
      </c>
      <c r="B2170" s="3" t="s">
        <v>2169</v>
      </c>
      <c r="C2170" s="3" t="s">
        <v>6278</v>
      </c>
      <c r="D2170" s="9">
        <v>18000</v>
      </c>
      <c r="E2170" s="9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31"/>
        <v>1.215816111111111</v>
      </c>
      <c r="P2170" s="9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5">
        <f t="shared" si="235"/>
        <v>42745.433576388888</v>
      </c>
      <c r="T2170" s="5">
        <f t="shared" si="236"/>
        <v>42776.041666666664</v>
      </c>
      <c r="U2170">
        <f t="shared" si="237"/>
        <v>2017</v>
      </c>
    </row>
    <row r="2171" spans="1:21" ht="30" x14ac:dyDescent="0.25">
      <c r="A2171">
        <v>2169</v>
      </c>
      <c r="B2171" s="3" t="s">
        <v>2170</v>
      </c>
      <c r="C2171" s="3" t="s">
        <v>6279</v>
      </c>
      <c r="D2171" s="9">
        <v>153</v>
      </c>
      <c r="E2171" s="9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31"/>
        <v>1</v>
      </c>
      <c r="P2171" s="9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5">
        <f t="shared" si="235"/>
        <v>42793.534155092595</v>
      </c>
      <c r="T2171" s="5">
        <f t="shared" si="236"/>
        <v>42796.534155092595</v>
      </c>
      <c r="U2171">
        <f t="shared" si="237"/>
        <v>2017</v>
      </c>
    </row>
    <row r="2172" spans="1:21" x14ac:dyDescent="0.25">
      <c r="A2172">
        <v>2170</v>
      </c>
      <c r="B2172" s="3" t="s">
        <v>2171</v>
      </c>
      <c r="C2172" s="3" t="s">
        <v>6280</v>
      </c>
      <c r="D2172" s="9">
        <v>350</v>
      </c>
      <c r="E2172" s="9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31"/>
        <v>1.8085714285714285</v>
      </c>
      <c r="P2172" s="9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5">
        <f t="shared" si="235"/>
        <v>42198.583587962967</v>
      </c>
      <c r="T2172" s="5">
        <f t="shared" si="236"/>
        <v>42238.583587962967</v>
      </c>
      <c r="U2172">
        <f t="shared" si="237"/>
        <v>2015</v>
      </c>
    </row>
    <row r="2173" spans="1:21" x14ac:dyDescent="0.25">
      <c r="A2173">
        <v>2171</v>
      </c>
      <c r="B2173" s="3" t="s">
        <v>2172</v>
      </c>
      <c r="C2173" s="3" t="s">
        <v>6281</v>
      </c>
      <c r="D2173" s="9">
        <v>4000</v>
      </c>
      <c r="E2173" s="9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31"/>
        <v>1.0607500000000001</v>
      </c>
      <c r="P2173" s="9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5">
        <f t="shared" si="235"/>
        <v>42141.790451388886</v>
      </c>
      <c r="T2173" s="5">
        <f t="shared" si="236"/>
        <v>42177.041666666664</v>
      </c>
      <c r="U2173">
        <f t="shared" si="237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9">
        <v>1000</v>
      </c>
      <c r="E2174" s="9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31"/>
        <v>1</v>
      </c>
      <c r="P2174" s="9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5">
        <f t="shared" si="235"/>
        <v>42082.41342592593</v>
      </c>
      <c r="T2174" s="5">
        <f t="shared" si="236"/>
        <v>42112.41342592593</v>
      </c>
      <c r="U2174">
        <f t="shared" si="237"/>
        <v>2015</v>
      </c>
    </row>
    <row r="2175" spans="1:21" ht="30" x14ac:dyDescent="0.25">
      <c r="A2175">
        <v>2173</v>
      </c>
      <c r="B2175" s="3" t="s">
        <v>2174</v>
      </c>
      <c r="C2175" s="3" t="s">
        <v>6283</v>
      </c>
      <c r="D2175" s="9">
        <v>4200</v>
      </c>
      <c r="E2175" s="9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31"/>
        <v>1.2692857142857144</v>
      </c>
      <c r="P2175" s="9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5">
        <f t="shared" si="235"/>
        <v>41495.525960648149</v>
      </c>
      <c r="T2175" s="5">
        <f t="shared" si="236"/>
        <v>41526.999305555561</v>
      </c>
      <c r="U2175">
        <f t="shared" si="237"/>
        <v>2013</v>
      </c>
    </row>
    <row r="2176" spans="1:21" ht="30" x14ac:dyDescent="0.25">
      <c r="A2176">
        <v>2174</v>
      </c>
      <c r="B2176" s="3" t="s">
        <v>2175</v>
      </c>
      <c r="C2176" s="3" t="s">
        <v>6284</v>
      </c>
      <c r="D2176" s="9">
        <v>4000</v>
      </c>
      <c r="E2176" s="9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31"/>
        <v>1.0297499999999999</v>
      </c>
      <c r="P2176" s="9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5">
        <f t="shared" si="235"/>
        <v>42465.376238425924</v>
      </c>
      <c r="T2176" s="5">
        <f t="shared" si="236"/>
        <v>42495.376238425924</v>
      </c>
      <c r="U2176">
        <f t="shared" si="237"/>
        <v>2016</v>
      </c>
    </row>
    <row r="2177" spans="1:21" ht="30" x14ac:dyDescent="0.25">
      <c r="A2177">
        <v>2175</v>
      </c>
      <c r="B2177" s="3" t="s">
        <v>2176</v>
      </c>
      <c r="C2177" s="3" t="s">
        <v>6285</v>
      </c>
      <c r="D2177" s="9">
        <v>700</v>
      </c>
      <c r="E2177" s="9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31"/>
        <v>2.5</v>
      </c>
      <c r="P2177" s="9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5">
        <f t="shared" si="235"/>
        <v>42564.84243055556</v>
      </c>
      <c r="T2177" s="5">
        <f t="shared" si="236"/>
        <v>42571.84243055556</v>
      </c>
      <c r="U2177">
        <f t="shared" si="237"/>
        <v>2016</v>
      </c>
    </row>
    <row r="2178" spans="1:21" x14ac:dyDescent="0.25">
      <c r="A2178">
        <v>2176</v>
      </c>
      <c r="B2178" s="3" t="s">
        <v>2177</v>
      </c>
      <c r="C2178" s="3" t="s">
        <v>6286</v>
      </c>
      <c r="D2178" s="9">
        <v>5000</v>
      </c>
      <c r="E2178" s="9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238">E2178/D2178</f>
        <v>1.2602</v>
      </c>
      <c r="P2178" s="9">
        <f t="shared" ref="P2178:P2241" si="239">IFERROR(E2178/L2178,0)</f>
        <v>88.74647887323944</v>
      </c>
      <c r="Q2178" t="str">
        <f t="shared" ref="Q2178:Q2241" si="240">MID(N2178,1,FIND("/",N2178)-1)</f>
        <v>music</v>
      </c>
      <c r="R2178" t="str">
        <f t="shared" ref="R2178:R2241" si="241">MID(N2178,FIND("/",N2178)+1,9999)</f>
        <v>rock</v>
      </c>
      <c r="S2178" s="5">
        <f t="shared" ref="S2178:S2241" si="242">((J2178/86400)+25569+(-4/24))</f>
        <v>42096.466539351859</v>
      </c>
      <c r="T2178" s="5">
        <f t="shared" ref="T2178:T2241" si="243">((I2178/86400)+25569+(-4/24))</f>
        <v>42126.466539351859</v>
      </c>
      <c r="U2178">
        <f t="shared" ref="U2178:U2241" si="244">YEAR(S2178)</f>
        <v>2015</v>
      </c>
    </row>
    <row r="2179" spans="1:21" ht="45" x14ac:dyDescent="0.25">
      <c r="A2179">
        <v>2177</v>
      </c>
      <c r="B2179" s="3" t="s">
        <v>2178</v>
      </c>
      <c r="C2179" s="3" t="s">
        <v>6287</v>
      </c>
      <c r="D2179" s="9">
        <v>2500</v>
      </c>
      <c r="E2179" s="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238"/>
        <v>1.0012000000000001</v>
      </c>
      <c r="P2179" s="9">
        <f t="shared" si="239"/>
        <v>65.868421052631575</v>
      </c>
      <c r="Q2179" t="str">
        <f t="shared" si="240"/>
        <v>music</v>
      </c>
      <c r="R2179" t="str">
        <f t="shared" si="241"/>
        <v>rock</v>
      </c>
      <c r="S2179" s="5">
        <f t="shared" si="242"/>
        <v>42502.084108796298</v>
      </c>
      <c r="T2179" s="5">
        <f t="shared" si="243"/>
        <v>42527.084108796298</v>
      </c>
      <c r="U2179">
        <f t="shared" si="244"/>
        <v>2016</v>
      </c>
    </row>
    <row r="2180" spans="1:21" ht="30" x14ac:dyDescent="0.25">
      <c r="A2180">
        <v>2178</v>
      </c>
      <c r="B2180" s="3" t="s">
        <v>2179</v>
      </c>
      <c r="C2180" s="3" t="s">
        <v>6288</v>
      </c>
      <c r="D2180" s="9">
        <v>25000</v>
      </c>
      <c r="E2180" s="9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38"/>
        <v>1.3864000000000001</v>
      </c>
      <c r="P2180" s="9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5">
        <f t="shared" si="242"/>
        <v>42723.469872685186</v>
      </c>
      <c r="T2180" s="5">
        <f t="shared" si="243"/>
        <v>42753.469872685186</v>
      </c>
      <c r="U2180">
        <f t="shared" si="244"/>
        <v>2016</v>
      </c>
    </row>
    <row r="2181" spans="1:21" x14ac:dyDescent="0.25">
      <c r="A2181">
        <v>2179</v>
      </c>
      <c r="B2181" s="3" t="s">
        <v>2180</v>
      </c>
      <c r="C2181" s="3" t="s">
        <v>6289</v>
      </c>
      <c r="D2181" s="9">
        <v>1000</v>
      </c>
      <c r="E2181" s="9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38"/>
        <v>1.6140000000000001</v>
      </c>
      <c r="P2181" s="9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5">
        <f t="shared" si="242"/>
        <v>42075.004537037043</v>
      </c>
      <c r="T2181" s="5">
        <f t="shared" si="243"/>
        <v>42105.004537037043</v>
      </c>
      <c r="U2181">
        <f t="shared" si="244"/>
        <v>2015</v>
      </c>
    </row>
    <row r="2182" spans="1:21" x14ac:dyDescent="0.25">
      <c r="A2182">
        <v>2180</v>
      </c>
      <c r="B2182" s="3" t="s">
        <v>2181</v>
      </c>
      <c r="C2182" s="3" t="s">
        <v>6290</v>
      </c>
      <c r="D2182" s="9">
        <v>5000</v>
      </c>
      <c r="E2182" s="9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38"/>
        <v>1.071842</v>
      </c>
      <c r="P2182" s="9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5">
        <f t="shared" si="242"/>
        <v>42279.503101851857</v>
      </c>
      <c r="T2182" s="5">
        <f t="shared" si="243"/>
        <v>42321.544768518521</v>
      </c>
      <c r="U2182">
        <f t="shared" si="244"/>
        <v>2015</v>
      </c>
    </row>
    <row r="2183" spans="1:21" ht="30" x14ac:dyDescent="0.25">
      <c r="A2183">
        <v>2181</v>
      </c>
      <c r="B2183" s="3" t="s">
        <v>2182</v>
      </c>
      <c r="C2183" s="3" t="s">
        <v>6291</v>
      </c>
      <c r="D2183" s="9">
        <v>2000</v>
      </c>
      <c r="E2183" s="9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38"/>
        <v>1.5309999999999999</v>
      </c>
      <c r="P2183" s="9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5">
        <f t="shared" si="242"/>
        <v>42772.838576388887</v>
      </c>
      <c r="T2183" s="5">
        <f t="shared" si="243"/>
        <v>42786.838576388887</v>
      </c>
      <c r="U2183">
        <f t="shared" si="244"/>
        <v>2017</v>
      </c>
    </row>
    <row r="2184" spans="1:21" x14ac:dyDescent="0.25">
      <c r="A2184">
        <v>2182</v>
      </c>
      <c r="B2184" s="3" t="s">
        <v>2183</v>
      </c>
      <c r="C2184" s="3" t="s">
        <v>6292</v>
      </c>
      <c r="D2184" s="9">
        <v>3000</v>
      </c>
      <c r="E2184" s="9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38"/>
        <v>5.2416666666666663</v>
      </c>
      <c r="P2184" s="9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5">
        <f t="shared" si="242"/>
        <v>41879.734085648153</v>
      </c>
      <c r="T2184" s="5">
        <f t="shared" si="243"/>
        <v>41914.734085648153</v>
      </c>
      <c r="U2184">
        <f t="shared" si="244"/>
        <v>2014</v>
      </c>
    </row>
    <row r="2185" spans="1:21" ht="30" x14ac:dyDescent="0.25">
      <c r="A2185">
        <v>2183</v>
      </c>
      <c r="B2185" s="3" t="s">
        <v>2184</v>
      </c>
      <c r="C2185" s="3" t="s">
        <v>6293</v>
      </c>
      <c r="D2185" s="9">
        <v>1800</v>
      </c>
      <c r="E2185" s="9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38"/>
        <v>4.8927777777777779</v>
      </c>
      <c r="P2185" s="9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5">
        <f t="shared" si="242"/>
        <v>42745.198807870373</v>
      </c>
      <c r="T2185" s="5">
        <f t="shared" si="243"/>
        <v>42775.041666666664</v>
      </c>
      <c r="U2185">
        <f t="shared" si="244"/>
        <v>2017</v>
      </c>
    </row>
    <row r="2186" spans="1:21" ht="30" x14ac:dyDescent="0.25">
      <c r="A2186">
        <v>2184</v>
      </c>
      <c r="B2186" s="3" t="s">
        <v>2185</v>
      </c>
      <c r="C2186" s="3" t="s">
        <v>6294</v>
      </c>
      <c r="D2186" s="9">
        <v>10000</v>
      </c>
      <c r="E2186" s="9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38"/>
        <v>2.8473999999999999</v>
      </c>
      <c r="P2186" s="9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5">
        <f t="shared" si="242"/>
        <v>42380.523622685192</v>
      </c>
      <c r="T2186" s="5">
        <f t="shared" si="243"/>
        <v>42394.500000000007</v>
      </c>
      <c r="U2186">
        <f t="shared" si="244"/>
        <v>2016</v>
      </c>
    </row>
    <row r="2187" spans="1:21" ht="30" x14ac:dyDescent="0.25">
      <c r="A2187">
        <v>2185</v>
      </c>
      <c r="B2187" s="3" t="s">
        <v>2186</v>
      </c>
      <c r="C2187" s="3" t="s">
        <v>6295</v>
      </c>
      <c r="D2187" s="9">
        <v>5000</v>
      </c>
      <c r="E2187" s="9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38"/>
        <v>18.569700000000001</v>
      </c>
      <c r="P2187" s="9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5">
        <f t="shared" si="242"/>
        <v>41319.183321759258</v>
      </c>
      <c r="T2187" s="5">
        <f t="shared" si="243"/>
        <v>41359.183321759258</v>
      </c>
      <c r="U2187">
        <f t="shared" si="244"/>
        <v>2013</v>
      </c>
    </row>
    <row r="2188" spans="1:21" x14ac:dyDescent="0.25">
      <c r="A2188">
        <v>2186</v>
      </c>
      <c r="B2188" s="3" t="s">
        <v>2187</v>
      </c>
      <c r="C2188" s="3" t="s">
        <v>6296</v>
      </c>
      <c r="D2188" s="9">
        <v>20000</v>
      </c>
      <c r="E2188" s="9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38"/>
        <v>1.0967499999999999</v>
      </c>
      <c r="P2188" s="9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5">
        <f t="shared" si="242"/>
        <v>42583.448414351857</v>
      </c>
      <c r="T2188" s="5">
        <f t="shared" si="243"/>
        <v>42619.916666666664</v>
      </c>
      <c r="U2188">
        <f t="shared" si="244"/>
        <v>2016</v>
      </c>
    </row>
    <row r="2189" spans="1:21" ht="30" x14ac:dyDescent="0.25">
      <c r="A2189">
        <v>2187</v>
      </c>
      <c r="B2189" s="3" t="s">
        <v>2188</v>
      </c>
      <c r="C2189" s="3" t="s">
        <v>6297</v>
      </c>
      <c r="D2189" s="9">
        <v>20000</v>
      </c>
      <c r="E2189" s="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38"/>
        <v>10.146425000000001</v>
      </c>
      <c r="P2189" s="9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5">
        <f t="shared" si="242"/>
        <v>42068.042430555557</v>
      </c>
      <c r="T2189" s="5">
        <f t="shared" si="243"/>
        <v>42096.999305555561</v>
      </c>
      <c r="U2189">
        <f t="shared" si="244"/>
        <v>2015</v>
      </c>
    </row>
    <row r="2190" spans="1:21" x14ac:dyDescent="0.25">
      <c r="A2190">
        <v>2188</v>
      </c>
      <c r="B2190" s="3" t="s">
        <v>2189</v>
      </c>
      <c r="C2190" s="3" t="s">
        <v>6298</v>
      </c>
      <c r="D2190" s="9">
        <v>5494</v>
      </c>
      <c r="E2190" s="9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38"/>
        <v>4.1217692027666546</v>
      </c>
      <c r="P2190" s="9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5">
        <f t="shared" si="242"/>
        <v>42633.419456018521</v>
      </c>
      <c r="T2190" s="5">
        <f t="shared" si="243"/>
        <v>42668.541666666664</v>
      </c>
      <c r="U2190">
        <f t="shared" si="244"/>
        <v>2016</v>
      </c>
    </row>
    <row r="2191" spans="1:21" ht="30" x14ac:dyDescent="0.25">
      <c r="A2191">
        <v>2189</v>
      </c>
      <c r="B2191" s="3" t="s">
        <v>2190</v>
      </c>
      <c r="C2191" s="3" t="s">
        <v>6299</v>
      </c>
      <c r="D2191" s="9">
        <v>1200</v>
      </c>
      <c r="E2191" s="9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38"/>
        <v>5.0324999999999998</v>
      </c>
      <c r="P2191" s="9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5">
        <f t="shared" si="242"/>
        <v>42467.621527777781</v>
      </c>
      <c r="T2191" s="5">
        <f t="shared" si="243"/>
        <v>42481.750000000007</v>
      </c>
      <c r="U2191">
        <f t="shared" si="244"/>
        <v>2016</v>
      </c>
    </row>
    <row r="2192" spans="1:21" ht="30" x14ac:dyDescent="0.25">
      <c r="A2192">
        <v>2190</v>
      </c>
      <c r="B2192" s="3" t="s">
        <v>2191</v>
      </c>
      <c r="C2192" s="3" t="s">
        <v>6300</v>
      </c>
      <c r="D2192" s="9">
        <v>19000</v>
      </c>
      <c r="E2192" s="9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38"/>
        <v>1.8461052631578947</v>
      </c>
      <c r="P2192" s="9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5">
        <f t="shared" si="242"/>
        <v>42417.458379629628</v>
      </c>
      <c r="T2192" s="5">
        <f t="shared" si="243"/>
        <v>42452.124305555561</v>
      </c>
      <c r="U2192">
        <f t="shared" si="244"/>
        <v>2016</v>
      </c>
    </row>
    <row r="2193" spans="1:21" ht="30" x14ac:dyDescent="0.25">
      <c r="A2193">
        <v>2191</v>
      </c>
      <c r="B2193" s="3" t="s">
        <v>2192</v>
      </c>
      <c r="C2193" s="3" t="s">
        <v>6301</v>
      </c>
      <c r="D2193" s="9">
        <v>750</v>
      </c>
      <c r="E2193" s="9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38"/>
        <v>1.1973333333333334</v>
      </c>
      <c r="P2193" s="9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5">
        <f t="shared" si="242"/>
        <v>42768.666979166672</v>
      </c>
      <c r="T2193" s="5">
        <f t="shared" si="243"/>
        <v>42780.666979166672</v>
      </c>
      <c r="U2193">
        <f t="shared" si="244"/>
        <v>2017</v>
      </c>
    </row>
    <row r="2194" spans="1:21" ht="30" x14ac:dyDescent="0.25">
      <c r="A2194">
        <v>2192</v>
      </c>
      <c r="B2194" s="3" t="s">
        <v>2193</v>
      </c>
      <c r="C2194" s="3" t="s">
        <v>6302</v>
      </c>
      <c r="D2194" s="9">
        <v>12000</v>
      </c>
      <c r="E2194" s="9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38"/>
        <v>10.812401666666668</v>
      </c>
      <c r="P2194" s="9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5">
        <f t="shared" si="242"/>
        <v>42691.684537037036</v>
      </c>
      <c r="T2194" s="5">
        <f t="shared" si="243"/>
        <v>42719.791666666664</v>
      </c>
      <c r="U2194">
        <f t="shared" si="244"/>
        <v>2016</v>
      </c>
    </row>
    <row r="2195" spans="1:21" ht="30" x14ac:dyDescent="0.25">
      <c r="A2195">
        <v>2193</v>
      </c>
      <c r="B2195" s="3" t="s">
        <v>2194</v>
      </c>
      <c r="C2195" s="3" t="s">
        <v>6303</v>
      </c>
      <c r="D2195" s="9">
        <v>15000</v>
      </c>
      <c r="E2195" s="9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38"/>
        <v>4.5237333333333334</v>
      </c>
      <c r="P2195" s="9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5">
        <f t="shared" si="242"/>
        <v>42664.239259259259</v>
      </c>
      <c r="T2195" s="5">
        <f t="shared" si="243"/>
        <v>42695.040972222225</v>
      </c>
      <c r="U2195">
        <f t="shared" si="244"/>
        <v>2016</v>
      </c>
    </row>
    <row r="2196" spans="1:21" ht="30" x14ac:dyDescent="0.25">
      <c r="A2196">
        <v>2194</v>
      </c>
      <c r="B2196" s="3" t="s">
        <v>2195</v>
      </c>
      <c r="C2196" s="3" t="s">
        <v>6304</v>
      </c>
      <c r="D2196" s="9">
        <v>10000</v>
      </c>
      <c r="E2196" s="9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38"/>
        <v>5.3737000000000004</v>
      </c>
      <c r="P2196" s="9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5">
        <f t="shared" si="242"/>
        <v>42425.591319444451</v>
      </c>
      <c r="T2196" s="5">
        <f t="shared" si="243"/>
        <v>42455.54965277778</v>
      </c>
      <c r="U2196">
        <f t="shared" si="244"/>
        <v>2016</v>
      </c>
    </row>
    <row r="2197" spans="1:21" x14ac:dyDescent="0.25">
      <c r="A2197">
        <v>2195</v>
      </c>
      <c r="B2197" s="3" t="s">
        <v>2196</v>
      </c>
      <c r="C2197" s="3" t="s">
        <v>6305</v>
      </c>
      <c r="D2197" s="9">
        <v>4600</v>
      </c>
      <c r="E2197" s="9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38"/>
        <v>1.2032608695652174</v>
      </c>
      <c r="P2197" s="9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5">
        <f t="shared" si="242"/>
        <v>42197.60532407408</v>
      </c>
      <c r="T2197" s="5">
        <f t="shared" si="243"/>
        <v>42227.60532407408</v>
      </c>
      <c r="U2197">
        <f t="shared" si="244"/>
        <v>2015</v>
      </c>
    </row>
    <row r="2198" spans="1:21" x14ac:dyDescent="0.25">
      <c r="A2198">
        <v>2196</v>
      </c>
      <c r="B2198" s="3" t="s">
        <v>2197</v>
      </c>
      <c r="C2198" s="3" t="s">
        <v>6306</v>
      </c>
      <c r="D2198" s="9">
        <v>14000</v>
      </c>
      <c r="E2198" s="9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38"/>
        <v>1.1383571428571428</v>
      </c>
      <c r="P2198" s="9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5">
        <f t="shared" si="242"/>
        <v>42675.320625</v>
      </c>
      <c r="T2198" s="5">
        <f t="shared" si="243"/>
        <v>42706.125000000007</v>
      </c>
      <c r="U2198">
        <f t="shared" si="244"/>
        <v>2016</v>
      </c>
    </row>
    <row r="2199" spans="1:21" x14ac:dyDescent="0.25">
      <c r="A2199">
        <v>2197</v>
      </c>
      <c r="B2199" s="3" t="s">
        <v>2198</v>
      </c>
      <c r="C2199" s="3" t="s">
        <v>6307</v>
      </c>
      <c r="D2199" s="9">
        <v>30000</v>
      </c>
      <c r="E2199" s="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38"/>
        <v>9.5103109999999997</v>
      </c>
      <c r="P2199" s="9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5">
        <f t="shared" si="242"/>
        <v>42033.417349537041</v>
      </c>
      <c r="T2199" s="5">
        <f t="shared" si="243"/>
        <v>42063.417349537041</v>
      </c>
      <c r="U2199">
        <f t="shared" si="244"/>
        <v>2015</v>
      </c>
    </row>
    <row r="2200" spans="1:21" ht="30" x14ac:dyDescent="0.25">
      <c r="A2200">
        <v>2198</v>
      </c>
      <c r="B2200" s="3" t="s">
        <v>2199</v>
      </c>
      <c r="C2200" s="3" t="s">
        <v>6308</v>
      </c>
      <c r="D2200" s="9">
        <v>40000</v>
      </c>
      <c r="E2200" s="9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38"/>
        <v>1.3289249999999999</v>
      </c>
      <c r="P2200" s="9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5">
        <f t="shared" si="242"/>
        <v>42292.347222222226</v>
      </c>
      <c r="T2200" s="5">
        <f t="shared" si="243"/>
        <v>42322.388888888891</v>
      </c>
      <c r="U2200">
        <f t="shared" si="244"/>
        <v>2015</v>
      </c>
    </row>
    <row r="2201" spans="1:21" x14ac:dyDescent="0.25">
      <c r="A2201">
        <v>2199</v>
      </c>
      <c r="B2201" s="3" t="s">
        <v>2200</v>
      </c>
      <c r="C2201" s="3" t="s">
        <v>6309</v>
      </c>
      <c r="D2201" s="9">
        <v>9000</v>
      </c>
      <c r="E2201" s="9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38"/>
        <v>1.4697777777777778</v>
      </c>
      <c r="P2201" s="9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5">
        <f t="shared" si="242"/>
        <v>42262.249976851854</v>
      </c>
      <c r="T2201" s="5">
        <f t="shared" si="243"/>
        <v>42292.249976851854</v>
      </c>
      <c r="U2201">
        <f t="shared" si="244"/>
        <v>2015</v>
      </c>
    </row>
    <row r="2202" spans="1:21" ht="30" x14ac:dyDescent="0.25">
      <c r="A2202">
        <v>2200</v>
      </c>
      <c r="B2202" s="3" t="s">
        <v>2201</v>
      </c>
      <c r="C2202" s="3" t="s">
        <v>6310</v>
      </c>
      <c r="D2202" s="9">
        <v>2000</v>
      </c>
      <c r="E2202" s="9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38"/>
        <v>5.4215</v>
      </c>
      <c r="P2202" s="9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5">
        <f t="shared" si="242"/>
        <v>42163.459120370368</v>
      </c>
      <c r="T2202" s="5">
        <f t="shared" si="243"/>
        <v>42190.958333333336</v>
      </c>
      <c r="U2202">
        <f t="shared" si="244"/>
        <v>2015</v>
      </c>
    </row>
    <row r="2203" spans="1:21" ht="30" x14ac:dyDescent="0.25">
      <c r="A2203">
        <v>2201</v>
      </c>
      <c r="B2203" s="3" t="s">
        <v>2202</v>
      </c>
      <c r="C2203" s="3" t="s">
        <v>6311</v>
      </c>
      <c r="D2203" s="9">
        <v>110</v>
      </c>
      <c r="E2203" s="9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38"/>
        <v>3.8271818181818182</v>
      </c>
      <c r="P2203" s="9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5">
        <f t="shared" si="242"/>
        <v>41276.680150462962</v>
      </c>
      <c r="T2203" s="5">
        <f t="shared" si="243"/>
        <v>41290.680150462962</v>
      </c>
      <c r="U2203">
        <f t="shared" si="244"/>
        <v>2013</v>
      </c>
    </row>
    <row r="2204" spans="1:21" x14ac:dyDescent="0.25">
      <c r="A2204">
        <v>2202</v>
      </c>
      <c r="B2204" s="3" t="s">
        <v>2203</v>
      </c>
      <c r="C2204" s="3" t="s">
        <v>6312</v>
      </c>
      <c r="D2204" s="9">
        <v>4000</v>
      </c>
      <c r="E2204" s="9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38"/>
        <v>7.0418124999999998</v>
      </c>
      <c r="P2204" s="9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5">
        <f t="shared" si="242"/>
        <v>41184.682500000003</v>
      </c>
      <c r="T2204" s="5">
        <f t="shared" si="243"/>
        <v>41214.682500000003</v>
      </c>
      <c r="U2204">
        <f t="shared" si="244"/>
        <v>2012</v>
      </c>
    </row>
    <row r="2205" spans="1:21" ht="30" x14ac:dyDescent="0.25">
      <c r="A2205">
        <v>2203</v>
      </c>
      <c r="B2205" s="3" t="s">
        <v>2204</v>
      </c>
      <c r="C2205" s="3" t="s">
        <v>6313</v>
      </c>
      <c r="D2205" s="9">
        <v>2000</v>
      </c>
      <c r="E2205" s="9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38"/>
        <v>1.0954999999999999</v>
      </c>
      <c r="P2205" s="9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5">
        <f t="shared" si="242"/>
        <v>42241.693078703705</v>
      </c>
      <c r="T2205" s="5">
        <f t="shared" si="243"/>
        <v>42271.693078703705</v>
      </c>
      <c r="U2205">
        <f t="shared" si="244"/>
        <v>2015</v>
      </c>
    </row>
    <row r="2206" spans="1:21" x14ac:dyDescent="0.25">
      <c r="A2206">
        <v>2204</v>
      </c>
      <c r="B2206" s="3" t="s">
        <v>2205</v>
      </c>
      <c r="C2206" s="3" t="s">
        <v>6314</v>
      </c>
      <c r="D2206" s="9">
        <v>1500</v>
      </c>
      <c r="E2206" s="9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38"/>
        <v>1.3286666666666667</v>
      </c>
      <c r="P2206" s="9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5">
        <f t="shared" si="242"/>
        <v>41312.144895833335</v>
      </c>
      <c r="T2206" s="5">
        <f t="shared" si="243"/>
        <v>41342.144895833335</v>
      </c>
      <c r="U2206">
        <f t="shared" si="244"/>
        <v>2013</v>
      </c>
    </row>
    <row r="2207" spans="1:21" ht="30" x14ac:dyDescent="0.25">
      <c r="A2207">
        <v>2205</v>
      </c>
      <c r="B2207" s="3" t="s">
        <v>2206</v>
      </c>
      <c r="C2207" s="3" t="s">
        <v>6315</v>
      </c>
      <c r="D2207" s="9">
        <v>750</v>
      </c>
      <c r="E2207" s="9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38"/>
        <v>1.52</v>
      </c>
      <c r="P2207" s="9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5">
        <f t="shared" si="242"/>
        <v>41031.654965277783</v>
      </c>
      <c r="T2207" s="5">
        <f t="shared" si="243"/>
        <v>41061.654965277783</v>
      </c>
      <c r="U2207">
        <f t="shared" si="244"/>
        <v>2012</v>
      </c>
    </row>
    <row r="2208" spans="1:21" ht="30" x14ac:dyDescent="0.25">
      <c r="A2208">
        <v>2206</v>
      </c>
      <c r="B2208" s="3" t="s">
        <v>2207</v>
      </c>
      <c r="C2208" s="3" t="s">
        <v>6316</v>
      </c>
      <c r="D2208" s="9">
        <v>1100</v>
      </c>
      <c r="E2208" s="9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38"/>
        <v>1.0272727272727273</v>
      </c>
      <c r="P2208" s="9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5">
        <f t="shared" si="242"/>
        <v>40997.090555555558</v>
      </c>
      <c r="T2208" s="5">
        <f t="shared" si="243"/>
        <v>41015.090555555558</v>
      </c>
      <c r="U2208">
        <f t="shared" si="244"/>
        <v>2012</v>
      </c>
    </row>
    <row r="2209" spans="1:21" ht="30" x14ac:dyDescent="0.25">
      <c r="A2209">
        <v>2207</v>
      </c>
      <c r="B2209" s="3" t="s">
        <v>2208</v>
      </c>
      <c r="C2209" s="3" t="s">
        <v>6317</v>
      </c>
      <c r="D2209" s="9">
        <v>2000</v>
      </c>
      <c r="E2209" s="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38"/>
        <v>1</v>
      </c>
      <c r="P2209" s="9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5">
        <f t="shared" si="242"/>
        <v>41564.027465277781</v>
      </c>
      <c r="T2209" s="5">
        <f t="shared" si="243"/>
        <v>41594.069131944445</v>
      </c>
      <c r="U2209">
        <f t="shared" si="244"/>
        <v>2013</v>
      </c>
    </row>
    <row r="2210" spans="1:21" ht="30" x14ac:dyDescent="0.25">
      <c r="A2210">
        <v>2208</v>
      </c>
      <c r="B2210" s="3" t="s">
        <v>2209</v>
      </c>
      <c r="C2210" s="3" t="s">
        <v>6318</v>
      </c>
      <c r="D2210" s="9">
        <v>1000</v>
      </c>
      <c r="E2210" s="9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38"/>
        <v>1.016</v>
      </c>
      <c r="P2210" s="9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5">
        <f t="shared" si="242"/>
        <v>40946.715578703705</v>
      </c>
      <c r="T2210" s="5">
        <f t="shared" si="243"/>
        <v>41006</v>
      </c>
      <c r="U2210">
        <f t="shared" si="244"/>
        <v>2012</v>
      </c>
    </row>
    <row r="2211" spans="1:21" x14ac:dyDescent="0.25">
      <c r="A2211">
        <v>2209</v>
      </c>
      <c r="B2211" s="3" t="s">
        <v>2210</v>
      </c>
      <c r="C2211" s="3" t="s">
        <v>6319</v>
      </c>
      <c r="D2211" s="9">
        <v>500</v>
      </c>
      <c r="E2211" s="9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38"/>
        <v>1.508</v>
      </c>
      <c r="P2211" s="9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5">
        <f t="shared" si="242"/>
        <v>41732.313009259262</v>
      </c>
      <c r="T2211" s="5">
        <f t="shared" si="243"/>
        <v>41743.791666666672</v>
      </c>
      <c r="U2211">
        <f t="shared" si="244"/>
        <v>2014</v>
      </c>
    </row>
    <row r="2212" spans="1:21" ht="30" x14ac:dyDescent="0.25">
      <c r="A2212">
        <v>2210</v>
      </c>
      <c r="B2212" s="3" t="s">
        <v>2211</v>
      </c>
      <c r="C2212" s="3" t="s">
        <v>6320</v>
      </c>
      <c r="D2212" s="9">
        <v>4000</v>
      </c>
      <c r="E2212" s="9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38"/>
        <v>1.11425</v>
      </c>
      <c r="P2212" s="9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5">
        <f t="shared" si="242"/>
        <v>40955.899421296301</v>
      </c>
      <c r="T2212" s="5">
        <f t="shared" si="243"/>
        <v>41013.566666666673</v>
      </c>
      <c r="U2212">
        <f t="shared" si="244"/>
        <v>2012</v>
      </c>
    </row>
    <row r="2213" spans="1:21" ht="30" x14ac:dyDescent="0.25">
      <c r="A2213">
        <v>2211</v>
      </c>
      <c r="B2213" s="3" t="s">
        <v>2212</v>
      </c>
      <c r="C2213" s="3" t="s">
        <v>6321</v>
      </c>
      <c r="D2213" s="9">
        <v>2500</v>
      </c>
      <c r="E2213" s="9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38"/>
        <v>1.956</v>
      </c>
      <c r="P2213" s="9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5">
        <f t="shared" si="242"/>
        <v>41716.618344907409</v>
      </c>
      <c r="T2213" s="5">
        <f t="shared" si="243"/>
        <v>41739.124305555561</v>
      </c>
      <c r="U2213">
        <f t="shared" si="244"/>
        <v>2014</v>
      </c>
    </row>
    <row r="2214" spans="1:21" ht="30" x14ac:dyDescent="0.25">
      <c r="A2214">
        <v>2212</v>
      </c>
      <c r="B2214" s="3" t="s">
        <v>2213</v>
      </c>
      <c r="C2214" s="3" t="s">
        <v>6322</v>
      </c>
      <c r="D2214" s="9">
        <v>6000</v>
      </c>
      <c r="E2214" s="9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38"/>
        <v>1.1438333333333333</v>
      </c>
      <c r="P2214" s="9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5">
        <f t="shared" si="242"/>
        <v>41548.580752314818</v>
      </c>
      <c r="T2214" s="5">
        <f t="shared" si="243"/>
        <v>41581.875</v>
      </c>
      <c r="U2214">
        <f t="shared" si="244"/>
        <v>2013</v>
      </c>
    </row>
    <row r="2215" spans="1:21" ht="30" x14ac:dyDescent="0.25">
      <c r="A2215">
        <v>2213</v>
      </c>
      <c r="B2215" s="3" t="s">
        <v>2214</v>
      </c>
      <c r="C2215" s="3" t="s">
        <v>6323</v>
      </c>
      <c r="D2215" s="9">
        <v>5</v>
      </c>
      <c r="E2215" s="9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38"/>
        <v>2</v>
      </c>
      <c r="P2215" s="9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5">
        <f t="shared" si="242"/>
        <v>42109.659479166665</v>
      </c>
      <c r="T2215" s="5">
        <f t="shared" si="243"/>
        <v>42139.659479166665</v>
      </c>
      <c r="U2215">
        <f t="shared" si="244"/>
        <v>2015</v>
      </c>
    </row>
    <row r="2216" spans="1:21" x14ac:dyDescent="0.25">
      <c r="A2216">
        <v>2214</v>
      </c>
      <c r="B2216" s="3" t="s">
        <v>2215</v>
      </c>
      <c r="C2216" s="3" t="s">
        <v>6324</v>
      </c>
      <c r="D2216" s="9">
        <v>600</v>
      </c>
      <c r="E2216" s="9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38"/>
        <v>2.9250166666666666</v>
      </c>
      <c r="P2216" s="9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5">
        <f t="shared" si="242"/>
        <v>41646.625555555562</v>
      </c>
      <c r="T2216" s="5">
        <f t="shared" si="243"/>
        <v>41676.625555555562</v>
      </c>
      <c r="U2216">
        <f t="shared" si="244"/>
        <v>2014</v>
      </c>
    </row>
    <row r="2217" spans="1:21" x14ac:dyDescent="0.25">
      <c r="A2217">
        <v>2215</v>
      </c>
      <c r="B2217" s="3" t="s">
        <v>2216</v>
      </c>
      <c r="C2217" s="3" t="s">
        <v>6325</v>
      </c>
      <c r="D2217" s="9">
        <v>550</v>
      </c>
      <c r="E2217" s="9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38"/>
        <v>1.5636363636363637</v>
      </c>
      <c r="P2217" s="9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5">
        <f t="shared" si="242"/>
        <v>40958.550601851857</v>
      </c>
      <c r="T2217" s="5">
        <f t="shared" si="243"/>
        <v>40981.124305555561</v>
      </c>
      <c r="U2217">
        <f t="shared" si="244"/>
        <v>2012</v>
      </c>
    </row>
    <row r="2218" spans="1:21" ht="30" x14ac:dyDescent="0.25">
      <c r="A2218">
        <v>2216</v>
      </c>
      <c r="B2218" s="3" t="s">
        <v>2217</v>
      </c>
      <c r="C2218" s="3" t="s">
        <v>6326</v>
      </c>
      <c r="D2218" s="9">
        <v>300</v>
      </c>
      <c r="E2218" s="9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38"/>
        <v>1.0566666666666666</v>
      </c>
      <c r="P2218" s="9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5">
        <f t="shared" si="242"/>
        <v>42194.585011574076</v>
      </c>
      <c r="T2218" s="5">
        <f t="shared" si="243"/>
        <v>42208.585011574076</v>
      </c>
      <c r="U2218">
        <f t="shared" si="244"/>
        <v>2015</v>
      </c>
    </row>
    <row r="2219" spans="1:21" ht="30" x14ac:dyDescent="0.25">
      <c r="A2219">
        <v>2217</v>
      </c>
      <c r="B2219" s="3" t="s">
        <v>2218</v>
      </c>
      <c r="C2219" s="3" t="s">
        <v>6327</v>
      </c>
      <c r="D2219" s="9">
        <v>420</v>
      </c>
      <c r="E2219" s="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38"/>
        <v>1.0119047619047619</v>
      </c>
      <c r="P2219" s="9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5">
        <f t="shared" si="242"/>
        <v>42299.61010416667</v>
      </c>
      <c r="T2219" s="5">
        <f t="shared" si="243"/>
        <v>42310.166666666664</v>
      </c>
      <c r="U2219">
        <f t="shared" si="244"/>
        <v>2015</v>
      </c>
    </row>
    <row r="2220" spans="1:21" ht="30" x14ac:dyDescent="0.25">
      <c r="A2220">
        <v>2218</v>
      </c>
      <c r="B2220" s="3" t="s">
        <v>2219</v>
      </c>
      <c r="C2220" s="3" t="s">
        <v>6328</v>
      </c>
      <c r="D2220" s="9">
        <v>2000</v>
      </c>
      <c r="E2220" s="9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38"/>
        <v>1.2283299999999999</v>
      </c>
      <c r="P2220" s="9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5">
        <f t="shared" si="242"/>
        <v>41127.645636574074</v>
      </c>
      <c r="T2220" s="5">
        <f t="shared" si="243"/>
        <v>41149.833333333336</v>
      </c>
      <c r="U2220">
        <f t="shared" si="244"/>
        <v>2012</v>
      </c>
    </row>
    <row r="2221" spans="1:21" x14ac:dyDescent="0.25">
      <c r="A2221">
        <v>2219</v>
      </c>
      <c r="B2221" s="3" t="s">
        <v>2220</v>
      </c>
      <c r="C2221" s="3" t="s">
        <v>6329</v>
      </c>
      <c r="D2221" s="9">
        <v>1000</v>
      </c>
      <c r="E2221" s="9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38"/>
        <v>1.0149999999999999</v>
      </c>
      <c r="P2221" s="9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5">
        <f t="shared" si="242"/>
        <v>42205.552222222228</v>
      </c>
      <c r="T2221" s="5">
        <f t="shared" si="243"/>
        <v>42235.552222222228</v>
      </c>
      <c r="U2221">
        <f t="shared" si="244"/>
        <v>2015</v>
      </c>
    </row>
    <row r="2222" spans="1:21" x14ac:dyDescent="0.25">
      <c r="A2222">
        <v>2220</v>
      </c>
      <c r="B2222" s="3" t="s">
        <v>2221</v>
      </c>
      <c r="C2222" s="3" t="s">
        <v>6330</v>
      </c>
      <c r="D2222" s="9">
        <v>3500</v>
      </c>
      <c r="E2222" s="9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38"/>
        <v>1.0114285714285713</v>
      </c>
      <c r="P2222" s="9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5">
        <f t="shared" si="242"/>
        <v>41451.893935185188</v>
      </c>
      <c r="T2222" s="5">
        <f t="shared" si="243"/>
        <v>41481.893935185188</v>
      </c>
      <c r="U2222">
        <f t="shared" si="244"/>
        <v>2013</v>
      </c>
    </row>
    <row r="2223" spans="1:21" ht="30" x14ac:dyDescent="0.25">
      <c r="A2223">
        <v>2221</v>
      </c>
      <c r="B2223" s="3" t="s">
        <v>2222</v>
      </c>
      <c r="C2223" s="3" t="s">
        <v>6331</v>
      </c>
      <c r="D2223" s="9">
        <v>7500</v>
      </c>
      <c r="E2223" s="9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38"/>
        <v>1.0811999999999999</v>
      </c>
      <c r="P2223" s="9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5">
        <f t="shared" si="242"/>
        <v>42452.500104166669</v>
      </c>
      <c r="T2223" s="5">
        <f t="shared" si="243"/>
        <v>42482.833333333336</v>
      </c>
      <c r="U2223">
        <f t="shared" si="244"/>
        <v>2016</v>
      </c>
    </row>
    <row r="2224" spans="1:21" ht="30" x14ac:dyDescent="0.25">
      <c r="A2224">
        <v>2222</v>
      </c>
      <c r="B2224" s="3" t="s">
        <v>2223</v>
      </c>
      <c r="C2224" s="3" t="s">
        <v>6332</v>
      </c>
      <c r="D2224" s="9">
        <v>500</v>
      </c>
      <c r="E2224" s="9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38"/>
        <v>1.6259999999999999</v>
      </c>
      <c r="P2224" s="9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5">
        <f t="shared" si="242"/>
        <v>40906.620914351857</v>
      </c>
      <c r="T2224" s="5">
        <f t="shared" si="243"/>
        <v>40936.620914351857</v>
      </c>
      <c r="U2224">
        <f t="shared" si="244"/>
        <v>2011</v>
      </c>
    </row>
    <row r="2225" spans="1:21" ht="30" x14ac:dyDescent="0.25">
      <c r="A2225">
        <v>2223</v>
      </c>
      <c r="B2225" s="3" t="s">
        <v>2224</v>
      </c>
      <c r="C2225" s="3" t="s">
        <v>6333</v>
      </c>
      <c r="D2225" s="9">
        <v>19500</v>
      </c>
      <c r="E2225" s="9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38"/>
        <v>1.0580000000000001</v>
      </c>
      <c r="P2225" s="9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5">
        <f t="shared" si="242"/>
        <v>42152.474166666674</v>
      </c>
      <c r="T2225" s="5">
        <f t="shared" si="243"/>
        <v>42182.474166666674</v>
      </c>
      <c r="U2225">
        <f t="shared" si="244"/>
        <v>2015</v>
      </c>
    </row>
    <row r="2226" spans="1:21" ht="30" x14ac:dyDescent="0.25">
      <c r="A2226">
        <v>2224</v>
      </c>
      <c r="B2226" s="3" t="s">
        <v>2225</v>
      </c>
      <c r="C2226" s="3" t="s">
        <v>6334</v>
      </c>
      <c r="D2226" s="9">
        <v>10000</v>
      </c>
      <c r="E2226" s="9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38"/>
        <v>2.4315000000000002</v>
      </c>
      <c r="P2226" s="9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5">
        <f t="shared" si="242"/>
        <v>42644.500868055555</v>
      </c>
      <c r="T2226" s="5">
        <f t="shared" si="243"/>
        <v>42672.625000000007</v>
      </c>
      <c r="U2226">
        <f t="shared" si="244"/>
        <v>2016</v>
      </c>
    </row>
    <row r="2227" spans="1:21" ht="30" x14ac:dyDescent="0.25">
      <c r="A2227">
        <v>2225</v>
      </c>
      <c r="B2227" s="3" t="s">
        <v>2226</v>
      </c>
      <c r="C2227" s="3" t="s">
        <v>6335</v>
      </c>
      <c r="D2227" s="9">
        <v>21000</v>
      </c>
      <c r="E2227" s="9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38"/>
        <v>9.4483338095238096</v>
      </c>
      <c r="P2227" s="9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5">
        <f t="shared" si="242"/>
        <v>41873.625173611115</v>
      </c>
      <c r="T2227" s="5">
        <f t="shared" si="243"/>
        <v>41903.625173611115</v>
      </c>
      <c r="U2227">
        <f t="shared" si="244"/>
        <v>2014</v>
      </c>
    </row>
    <row r="2228" spans="1:21" ht="30" x14ac:dyDescent="0.25">
      <c r="A2228">
        <v>2226</v>
      </c>
      <c r="B2228" s="3" t="s">
        <v>2227</v>
      </c>
      <c r="C2228" s="3" t="s">
        <v>6336</v>
      </c>
      <c r="D2228" s="9">
        <v>18000</v>
      </c>
      <c r="E2228" s="9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38"/>
        <v>1.0846283333333333</v>
      </c>
      <c r="P2228" s="9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5">
        <f t="shared" si="242"/>
        <v>42381.632199074076</v>
      </c>
      <c r="T2228" s="5">
        <f t="shared" si="243"/>
        <v>42412.040972222225</v>
      </c>
      <c r="U2228">
        <f t="shared" si="244"/>
        <v>2016</v>
      </c>
    </row>
    <row r="2229" spans="1:21" ht="30" x14ac:dyDescent="0.25">
      <c r="A2229">
        <v>2227</v>
      </c>
      <c r="B2229" s="3" t="s">
        <v>2228</v>
      </c>
      <c r="C2229" s="3" t="s">
        <v>6337</v>
      </c>
      <c r="D2229" s="9">
        <v>13000</v>
      </c>
      <c r="E2229" s="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38"/>
        <v>1.5737692307692308</v>
      </c>
      <c r="P2229" s="9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5">
        <f t="shared" si="242"/>
        <v>41561.640682870369</v>
      </c>
      <c r="T2229" s="5">
        <f t="shared" si="243"/>
        <v>41591.682349537041</v>
      </c>
      <c r="U2229">
        <f t="shared" si="244"/>
        <v>2013</v>
      </c>
    </row>
    <row r="2230" spans="1:21" ht="30" x14ac:dyDescent="0.25">
      <c r="A2230">
        <v>2228</v>
      </c>
      <c r="B2230" s="3" t="s">
        <v>2229</v>
      </c>
      <c r="C2230" s="3" t="s">
        <v>6338</v>
      </c>
      <c r="D2230" s="9">
        <v>1000</v>
      </c>
      <c r="E2230" s="9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38"/>
        <v>11.744899999999999</v>
      </c>
      <c r="P2230" s="9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5">
        <f t="shared" si="242"/>
        <v>42202.111527777779</v>
      </c>
      <c r="T2230" s="5">
        <f t="shared" si="243"/>
        <v>42232.111527777779</v>
      </c>
      <c r="U2230">
        <f t="shared" si="244"/>
        <v>2015</v>
      </c>
    </row>
    <row r="2231" spans="1:21" ht="30" x14ac:dyDescent="0.25">
      <c r="A2231">
        <v>2229</v>
      </c>
      <c r="B2231" s="3" t="s">
        <v>2230</v>
      </c>
      <c r="C2231" s="3" t="s">
        <v>6339</v>
      </c>
      <c r="D2231" s="9">
        <v>8012</v>
      </c>
      <c r="E2231" s="9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38"/>
        <v>1.7104755366949576</v>
      </c>
      <c r="P2231" s="9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5">
        <f t="shared" si="242"/>
        <v>41484.497581018521</v>
      </c>
      <c r="T2231" s="5">
        <f t="shared" si="243"/>
        <v>41520</v>
      </c>
      <c r="U2231">
        <f t="shared" si="244"/>
        <v>2013</v>
      </c>
    </row>
    <row r="2232" spans="1:21" ht="30" x14ac:dyDescent="0.25">
      <c r="A2232">
        <v>2230</v>
      </c>
      <c r="B2232" s="3" t="s">
        <v>2231</v>
      </c>
      <c r="C2232" s="3" t="s">
        <v>6340</v>
      </c>
      <c r="D2232" s="9">
        <v>8500</v>
      </c>
      <c r="E2232" s="9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38"/>
        <v>1.2595294117647058</v>
      </c>
      <c r="P2232" s="9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5">
        <f t="shared" si="242"/>
        <v>41724.714432870373</v>
      </c>
      <c r="T2232" s="5">
        <f t="shared" si="243"/>
        <v>41754.714432870373</v>
      </c>
      <c r="U2232">
        <f t="shared" si="244"/>
        <v>2014</v>
      </c>
    </row>
    <row r="2233" spans="1:21" ht="30" x14ac:dyDescent="0.25">
      <c r="A2233">
        <v>2231</v>
      </c>
      <c r="B2233" s="3" t="s">
        <v>2232</v>
      </c>
      <c r="C2233" s="3" t="s">
        <v>6341</v>
      </c>
      <c r="D2233" s="9">
        <v>2500</v>
      </c>
      <c r="E2233" s="9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38"/>
        <v>12.121296000000001</v>
      </c>
      <c r="P2233" s="9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5">
        <f t="shared" si="242"/>
        <v>41423.74422453704</v>
      </c>
      <c r="T2233" s="5">
        <f t="shared" si="243"/>
        <v>41450.041666666672</v>
      </c>
      <c r="U2233">
        <f t="shared" si="244"/>
        <v>2013</v>
      </c>
    </row>
    <row r="2234" spans="1:21" ht="30" x14ac:dyDescent="0.25">
      <c r="A2234">
        <v>2232</v>
      </c>
      <c r="B2234" s="3" t="s">
        <v>2233</v>
      </c>
      <c r="C2234" s="3" t="s">
        <v>6342</v>
      </c>
      <c r="D2234" s="9">
        <v>5000</v>
      </c>
      <c r="E2234" s="9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38"/>
        <v>4.9580000000000002</v>
      </c>
      <c r="P2234" s="9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5">
        <f t="shared" si="242"/>
        <v>41806.62740740741</v>
      </c>
      <c r="T2234" s="5">
        <f t="shared" si="243"/>
        <v>41838.958333333336</v>
      </c>
      <c r="U2234">
        <f t="shared" si="244"/>
        <v>2014</v>
      </c>
    </row>
    <row r="2235" spans="1:21" x14ac:dyDescent="0.25">
      <c r="A2235">
        <v>2233</v>
      </c>
      <c r="B2235" s="3" t="s">
        <v>2234</v>
      </c>
      <c r="C2235" s="3" t="s">
        <v>6343</v>
      </c>
      <c r="D2235" s="9">
        <v>2500</v>
      </c>
      <c r="E2235" s="9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38"/>
        <v>3.3203999999999998</v>
      </c>
      <c r="P2235" s="9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5">
        <f t="shared" si="242"/>
        <v>42331.212256944447</v>
      </c>
      <c r="T2235" s="5">
        <f t="shared" si="243"/>
        <v>42351.833333333336</v>
      </c>
      <c r="U2235">
        <f t="shared" si="244"/>
        <v>2015</v>
      </c>
    </row>
    <row r="2236" spans="1:21" ht="30" x14ac:dyDescent="0.25">
      <c r="A2236">
        <v>2234</v>
      </c>
      <c r="B2236" s="3" t="s">
        <v>2235</v>
      </c>
      <c r="C2236" s="3" t="s">
        <v>6344</v>
      </c>
      <c r="D2236" s="9">
        <v>100</v>
      </c>
      <c r="E2236" s="9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38"/>
        <v>11.65</v>
      </c>
      <c r="P2236" s="9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5">
        <f t="shared" si="242"/>
        <v>42710.657951388894</v>
      </c>
      <c r="T2236" s="5">
        <f t="shared" si="243"/>
        <v>42740.657951388894</v>
      </c>
      <c r="U2236">
        <f t="shared" si="244"/>
        <v>2016</v>
      </c>
    </row>
    <row r="2237" spans="1:21" x14ac:dyDescent="0.25">
      <c r="A2237">
        <v>2235</v>
      </c>
      <c r="B2237" s="3" t="s">
        <v>2236</v>
      </c>
      <c r="C2237" s="3" t="s">
        <v>6345</v>
      </c>
      <c r="D2237" s="9">
        <v>13000</v>
      </c>
      <c r="E2237" s="9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38"/>
        <v>1.5331538461538461</v>
      </c>
      <c r="P2237" s="9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5">
        <f t="shared" si="242"/>
        <v>42061.855451388888</v>
      </c>
      <c r="T2237" s="5">
        <f t="shared" si="243"/>
        <v>42091.813784722224</v>
      </c>
      <c r="U2237">
        <f t="shared" si="244"/>
        <v>2015</v>
      </c>
    </row>
    <row r="2238" spans="1:21" x14ac:dyDescent="0.25">
      <c r="A2238">
        <v>2236</v>
      </c>
      <c r="B2238" s="3" t="s">
        <v>2237</v>
      </c>
      <c r="C2238" s="3" t="s">
        <v>6346</v>
      </c>
      <c r="D2238" s="9">
        <v>2800</v>
      </c>
      <c r="E2238" s="9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38"/>
        <v>5.3710714285714287</v>
      </c>
      <c r="P2238" s="9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5">
        <f t="shared" si="242"/>
        <v>42371.450497685182</v>
      </c>
      <c r="T2238" s="5">
        <f t="shared" si="243"/>
        <v>42401.450497685182</v>
      </c>
      <c r="U2238">
        <f t="shared" si="244"/>
        <v>2016</v>
      </c>
    </row>
    <row r="2239" spans="1:21" ht="30" x14ac:dyDescent="0.25">
      <c r="A2239">
        <v>2237</v>
      </c>
      <c r="B2239" s="3" t="s">
        <v>2238</v>
      </c>
      <c r="C2239" s="3" t="s">
        <v>6347</v>
      </c>
      <c r="D2239" s="9">
        <v>18000</v>
      </c>
      <c r="E2239" s="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38"/>
        <v>3.5292777777777777</v>
      </c>
      <c r="P2239" s="9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5">
        <f t="shared" si="242"/>
        <v>41914.8366087963</v>
      </c>
      <c r="T2239" s="5">
        <f t="shared" si="243"/>
        <v>41955.165972222225</v>
      </c>
      <c r="U2239">
        <f t="shared" si="244"/>
        <v>2014</v>
      </c>
    </row>
    <row r="2240" spans="1:21" x14ac:dyDescent="0.25">
      <c r="A2240">
        <v>2238</v>
      </c>
      <c r="B2240" s="3" t="s">
        <v>2239</v>
      </c>
      <c r="C2240" s="3" t="s">
        <v>6348</v>
      </c>
      <c r="D2240" s="9">
        <v>4000</v>
      </c>
      <c r="E2240" s="9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38"/>
        <v>1.3740000000000001</v>
      </c>
      <c r="P2240" s="9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5">
        <f t="shared" si="242"/>
        <v>42774.455046296302</v>
      </c>
      <c r="T2240" s="5">
        <f t="shared" si="243"/>
        <v>42804.455046296302</v>
      </c>
      <c r="U2240">
        <f t="shared" si="244"/>
        <v>2017</v>
      </c>
    </row>
    <row r="2241" spans="1:21" x14ac:dyDescent="0.25">
      <c r="A2241">
        <v>2239</v>
      </c>
      <c r="B2241" s="3" t="s">
        <v>2240</v>
      </c>
      <c r="C2241" s="3" t="s">
        <v>6349</v>
      </c>
      <c r="D2241" s="9">
        <v>25000</v>
      </c>
      <c r="E2241" s="9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38"/>
        <v>1.2802667999999999</v>
      </c>
      <c r="P2241" s="9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5">
        <f t="shared" si="242"/>
        <v>41572.79182870371</v>
      </c>
      <c r="T2241" s="5">
        <f t="shared" si="243"/>
        <v>41609.001388888893</v>
      </c>
      <c r="U2241">
        <f t="shared" si="244"/>
        <v>2013</v>
      </c>
    </row>
    <row r="2242" spans="1:21" ht="30" x14ac:dyDescent="0.25">
      <c r="A2242">
        <v>2240</v>
      </c>
      <c r="B2242" s="3" t="s">
        <v>2241</v>
      </c>
      <c r="C2242" s="3" t="s">
        <v>6350</v>
      </c>
      <c r="D2242" s="9">
        <v>5000</v>
      </c>
      <c r="E2242" s="9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245">E2242/D2242</f>
        <v>2.7067999999999999</v>
      </c>
      <c r="P2242" s="9">
        <f t="shared" ref="P2242:P2305" si="246">IFERROR(E2242/L2242,0)</f>
        <v>140.97916666666666</v>
      </c>
      <c r="Q2242" t="str">
        <f t="shared" ref="Q2242:Q2305" si="247">MID(N2242,1,FIND("/",N2242)-1)</f>
        <v>games</v>
      </c>
      <c r="R2242" t="str">
        <f t="shared" ref="R2242:R2305" si="248">MID(N2242,FIND("/",N2242)+1,9999)</f>
        <v>tabletop games</v>
      </c>
      <c r="S2242" s="5">
        <f t="shared" ref="S2242:S2305" si="249">((J2242/86400)+25569+(-4/24))</f>
        <v>42452.659074074072</v>
      </c>
      <c r="T2242" s="5">
        <f t="shared" ref="T2242:T2305" si="250">((I2242/86400)+25569+(-4/24))</f>
        <v>42482.659074074072</v>
      </c>
      <c r="U2242">
        <f t="shared" ref="U2242:U2305" si="251">YEAR(S2242)</f>
        <v>2016</v>
      </c>
    </row>
    <row r="2243" spans="1:21" ht="30" x14ac:dyDescent="0.25">
      <c r="A2243">
        <v>2241</v>
      </c>
      <c r="B2243" s="3" t="s">
        <v>2242</v>
      </c>
      <c r="C2243" s="3" t="s">
        <v>6351</v>
      </c>
      <c r="D2243" s="9">
        <v>1000</v>
      </c>
      <c r="E2243" s="9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245"/>
        <v>8.0640000000000001</v>
      </c>
      <c r="P2243" s="9">
        <f t="shared" si="246"/>
        <v>49.472392638036808</v>
      </c>
      <c r="Q2243" t="str">
        <f t="shared" si="247"/>
        <v>games</v>
      </c>
      <c r="R2243" t="str">
        <f t="shared" si="248"/>
        <v>tabletop games</v>
      </c>
      <c r="S2243" s="5">
        <f t="shared" si="249"/>
        <v>42766.660879629628</v>
      </c>
      <c r="T2243" s="5">
        <f t="shared" si="250"/>
        <v>42796.660879629628</v>
      </c>
      <c r="U2243">
        <f t="shared" si="251"/>
        <v>2017</v>
      </c>
    </row>
    <row r="2244" spans="1:21" x14ac:dyDescent="0.25">
      <c r="A2244">
        <v>2242</v>
      </c>
      <c r="B2244" s="3" t="s">
        <v>2243</v>
      </c>
      <c r="C2244" s="3" t="s">
        <v>6352</v>
      </c>
      <c r="D2244" s="9">
        <v>10000</v>
      </c>
      <c r="E2244" s="9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45"/>
        <v>13.600976000000001</v>
      </c>
      <c r="P2244" s="9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5">
        <f t="shared" si="249"/>
        <v>41569.408946759264</v>
      </c>
      <c r="T2244" s="5">
        <f t="shared" si="250"/>
        <v>41604.959722222229</v>
      </c>
      <c r="U2244">
        <f t="shared" si="251"/>
        <v>2013</v>
      </c>
    </row>
    <row r="2245" spans="1:21" ht="30" x14ac:dyDescent="0.25">
      <c r="A2245">
        <v>2243</v>
      </c>
      <c r="B2245" s="3" t="s">
        <v>2244</v>
      </c>
      <c r="C2245" s="3" t="s">
        <v>6353</v>
      </c>
      <c r="D2245" s="9">
        <v>1</v>
      </c>
      <c r="E2245" s="9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45"/>
        <v>9302.5</v>
      </c>
      <c r="P2245" s="9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5">
        <f t="shared" si="249"/>
        <v>42800.584374999999</v>
      </c>
      <c r="T2245" s="5">
        <f t="shared" si="250"/>
        <v>42806.958333333336</v>
      </c>
      <c r="U2245">
        <f t="shared" si="251"/>
        <v>2017</v>
      </c>
    </row>
    <row r="2246" spans="1:21" ht="30" x14ac:dyDescent="0.25">
      <c r="A2246">
        <v>2244</v>
      </c>
      <c r="B2246" s="3" t="s">
        <v>2245</v>
      </c>
      <c r="C2246" s="3" t="s">
        <v>6354</v>
      </c>
      <c r="D2246" s="9">
        <v>5000</v>
      </c>
      <c r="E2246" s="9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45"/>
        <v>3.7702</v>
      </c>
      <c r="P2246" s="9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5">
        <f t="shared" si="249"/>
        <v>42647.65215277778</v>
      </c>
      <c r="T2246" s="5">
        <f t="shared" si="250"/>
        <v>42659.687500000007</v>
      </c>
      <c r="U2246">
        <f t="shared" si="251"/>
        <v>2016</v>
      </c>
    </row>
    <row r="2247" spans="1:21" x14ac:dyDescent="0.25">
      <c r="A2247">
        <v>2245</v>
      </c>
      <c r="B2247" s="3" t="s">
        <v>2246</v>
      </c>
      <c r="C2247" s="3" t="s">
        <v>6355</v>
      </c>
      <c r="D2247" s="9">
        <v>4000</v>
      </c>
      <c r="E2247" s="9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45"/>
        <v>26.47025</v>
      </c>
      <c r="P2247" s="9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5">
        <f t="shared" si="249"/>
        <v>41660.541863425926</v>
      </c>
      <c r="T2247" s="5">
        <f t="shared" si="250"/>
        <v>41691.583333333336</v>
      </c>
      <c r="U2247">
        <f t="shared" si="251"/>
        <v>2014</v>
      </c>
    </row>
    <row r="2248" spans="1:21" ht="30" x14ac:dyDescent="0.25">
      <c r="A2248">
        <v>2246</v>
      </c>
      <c r="B2248" s="3" t="s">
        <v>2247</v>
      </c>
      <c r="C2248" s="3" t="s">
        <v>6356</v>
      </c>
      <c r="D2248" s="9">
        <v>2500</v>
      </c>
      <c r="E2248" s="9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45"/>
        <v>1.0012000000000001</v>
      </c>
      <c r="P2248" s="9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5">
        <f t="shared" si="249"/>
        <v>42221.625115740746</v>
      </c>
      <c r="T2248" s="5">
        <f t="shared" si="250"/>
        <v>42251.625115740746</v>
      </c>
      <c r="U2248">
        <f t="shared" si="251"/>
        <v>2015</v>
      </c>
    </row>
    <row r="2249" spans="1:21" x14ac:dyDescent="0.25">
      <c r="A2249">
        <v>2247</v>
      </c>
      <c r="B2249" s="3" t="s">
        <v>2248</v>
      </c>
      <c r="C2249" s="3" t="s">
        <v>6357</v>
      </c>
      <c r="D2249" s="9">
        <v>18500</v>
      </c>
      <c r="E2249" s="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45"/>
        <v>1.0445405405405406</v>
      </c>
      <c r="P2249" s="9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5">
        <f t="shared" si="249"/>
        <v>42200.499594907415</v>
      </c>
      <c r="T2249" s="5">
        <f t="shared" si="250"/>
        <v>42214.499594907415</v>
      </c>
      <c r="U2249">
        <f t="shared" si="251"/>
        <v>2015</v>
      </c>
    </row>
    <row r="2250" spans="1:21" ht="30" x14ac:dyDescent="0.25">
      <c r="A2250">
        <v>2248</v>
      </c>
      <c r="B2250" s="3" t="s">
        <v>2249</v>
      </c>
      <c r="C2250" s="3" t="s">
        <v>6358</v>
      </c>
      <c r="D2250" s="9">
        <v>7000</v>
      </c>
      <c r="E2250" s="9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45"/>
        <v>1.0721428571428571</v>
      </c>
      <c r="P2250" s="9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5">
        <f t="shared" si="249"/>
        <v>42688.709236111114</v>
      </c>
      <c r="T2250" s="5">
        <f t="shared" si="250"/>
        <v>42718.709236111114</v>
      </c>
      <c r="U2250">
        <f t="shared" si="251"/>
        <v>2016</v>
      </c>
    </row>
    <row r="2251" spans="1:21" x14ac:dyDescent="0.25">
      <c r="A2251">
        <v>2249</v>
      </c>
      <c r="B2251" s="3" t="s">
        <v>2250</v>
      </c>
      <c r="C2251" s="3" t="s">
        <v>6359</v>
      </c>
      <c r="D2251" s="9">
        <v>3500</v>
      </c>
      <c r="E2251" s="9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45"/>
        <v>1.6877142857142857</v>
      </c>
      <c r="P2251" s="9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5">
        <f t="shared" si="249"/>
        <v>41336.536631944451</v>
      </c>
      <c r="T2251" s="5">
        <f t="shared" si="250"/>
        <v>41366.49496527778</v>
      </c>
      <c r="U2251">
        <f t="shared" si="251"/>
        <v>2013</v>
      </c>
    </row>
    <row r="2252" spans="1:21" ht="30" x14ac:dyDescent="0.25">
      <c r="A2252">
        <v>2250</v>
      </c>
      <c r="B2252" s="3" t="s">
        <v>2251</v>
      </c>
      <c r="C2252" s="3" t="s">
        <v>6360</v>
      </c>
      <c r="D2252" s="9">
        <v>25000</v>
      </c>
      <c r="E2252" s="9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45"/>
        <v>9.7511200000000002</v>
      </c>
      <c r="P2252" s="9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5">
        <f t="shared" si="249"/>
        <v>42676.838807870372</v>
      </c>
      <c r="T2252" s="5">
        <f t="shared" si="250"/>
        <v>42706.880474537036</v>
      </c>
      <c r="U2252">
        <f t="shared" si="251"/>
        <v>2016</v>
      </c>
    </row>
    <row r="2253" spans="1:21" x14ac:dyDescent="0.25">
      <c r="A2253">
        <v>2251</v>
      </c>
      <c r="B2253" s="3" t="s">
        <v>2252</v>
      </c>
      <c r="C2253" s="3" t="s">
        <v>6361</v>
      </c>
      <c r="D2253" s="9">
        <v>8500</v>
      </c>
      <c r="E2253" s="9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45"/>
        <v>1.3444929411764706</v>
      </c>
      <c r="P2253" s="9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5">
        <f t="shared" si="249"/>
        <v>41846.179131944446</v>
      </c>
      <c r="T2253" s="5">
        <f t="shared" si="250"/>
        <v>41867.179131944446</v>
      </c>
      <c r="U2253">
        <f t="shared" si="251"/>
        <v>2014</v>
      </c>
    </row>
    <row r="2254" spans="1:21" ht="30" x14ac:dyDescent="0.25">
      <c r="A2254">
        <v>2252</v>
      </c>
      <c r="B2254" s="3" t="s">
        <v>2253</v>
      </c>
      <c r="C2254" s="3" t="s">
        <v>6362</v>
      </c>
      <c r="D2254" s="9">
        <v>9000</v>
      </c>
      <c r="E2254" s="9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45"/>
        <v>2.722777777777778</v>
      </c>
      <c r="P2254" s="9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5">
        <f t="shared" si="249"/>
        <v>42573.161319444444</v>
      </c>
      <c r="T2254" s="5">
        <f t="shared" si="250"/>
        <v>42588.161319444444</v>
      </c>
      <c r="U2254">
        <f t="shared" si="251"/>
        <v>2016</v>
      </c>
    </row>
    <row r="2255" spans="1:21" ht="30" x14ac:dyDescent="0.25">
      <c r="A2255">
        <v>2253</v>
      </c>
      <c r="B2255" s="3" t="s">
        <v>2254</v>
      </c>
      <c r="C2255" s="3" t="s">
        <v>6363</v>
      </c>
      <c r="D2255" s="9">
        <v>8000</v>
      </c>
      <c r="E2255" s="9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45"/>
        <v>1.1268750000000001</v>
      </c>
      <c r="P2255" s="9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5">
        <f t="shared" si="249"/>
        <v>42296.464664351857</v>
      </c>
      <c r="T2255" s="5">
        <f t="shared" si="250"/>
        <v>42326.506331018521</v>
      </c>
      <c r="U2255">
        <f t="shared" si="251"/>
        <v>2015</v>
      </c>
    </row>
    <row r="2256" spans="1:21" x14ac:dyDescent="0.25">
      <c r="A2256">
        <v>2254</v>
      </c>
      <c r="B2256" s="3" t="s">
        <v>2255</v>
      </c>
      <c r="C2256" s="3" t="s">
        <v>6364</v>
      </c>
      <c r="D2256" s="9">
        <v>500</v>
      </c>
      <c r="E2256" s="9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45"/>
        <v>4.5979999999999999</v>
      </c>
      <c r="P2256" s="9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5">
        <f t="shared" si="249"/>
        <v>42752.481111111112</v>
      </c>
      <c r="T2256" s="5">
        <f t="shared" si="250"/>
        <v>42759.481111111112</v>
      </c>
      <c r="U2256">
        <f t="shared" si="251"/>
        <v>2017</v>
      </c>
    </row>
    <row r="2257" spans="1:21" x14ac:dyDescent="0.25">
      <c r="A2257">
        <v>2255</v>
      </c>
      <c r="B2257" s="3" t="s">
        <v>2256</v>
      </c>
      <c r="C2257" s="3" t="s">
        <v>6365</v>
      </c>
      <c r="D2257" s="9">
        <v>3950</v>
      </c>
      <c r="E2257" s="9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45"/>
        <v>2.8665822784810127</v>
      </c>
      <c r="P2257" s="9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5">
        <f t="shared" si="249"/>
        <v>42467.785312500004</v>
      </c>
      <c r="T2257" s="5">
        <f t="shared" si="250"/>
        <v>42497.785312500004</v>
      </c>
      <c r="U2257">
        <f t="shared" si="251"/>
        <v>2016</v>
      </c>
    </row>
    <row r="2258" spans="1:21" x14ac:dyDescent="0.25">
      <c r="A2258">
        <v>2256</v>
      </c>
      <c r="B2258" s="3" t="s">
        <v>2257</v>
      </c>
      <c r="C2258" s="3" t="s">
        <v>6366</v>
      </c>
      <c r="D2258" s="9">
        <v>480</v>
      </c>
      <c r="E2258" s="9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45"/>
        <v>2.2270833333333333</v>
      </c>
      <c r="P2258" s="9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5">
        <f t="shared" si="249"/>
        <v>42682.285254629627</v>
      </c>
      <c r="T2258" s="5">
        <f t="shared" si="250"/>
        <v>42696.285254629627</v>
      </c>
      <c r="U2258">
        <f t="shared" si="251"/>
        <v>2016</v>
      </c>
    </row>
    <row r="2259" spans="1:21" ht="30" x14ac:dyDescent="0.25">
      <c r="A2259">
        <v>2257</v>
      </c>
      <c r="B2259" s="3" t="s">
        <v>2258</v>
      </c>
      <c r="C2259" s="3" t="s">
        <v>6367</v>
      </c>
      <c r="D2259" s="9">
        <v>2500</v>
      </c>
      <c r="E2259" s="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45"/>
        <v>6.3613999999999997</v>
      </c>
      <c r="P2259" s="9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5">
        <f t="shared" si="249"/>
        <v>42505.770011574081</v>
      </c>
      <c r="T2259" s="5">
        <f t="shared" si="250"/>
        <v>42540.791666666664</v>
      </c>
      <c r="U2259">
        <f t="shared" si="251"/>
        <v>2016</v>
      </c>
    </row>
    <row r="2260" spans="1:21" x14ac:dyDescent="0.25">
      <c r="A2260">
        <v>2258</v>
      </c>
      <c r="B2260" s="3" t="s">
        <v>2259</v>
      </c>
      <c r="C2260" s="3" t="s">
        <v>6368</v>
      </c>
      <c r="D2260" s="9">
        <v>2200</v>
      </c>
      <c r="E2260" s="9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45"/>
        <v>1.4650000000000001</v>
      </c>
      <c r="P2260" s="9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5">
        <f t="shared" si="249"/>
        <v>42136.584340277775</v>
      </c>
      <c r="T2260" s="5">
        <f t="shared" si="250"/>
        <v>42166.584340277775</v>
      </c>
      <c r="U2260">
        <f t="shared" si="251"/>
        <v>2015</v>
      </c>
    </row>
    <row r="2261" spans="1:21" ht="30" x14ac:dyDescent="0.25">
      <c r="A2261">
        <v>2259</v>
      </c>
      <c r="B2261" s="3" t="s">
        <v>2260</v>
      </c>
      <c r="C2261" s="3" t="s">
        <v>6369</v>
      </c>
      <c r="D2261" s="9">
        <v>1000</v>
      </c>
      <c r="E2261" s="9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45"/>
        <v>18.670999999999999</v>
      </c>
      <c r="P2261" s="9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5">
        <f t="shared" si="249"/>
        <v>42702.638148148151</v>
      </c>
      <c r="T2261" s="5">
        <f t="shared" si="250"/>
        <v>42712.638148148151</v>
      </c>
      <c r="U2261">
        <f t="shared" si="251"/>
        <v>2016</v>
      </c>
    </row>
    <row r="2262" spans="1:21" ht="30" x14ac:dyDescent="0.25">
      <c r="A2262">
        <v>2260</v>
      </c>
      <c r="B2262" s="3" t="s">
        <v>2261</v>
      </c>
      <c r="C2262" s="3" t="s">
        <v>6370</v>
      </c>
      <c r="D2262" s="9">
        <v>2500</v>
      </c>
      <c r="E2262" s="9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45"/>
        <v>3.2692000000000001</v>
      </c>
      <c r="P2262" s="9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5">
        <f t="shared" si="249"/>
        <v>41694.850115740745</v>
      </c>
      <c r="T2262" s="5">
        <f t="shared" si="250"/>
        <v>41724.80844907408</v>
      </c>
      <c r="U2262">
        <f t="shared" si="251"/>
        <v>2014</v>
      </c>
    </row>
    <row r="2263" spans="1:21" ht="30" x14ac:dyDescent="0.25">
      <c r="A2263">
        <v>2261</v>
      </c>
      <c r="B2263" s="3" t="s">
        <v>2262</v>
      </c>
      <c r="C2263" s="3" t="s">
        <v>6371</v>
      </c>
      <c r="D2263" s="9">
        <v>1000</v>
      </c>
      <c r="E2263" s="9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45"/>
        <v>7.7949999999999999</v>
      </c>
      <c r="P2263" s="9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5">
        <f t="shared" si="249"/>
        <v>42759.55810185185</v>
      </c>
      <c r="T2263" s="5">
        <f t="shared" si="250"/>
        <v>42780.55810185185</v>
      </c>
      <c r="U2263">
        <f t="shared" si="251"/>
        <v>2017</v>
      </c>
    </row>
    <row r="2264" spans="1:21" x14ac:dyDescent="0.25">
      <c r="A2264">
        <v>2262</v>
      </c>
      <c r="B2264" s="3" t="s">
        <v>2263</v>
      </c>
      <c r="C2264" s="3" t="s">
        <v>6372</v>
      </c>
      <c r="D2264" s="9">
        <v>3300</v>
      </c>
      <c r="E2264" s="9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45"/>
        <v>1.5415151515151515</v>
      </c>
      <c r="P2264" s="9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5">
        <f t="shared" si="249"/>
        <v>41926.418495370373</v>
      </c>
      <c r="T2264" s="5">
        <f t="shared" si="250"/>
        <v>41960.833333333336</v>
      </c>
      <c r="U2264">
        <f t="shared" si="251"/>
        <v>2014</v>
      </c>
    </row>
    <row r="2265" spans="1:21" x14ac:dyDescent="0.25">
      <c r="A2265">
        <v>2263</v>
      </c>
      <c r="B2265" s="3" t="s">
        <v>2264</v>
      </c>
      <c r="C2265" s="3" t="s">
        <v>6373</v>
      </c>
      <c r="D2265" s="9">
        <v>7500</v>
      </c>
      <c r="E2265" s="9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45"/>
        <v>1.1554666666666666</v>
      </c>
      <c r="P2265" s="9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5">
        <f t="shared" si="249"/>
        <v>42014.665659722225</v>
      </c>
      <c r="T2265" s="5">
        <f t="shared" si="250"/>
        <v>42035.665659722225</v>
      </c>
      <c r="U2265">
        <f t="shared" si="251"/>
        <v>2015</v>
      </c>
    </row>
    <row r="2266" spans="1:21" ht="30" x14ac:dyDescent="0.25">
      <c r="A2266">
        <v>2264</v>
      </c>
      <c r="B2266" s="3" t="s">
        <v>2265</v>
      </c>
      <c r="C2266" s="3" t="s">
        <v>6374</v>
      </c>
      <c r="D2266" s="9">
        <v>6000</v>
      </c>
      <c r="E2266" s="9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45"/>
        <v>1.8003333333333333</v>
      </c>
      <c r="P2266" s="9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5">
        <f t="shared" si="249"/>
        <v>42496.415671296294</v>
      </c>
      <c r="T2266" s="5">
        <f t="shared" si="250"/>
        <v>42512.958333333336</v>
      </c>
      <c r="U2266">
        <f t="shared" si="251"/>
        <v>2016</v>
      </c>
    </row>
    <row r="2267" spans="1:21" ht="30" x14ac:dyDescent="0.25">
      <c r="A2267">
        <v>2265</v>
      </c>
      <c r="B2267" s="3" t="s">
        <v>2266</v>
      </c>
      <c r="C2267" s="3" t="s">
        <v>6375</v>
      </c>
      <c r="D2267" s="9">
        <v>200</v>
      </c>
      <c r="E2267" s="9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45"/>
        <v>2.9849999999999999</v>
      </c>
      <c r="P2267" s="9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5">
        <f t="shared" si="249"/>
        <v>42689.686423611114</v>
      </c>
      <c r="T2267" s="5">
        <f t="shared" si="250"/>
        <v>42696.686423611114</v>
      </c>
      <c r="U2267">
        <f t="shared" si="251"/>
        <v>2016</v>
      </c>
    </row>
    <row r="2268" spans="1:21" x14ac:dyDescent="0.25">
      <c r="A2268">
        <v>2266</v>
      </c>
      <c r="B2268" s="3" t="s">
        <v>2267</v>
      </c>
      <c r="C2268" s="3" t="s">
        <v>6376</v>
      </c>
      <c r="D2268" s="9">
        <v>1500</v>
      </c>
      <c r="E2268" s="9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45"/>
        <v>3.2026666666666666</v>
      </c>
      <c r="P2268" s="9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5">
        <f t="shared" si="249"/>
        <v>42469.708240740743</v>
      </c>
      <c r="T2268" s="5">
        <f t="shared" si="250"/>
        <v>42486.916666666664</v>
      </c>
      <c r="U2268">
        <f t="shared" si="251"/>
        <v>2016</v>
      </c>
    </row>
    <row r="2269" spans="1:21" ht="30" x14ac:dyDescent="0.25">
      <c r="A2269">
        <v>2267</v>
      </c>
      <c r="B2269" s="3" t="s">
        <v>2268</v>
      </c>
      <c r="C2269" s="3" t="s">
        <v>6377</v>
      </c>
      <c r="D2269" s="9">
        <v>20000</v>
      </c>
      <c r="E2269" s="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45"/>
        <v>3.80525</v>
      </c>
      <c r="P2269" s="9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5">
        <f t="shared" si="249"/>
        <v>41968.663159722222</v>
      </c>
      <c r="T2269" s="5">
        <f t="shared" si="250"/>
        <v>41993.875000000007</v>
      </c>
      <c r="U2269">
        <f t="shared" si="251"/>
        <v>2014</v>
      </c>
    </row>
    <row r="2270" spans="1:21" ht="30" x14ac:dyDescent="0.25">
      <c r="A2270">
        <v>2268</v>
      </c>
      <c r="B2270" s="3" t="s">
        <v>2269</v>
      </c>
      <c r="C2270" s="3" t="s">
        <v>6378</v>
      </c>
      <c r="D2270" s="9">
        <v>28000</v>
      </c>
      <c r="E2270" s="9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45"/>
        <v>1.026</v>
      </c>
      <c r="P2270" s="9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5">
        <f t="shared" si="249"/>
        <v>42775.915682870378</v>
      </c>
      <c r="T2270" s="5">
        <f t="shared" si="250"/>
        <v>42805.915682870378</v>
      </c>
      <c r="U2270">
        <f t="shared" si="251"/>
        <v>2017</v>
      </c>
    </row>
    <row r="2271" spans="1:21" ht="30" x14ac:dyDescent="0.25">
      <c r="A2271">
        <v>2269</v>
      </c>
      <c r="B2271" s="3" t="s">
        <v>2270</v>
      </c>
      <c r="C2271" s="3" t="s">
        <v>6379</v>
      </c>
      <c r="D2271" s="9">
        <v>2500</v>
      </c>
      <c r="E2271" s="9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45"/>
        <v>18.016400000000001</v>
      </c>
      <c r="P2271" s="9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5">
        <f t="shared" si="249"/>
        <v>42776.537766203706</v>
      </c>
      <c r="T2271" s="5">
        <f t="shared" si="250"/>
        <v>42801.041666666664</v>
      </c>
      <c r="U2271">
        <f t="shared" si="251"/>
        <v>2017</v>
      </c>
    </row>
    <row r="2272" spans="1:21" ht="30" x14ac:dyDescent="0.25">
      <c r="A2272">
        <v>2270</v>
      </c>
      <c r="B2272" s="3" t="s">
        <v>2271</v>
      </c>
      <c r="C2272" s="3" t="s">
        <v>6380</v>
      </c>
      <c r="D2272" s="9">
        <v>25000</v>
      </c>
      <c r="E2272" s="9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45"/>
        <v>7.2024800000000004</v>
      </c>
      <c r="P2272" s="9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5">
        <f t="shared" si="249"/>
        <v>42725.702696759261</v>
      </c>
      <c r="T2272" s="5">
        <f t="shared" si="250"/>
        <v>42745.749305555561</v>
      </c>
      <c r="U2272">
        <f t="shared" si="251"/>
        <v>2016</v>
      </c>
    </row>
    <row r="2273" spans="1:21" ht="30" x14ac:dyDescent="0.25">
      <c r="A2273">
        <v>2271</v>
      </c>
      <c r="B2273" s="3" t="s">
        <v>2272</v>
      </c>
      <c r="C2273" s="3" t="s">
        <v>6381</v>
      </c>
      <c r="D2273" s="9">
        <v>20000</v>
      </c>
      <c r="E2273" s="9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45"/>
        <v>2.8309000000000002</v>
      </c>
      <c r="P2273" s="9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5">
        <f t="shared" si="249"/>
        <v>42683.833379629628</v>
      </c>
      <c r="T2273" s="5">
        <f t="shared" si="250"/>
        <v>42713.833379629628</v>
      </c>
      <c r="U2273">
        <f t="shared" si="251"/>
        <v>2016</v>
      </c>
    </row>
    <row r="2274" spans="1:21" x14ac:dyDescent="0.25">
      <c r="A2274">
        <v>2272</v>
      </c>
      <c r="B2274" s="3" t="s">
        <v>2273</v>
      </c>
      <c r="C2274" s="3" t="s">
        <v>6382</v>
      </c>
      <c r="D2274" s="9">
        <v>1000</v>
      </c>
      <c r="E2274" s="9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45"/>
        <v>13.566000000000001</v>
      </c>
      <c r="P2274" s="9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5">
        <f t="shared" si="249"/>
        <v>42315.532824074078</v>
      </c>
      <c r="T2274" s="5">
        <f t="shared" si="250"/>
        <v>42345.532824074078</v>
      </c>
      <c r="U2274">
        <f t="shared" si="251"/>
        <v>2015</v>
      </c>
    </row>
    <row r="2275" spans="1:21" ht="30" x14ac:dyDescent="0.25">
      <c r="A2275">
        <v>2273</v>
      </c>
      <c r="B2275" s="3" t="s">
        <v>2274</v>
      </c>
      <c r="C2275" s="3" t="s">
        <v>6383</v>
      </c>
      <c r="D2275" s="9">
        <v>2500</v>
      </c>
      <c r="E2275" s="9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45"/>
        <v>2.2035999999999998</v>
      </c>
      <c r="P2275" s="9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5">
        <f t="shared" si="249"/>
        <v>42781.382430555554</v>
      </c>
      <c r="T2275" s="5">
        <f t="shared" si="250"/>
        <v>42806.340763888897</v>
      </c>
      <c r="U2275">
        <f t="shared" si="251"/>
        <v>2017</v>
      </c>
    </row>
    <row r="2276" spans="1:21" ht="30" x14ac:dyDescent="0.25">
      <c r="A2276">
        <v>2274</v>
      </c>
      <c r="B2276" s="3" t="s">
        <v>2275</v>
      </c>
      <c r="C2276" s="3" t="s">
        <v>6384</v>
      </c>
      <c r="D2276" s="9">
        <v>2500</v>
      </c>
      <c r="E2276" s="9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45"/>
        <v>1.196</v>
      </c>
      <c r="P2276" s="9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5">
        <f t="shared" si="249"/>
        <v>41663.333993055559</v>
      </c>
      <c r="T2276" s="5">
        <f t="shared" si="250"/>
        <v>41693.333993055559</v>
      </c>
      <c r="U2276">
        <f t="shared" si="251"/>
        <v>2014</v>
      </c>
    </row>
    <row r="2277" spans="1:21" ht="30" x14ac:dyDescent="0.25">
      <c r="A2277">
        <v>2275</v>
      </c>
      <c r="B2277" s="3" t="s">
        <v>2276</v>
      </c>
      <c r="C2277" s="3" t="s">
        <v>6385</v>
      </c>
      <c r="D2277" s="9">
        <v>650</v>
      </c>
      <c r="E2277" s="9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45"/>
        <v>4.0776923076923079</v>
      </c>
      <c r="P2277" s="9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5">
        <f t="shared" si="249"/>
        <v>41965.449988425928</v>
      </c>
      <c r="T2277" s="5">
        <f t="shared" si="250"/>
        <v>41995.449988425928</v>
      </c>
      <c r="U2277">
        <f t="shared" si="251"/>
        <v>2014</v>
      </c>
    </row>
    <row r="2278" spans="1:21" ht="30" x14ac:dyDescent="0.25">
      <c r="A2278">
        <v>2276</v>
      </c>
      <c r="B2278" s="3" t="s">
        <v>2277</v>
      </c>
      <c r="C2278" s="3" t="s">
        <v>6386</v>
      </c>
      <c r="D2278" s="9">
        <v>4589</v>
      </c>
      <c r="E2278" s="9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45"/>
        <v>1.0581826105905425</v>
      </c>
      <c r="P2278" s="9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5">
        <f t="shared" si="249"/>
        <v>41614.484826388893</v>
      </c>
      <c r="T2278" s="5">
        <f t="shared" si="250"/>
        <v>41644.484826388893</v>
      </c>
      <c r="U2278">
        <f t="shared" si="251"/>
        <v>2013</v>
      </c>
    </row>
    <row r="2279" spans="1:21" ht="30" x14ac:dyDescent="0.25">
      <c r="A2279">
        <v>2277</v>
      </c>
      <c r="B2279" s="3" t="s">
        <v>2278</v>
      </c>
      <c r="C2279" s="3" t="s">
        <v>6387</v>
      </c>
      <c r="D2279" s="9">
        <v>8500</v>
      </c>
      <c r="E2279" s="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45"/>
        <v>1.4108235294117648</v>
      </c>
      <c r="P2279" s="9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5">
        <f t="shared" si="249"/>
        <v>40936.511840277781</v>
      </c>
      <c r="T2279" s="5">
        <f t="shared" si="250"/>
        <v>40966.511840277781</v>
      </c>
      <c r="U2279">
        <f t="shared" si="251"/>
        <v>2012</v>
      </c>
    </row>
    <row r="2280" spans="1:21" x14ac:dyDescent="0.25">
      <c r="A2280">
        <v>2278</v>
      </c>
      <c r="B2280" s="3" t="s">
        <v>2279</v>
      </c>
      <c r="C2280" s="3" t="s">
        <v>6388</v>
      </c>
      <c r="D2280" s="9">
        <v>2000</v>
      </c>
      <c r="E2280" s="9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45"/>
        <v>2.7069999999999999</v>
      </c>
      <c r="P2280" s="9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5">
        <f t="shared" si="249"/>
        <v>42338.542442129634</v>
      </c>
      <c r="T2280" s="5">
        <f t="shared" si="250"/>
        <v>42372.790972222225</v>
      </c>
      <c r="U2280">
        <f t="shared" si="251"/>
        <v>2015</v>
      </c>
    </row>
    <row r="2281" spans="1:21" ht="30" x14ac:dyDescent="0.25">
      <c r="A2281">
        <v>2279</v>
      </c>
      <c r="B2281" s="3" t="s">
        <v>2280</v>
      </c>
      <c r="C2281" s="3" t="s">
        <v>6389</v>
      </c>
      <c r="D2281" s="9">
        <v>1000</v>
      </c>
      <c r="E2281" s="9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45"/>
        <v>1.538</v>
      </c>
      <c r="P2281" s="9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5">
        <f t="shared" si="249"/>
        <v>42020.64003472223</v>
      </c>
      <c r="T2281" s="5">
        <f t="shared" si="250"/>
        <v>42039.000000000007</v>
      </c>
      <c r="U2281">
        <f t="shared" si="251"/>
        <v>2015</v>
      </c>
    </row>
    <row r="2282" spans="1:21" ht="30" x14ac:dyDescent="0.25">
      <c r="A2282">
        <v>2280</v>
      </c>
      <c r="B2282" s="3" t="s">
        <v>2281</v>
      </c>
      <c r="C2282" s="3" t="s">
        <v>6390</v>
      </c>
      <c r="D2282" s="9">
        <v>9800</v>
      </c>
      <c r="E2282" s="9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45"/>
        <v>4.0357653061224488</v>
      </c>
      <c r="P2282" s="9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5">
        <f t="shared" si="249"/>
        <v>42234.458229166667</v>
      </c>
      <c r="T2282" s="5">
        <f t="shared" si="250"/>
        <v>42264.458229166667</v>
      </c>
      <c r="U2282">
        <f t="shared" si="251"/>
        <v>2015</v>
      </c>
    </row>
    <row r="2283" spans="1:21" ht="30" x14ac:dyDescent="0.25">
      <c r="A2283">
        <v>2281</v>
      </c>
      <c r="B2283" s="3" t="s">
        <v>2282</v>
      </c>
      <c r="C2283" s="3" t="s">
        <v>6391</v>
      </c>
      <c r="D2283" s="9">
        <v>300</v>
      </c>
      <c r="E2283" s="9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45"/>
        <v>1.85</v>
      </c>
      <c r="P2283" s="9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5">
        <f t="shared" si="249"/>
        <v>40687.11917824074</v>
      </c>
      <c r="T2283" s="5">
        <f t="shared" si="250"/>
        <v>40749.118055555555</v>
      </c>
      <c r="U2283">
        <f t="shared" si="251"/>
        <v>2011</v>
      </c>
    </row>
    <row r="2284" spans="1:21" x14ac:dyDescent="0.25">
      <c r="A2284">
        <v>2282</v>
      </c>
      <c r="B2284" s="3" t="s">
        <v>2283</v>
      </c>
      <c r="C2284" s="3" t="s">
        <v>6392</v>
      </c>
      <c r="D2284" s="9">
        <v>750</v>
      </c>
      <c r="E2284" s="9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45"/>
        <v>1.8533333333333333</v>
      </c>
      <c r="P2284" s="9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5">
        <f t="shared" si="249"/>
        <v>42323.007939814815</v>
      </c>
      <c r="T2284" s="5">
        <f t="shared" si="250"/>
        <v>42383.007939814815</v>
      </c>
      <c r="U2284">
        <f t="shared" si="251"/>
        <v>2015</v>
      </c>
    </row>
    <row r="2285" spans="1:21" ht="30" x14ac:dyDescent="0.25">
      <c r="A2285">
        <v>2283</v>
      </c>
      <c r="B2285" s="3" t="s">
        <v>2284</v>
      </c>
      <c r="C2285" s="3" t="s">
        <v>6393</v>
      </c>
      <c r="D2285" s="9">
        <v>3000</v>
      </c>
      <c r="E2285" s="9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45"/>
        <v>1.0085533333333332</v>
      </c>
      <c r="P2285" s="9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5">
        <f t="shared" si="249"/>
        <v>40977.958379629628</v>
      </c>
      <c r="T2285" s="5">
        <f t="shared" si="250"/>
        <v>41037.916712962964</v>
      </c>
      <c r="U2285">
        <f t="shared" si="251"/>
        <v>2012</v>
      </c>
    </row>
    <row r="2286" spans="1:21" x14ac:dyDescent="0.25">
      <c r="A2286">
        <v>2284</v>
      </c>
      <c r="B2286" s="3" t="s">
        <v>2285</v>
      </c>
      <c r="C2286" s="3" t="s">
        <v>6394</v>
      </c>
      <c r="D2286" s="9">
        <v>6000</v>
      </c>
      <c r="E2286" s="9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45"/>
        <v>1.0622116666666668</v>
      </c>
      <c r="P2286" s="9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5">
        <f t="shared" si="249"/>
        <v>40585.630150462966</v>
      </c>
      <c r="T2286" s="5">
        <f t="shared" si="250"/>
        <v>40614</v>
      </c>
      <c r="U2286">
        <f t="shared" si="251"/>
        <v>2011</v>
      </c>
    </row>
    <row r="2287" spans="1:21" ht="30" x14ac:dyDescent="0.25">
      <c r="A2287">
        <v>2285</v>
      </c>
      <c r="B2287" s="3" t="s">
        <v>2286</v>
      </c>
      <c r="C2287" s="3" t="s">
        <v>6395</v>
      </c>
      <c r="D2287" s="9">
        <v>3000</v>
      </c>
      <c r="E2287" s="9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45"/>
        <v>1.2136666666666667</v>
      </c>
      <c r="P2287" s="9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5">
        <f t="shared" si="249"/>
        <v>41059.019016203711</v>
      </c>
      <c r="T2287" s="5">
        <f t="shared" si="250"/>
        <v>41089.019016203711</v>
      </c>
      <c r="U2287">
        <f t="shared" si="251"/>
        <v>2012</v>
      </c>
    </row>
    <row r="2288" spans="1:21" ht="30" x14ac:dyDescent="0.25">
      <c r="A2288">
        <v>2286</v>
      </c>
      <c r="B2288" s="3" t="s">
        <v>2287</v>
      </c>
      <c r="C2288" s="3" t="s">
        <v>6396</v>
      </c>
      <c r="D2288" s="9">
        <v>1500</v>
      </c>
      <c r="E2288" s="9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45"/>
        <v>1.0006666666666666</v>
      </c>
      <c r="P2288" s="9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5">
        <f t="shared" si="249"/>
        <v>41494.7969212963</v>
      </c>
      <c r="T2288" s="5">
        <f t="shared" si="250"/>
        <v>41522.999305555561</v>
      </c>
      <c r="U2288">
        <f t="shared" si="251"/>
        <v>2013</v>
      </c>
    </row>
    <row r="2289" spans="1:21" x14ac:dyDescent="0.25">
      <c r="A2289">
        <v>2287</v>
      </c>
      <c r="B2289" s="3" t="s">
        <v>2288</v>
      </c>
      <c r="C2289" s="3" t="s">
        <v>6397</v>
      </c>
      <c r="D2289" s="9">
        <v>4500</v>
      </c>
      <c r="E2289" s="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45"/>
        <v>1.1997755555555556</v>
      </c>
      <c r="P2289" s="9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5">
        <f t="shared" si="249"/>
        <v>41792.500694444447</v>
      </c>
      <c r="T2289" s="5">
        <f t="shared" si="250"/>
        <v>41813.500694444447</v>
      </c>
      <c r="U2289">
        <f t="shared" si="251"/>
        <v>2014</v>
      </c>
    </row>
    <row r="2290" spans="1:21" ht="30" x14ac:dyDescent="0.25">
      <c r="A2290">
        <v>2288</v>
      </c>
      <c r="B2290" s="3" t="s">
        <v>2289</v>
      </c>
      <c r="C2290" s="3" t="s">
        <v>6398</v>
      </c>
      <c r="D2290" s="9">
        <v>1000</v>
      </c>
      <c r="E2290" s="9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45"/>
        <v>1.0009999999999999</v>
      </c>
      <c r="P2290" s="9">
        <f t="shared" si="246"/>
        <v>40.04</v>
      </c>
      <c r="Q2290" t="str">
        <f t="shared" si="247"/>
        <v>music</v>
      </c>
      <c r="R2290" t="str">
        <f t="shared" si="248"/>
        <v>rock</v>
      </c>
      <c r="S2290" s="5">
        <f t="shared" si="249"/>
        <v>41067.66075231482</v>
      </c>
      <c r="T2290" s="5">
        <f t="shared" si="250"/>
        <v>41086.583333333336</v>
      </c>
      <c r="U2290">
        <f t="shared" si="251"/>
        <v>2012</v>
      </c>
    </row>
    <row r="2291" spans="1:21" ht="30" x14ac:dyDescent="0.25">
      <c r="A2291">
        <v>2289</v>
      </c>
      <c r="B2291" s="3" t="s">
        <v>2290</v>
      </c>
      <c r="C2291" s="3" t="s">
        <v>6399</v>
      </c>
      <c r="D2291" s="9">
        <v>1500</v>
      </c>
      <c r="E2291" s="9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45"/>
        <v>1.0740000000000001</v>
      </c>
      <c r="P2291" s="9">
        <f t="shared" si="246"/>
        <v>64.44</v>
      </c>
      <c r="Q2291" t="str">
        <f t="shared" si="247"/>
        <v>music</v>
      </c>
      <c r="R2291" t="str">
        <f t="shared" si="248"/>
        <v>rock</v>
      </c>
      <c r="S2291" s="5">
        <f t="shared" si="249"/>
        <v>41571.831712962965</v>
      </c>
      <c r="T2291" s="5">
        <f t="shared" si="250"/>
        <v>41614.806944444448</v>
      </c>
      <c r="U2291">
        <f t="shared" si="251"/>
        <v>2013</v>
      </c>
    </row>
    <row r="2292" spans="1:21" ht="30" x14ac:dyDescent="0.25">
      <c r="A2292">
        <v>2290</v>
      </c>
      <c r="B2292" s="3" t="s">
        <v>2291</v>
      </c>
      <c r="C2292" s="3" t="s">
        <v>6400</v>
      </c>
      <c r="D2292" s="9">
        <v>1500</v>
      </c>
      <c r="E2292" s="9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45"/>
        <v>1.0406666666666666</v>
      </c>
      <c r="P2292" s="9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5">
        <f t="shared" si="249"/>
        <v>40070.087152777778</v>
      </c>
      <c r="T2292" s="5">
        <f t="shared" si="250"/>
        <v>40148.541666666672</v>
      </c>
      <c r="U2292">
        <f t="shared" si="251"/>
        <v>2009</v>
      </c>
    </row>
    <row r="2293" spans="1:21" ht="30" x14ac:dyDescent="0.25">
      <c r="A2293">
        <v>2291</v>
      </c>
      <c r="B2293" s="3" t="s">
        <v>2292</v>
      </c>
      <c r="C2293" s="3" t="s">
        <v>6401</v>
      </c>
      <c r="D2293" s="9">
        <v>2500</v>
      </c>
      <c r="E2293" s="9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45"/>
        <v>1.728</v>
      </c>
      <c r="P2293" s="9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5">
        <f t="shared" si="249"/>
        <v>40987.810393518521</v>
      </c>
      <c r="T2293" s="5">
        <f t="shared" si="250"/>
        <v>41022</v>
      </c>
      <c r="U2293">
        <f t="shared" si="251"/>
        <v>2012</v>
      </c>
    </row>
    <row r="2294" spans="1:21" ht="30" x14ac:dyDescent="0.25">
      <c r="A2294">
        <v>2292</v>
      </c>
      <c r="B2294" s="3" t="s">
        <v>2293</v>
      </c>
      <c r="C2294" s="3" t="s">
        <v>6402</v>
      </c>
      <c r="D2294" s="9">
        <v>2000</v>
      </c>
      <c r="E2294" s="9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45"/>
        <v>1.072505</v>
      </c>
      <c r="P2294" s="9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5">
        <f t="shared" si="249"/>
        <v>40987.530972222223</v>
      </c>
      <c r="T2294" s="5">
        <f t="shared" si="250"/>
        <v>41017.530972222223</v>
      </c>
      <c r="U2294">
        <f t="shared" si="251"/>
        <v>2012</v>
      </c>
    </row>
    <row r="2295" spans="1:21" x14ac:dyDescent="0.25">
      <c r="A2295">
        <v>2293</v>
      </c>
      <c r="B2295" s="3" t="s">
        <v>2294</v>
      </c>
      <c r="C2295" s="3" t="s">
        <v>6403</v>
      </c>
      <c r="D2295" s="9">
        <v>850</v>
      </c>
      <c r="E2295" s="9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45"/>
        <v>1.0823529411764705</v>
      </c>
      <c r="P2295" s="9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5">
        <f t="shared" si="249"/>
        <v>41151.541655092595</v>
      </c>
      <c r="T2295" s="5">
        <f t="shared" si="250"/>
        <v>41176.999305555561</v>
      </c>
      <c r="U2295">
        <f t="shared" si="251"/>
        <v>2012</v>
      </c>
    </row>
    <row r="2296" spans="1:21" ht="30" x14ac:dyDescent="0.25">
      <c r="A2296">
        <v>2294</v>
      </c>
      <c r="B2296" s="3" t="s">
        <v>2295</v>
      </c>
      <c r="C2296" s="3" t="s">
        <v>6404</v>
      </c>
      <c r="D2296" s="9">
        <v>5000</v>
      </c>
      <c r="E2296" s="9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45"/>
        <v>1.4608079999999999</v>
      </c>
      <c r="P2296" s="9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5">
        <f t="shared" si="249"/>
        <v>41264.556481481486</v>
      </c>
      <c r="T2296" s="5">
        <f t="shared" si="250"/>
        <v>41294.556481481486</v>
      </c>
      <c r="U2296">
        <f t="shared" si="251"/>
        <v>2012</v>
      </c>
    </row>
    <row r="2297" spans="1:21" ht="30" x14ac:dyDescent="0.25">
      <c r="A2297">
        <v>2295</v>
      </c>
      <c r="B2297" s="3" t="s">
        <v>2296</v>
      </c>
      <c r="C2297" s="3" t="s">
        <v>6405</v>
      </c>
      <c r="D2297" s="9">
        <v>1200</v>
      </c>
      <c r="E2297" s="9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45"/>
        <v>1.2524999999999999</v>
      </c>
      <c r="P2297" s="9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5">
        <f t="shared" si="249"/>
        <v>41270.787685185183</v>
      </c>
      <c r="T2297" s="5">
        <f t="shared" si="250"/>
        <v>41300.787685185183</v>
      </c>
      <c r="U2297">
        <f t="shared" si="251"/>
        <v>2012</v>
      </c>
    </row>
    <row r="2298" spans="1:21" x14ac:dyDescent="0.25">
      <c r="A2298">
        <v>2296</v>
      </c>
      <c r="B2298" s="3" t="s">
        <v>2297</v>
      </c>
      <c r="C2298" s="3" t="s">
        <v>6406</v>
      </c>
      <c r="D2298" s="9">
        <v>7000</v>
      </c>
      <c r="E2298" s="9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45"/>
        <v>1.4907142857142857</v>
      </c>
      <c r="P2298" s="9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5">
        <f t="shared" si="249"/>
        <v>40927.565115740741</v>
      </c>
      <c r="T2298" s="5">
        <f t="shared" si="250"/>
        <v>40962.565115740741</v>
      </c>
      <c r="U2298">
        <f t="shared" si="251"/>
        <v>2012</v>
      </c>
    </row>
    <row r="2299" spans="1:21" x14ac:dyDescent="0.25">
      <c r="A2299">
        <v>2297</v>
      </c>
      <c r="B2299" s="3" t="s">
        <v>2298</v>
      </c>
      <c r="C2299" s="3" t="s">
        <v>6407</v>
      </c>
      <c r="D2299" s="9">
        <v>1000</v>
      </c>
      <c r="E2299" s="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45"/>
        <v>1.006</v>
      </c>
      <c r="P2299" s="9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5">
        <f t="shared" si="249"/>
        <v>40947.875567129631</v>
      </c>
      <c r="T2299" s="5">
        <f t="shared" si="250"/>
        <v>40981.999305555561</v>
      </c>
      <c r="U2299">
        <f t="shared" si="251"/>
        <v>2012</v>
      </c>
    </row>
    <row r="2300" spans="1:21" x14ac:dyDescent="0.25">
      <c r="A2300">
        <v>2298</v>
      </c>
      <c r="B2300" s="3" t="s">
        <v>2299</v>
      </c>
      <c r="C2300" s="3" t="s">
        <v>6408</v>
      </c>
      <c r="D2300" s="9">
        <v>30000</v>
      </c>
      <c r="E2300" s="9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45"/>
        <v>1.0507333333333333</v>
      </c>
      <c r="P2300" s="9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5">
        <f t="shared" si="249"/>
        <v>41694.673993055556</v>
      </c>
      <c r="T2300" s="5">
        <f t="shared" si="250"/>
        <v>41724.632326388892</v>
      </c>
      <c r="U2300">
        <f t="shared" si="251"/>
        <v>2014</v>
      </c>
    </row>
    <row r="2301" spans="1:21" x14ac:dyDescent="0.25">
      <c r="A2301">
        <v>2299</v>
      </c>
      <c r="B2301" s="3" t="s">
        <v>2300</v>
      </c>
      <c r="C2301" s="3" t="s">
        <v>6409</v>
      </c>
      <c r="D2301" s="9">
        <v>300</v>
      </c>
      <c r="E2301" s="9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45"/>
        <v>3.5016666666666665</v>
      </c>
      <c r="P2301" s="9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5">
        <f t="shared" si="249"/>
        <v>40564.865844907406</v>
      </c>
      <c r="T2301" s="5">
        <f t="shared" si="250"/>
        <v>40579.865844907406</v>
      </c>
      <c r="U2301">
        <f t="shared" si="251"/>
        <v>2011</v>
      </c>
    </row>
    <row r="2302" spans="1:21" ht="30" x14ac:dyDescent="0.25">
      <c r="A2302">
        <v>2300</v>
      </c>
      <c r="B2302" s="3" t="s">
        <v>2301</v>
      </c>
      <c r="C2302" s="3" t="s">
        <v>6410</v>
      </c>
      <c r="D2302" s="9">
        <v>800</v>
      </c>
      <c r="E2302" s="9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45"/>
        <v>1.0125</v>
      </c>
      <c r="P2302" s="9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5">
        <f t="shared" si="249"/>
        <v>41074.560370370375</v>
      </c>
      <c r="T2302" s="5">
        <f t="shared" si="250"/>
        <v>41088.560370370375</v>
      </c>
      <c r="U2302">
        <f t="shared" si="251"/>
        <v>2012</v>
      </c>
    </row>
    <row r="2303" spans="1:21" x14ac:dyDescent="0.25">
      <c r="A2303">
        <v>2301</v>
      </c>
      <c r="B2303" s="3" t="s">
        <v>2302</v>
      </c>
      <c r="C2303" s="3" t="s">
        <v>6411</v>
      </c>
      <c r="D2303" s="9">
        <v>5000</v>
      </c>
      <c r="E2303" s="9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45"/>
        <v>1.336044</v>
      </c>
      <c r="P2303" s="9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5">
        <f t="shared" si="249"/>
        <v>41415.98027777778</v>
      </c>
      <c r="T2303" s="5">
        <f t="shared" si="250"/>
        <v>41445.98027777778</v>
      </c>
      <c r="U2303">
        <f t="shared" si="251"/>
        <v>2013</v>
      </c>
    </row>
    <row r="2304" spans="1:21" ht="30" x14ac:dyDescent="0.25">
      <c r="A2304">
        <v>2302</v>
      </c>
      <c r="B2304" s="3" t="s">
        <v>2303</v>
      </c>
      <c r="C2304" s="3" t="s">
        <v>6412</v>
      </c>
      <c r="D2304" s="9">
        <v>2300</v>
      </c>
      <c r="E2304" s="9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45"/>
        <v>1.7065217391304348</v>
      </c>
      <c r="P2304" s="9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5">
        <f t="shared" si="249"/>
        <v>41605.701782407406</v>
      </c>
      <c r="T2304" s="5">
        <f t="shared" si="250"/>
        <v>41639.125</v>
      </c>
      <c r="U2304">
        <f t="shared" si="251"/>
        <v>2013</v>
      </c>
    </row>
    <row r="2305" spans="1:21" ht="30" x14ac:dyDescent="0.25">
      <c r="A2305">
        <v>2303</v>
      </c>
      <c r="B2305" s="3" t="s">
        <v>2304</v>
      </c>
      <c r="C2305" s="3" t="s">
        <v>6413</v>
      </c>
      <c r="D2305" s="9">
        <v>6450</v>
      </c>
      <c r="E2305" s="9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45"/>
        <v>1.0935829457364341</v>
      </c>
      <c r="P2305" s="9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5">
        <f t="shared" si="249"/>
        <v>40849.944398148153</v>
      </c>
      <c r="T2305" s="5">
        <f t="shared" si="250"/>
        <v>40889.986064814817</v>
      </c>
      <c r="U2305">
        <f t="shared" si="251"/>
        <v>2011</v>
      </c>
    </row>
    <row r="2306" spans="1:21" x14ac:dyDescent="0.25">
      <c r="A2306">
        <v>2304</v>
      </c>
      <c r="B2306" s="3" t="s">
        <v>2305</v>
      </c>
      <c r="C2306" s="3" t="s">
        <v>6414</v>
      </c>
      <c r="D2306" s="9">
        <v>6000</v>
      </c>
      <c r="E2306" s="9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252">E2306/D2306</f>
        <v>1.0070033333333335</v>
      </c>
      <c r="P2306" s="9">
        <f t="shared" ref="P2306:P2369" si="253">IFERROR(E2306/L2306,0)</f>
        <v>53.469203539823013</v>
      </c>
      <c r="Q2306" t="str">
        <f t="shared" ref="Q2306:Q2369" si="254">MID(N2306,1,FIND("/",N2306)-1)</f>
        <v>music</v>
      </c>
      <c r="R2306" t="str">
        <f t="shared" ref="R2306:R2369" si="255">MID(N2306,FIND("/",N2306)+1,9999)</f>
        <v>indie rock</v>
      </c>
      <c r="S2306" s="5">
        <f t="shared" ref="S2306:S2369" si="256">((J2306/86400)+25569+(-4/24))</f>
        <v>40502.649201388893</v>
      </c>
      <c r="T2306" s="5">
        <f t="shared" ref="T2306:T2369" si="257">((I2306/86400)+25569+(-4/24))</f>
        <v>40544.040972222225</v>
      </c>
      <c r="U2306">
        <f t="shared" ref="U2306:U2369" si="258">YEAR(S2306)</f>
        <v>2010</v>
      </c>
    </row>
    <row r="2307" spans="1:21" ht="30" x14ac:dyDescent="0.25">
      <c r="A2307">
        <v>2305</v>
      </c>
      <c r="B2307" s="3" t="s">
        <v>2306</v>
      </c>
      <c r="C2307" s="3" t="s">
        <v>6415</v>
      </c>
      <c r="D2307" s="9">
        <v>18000</v>
      </c>
      <c r="E2307" s="9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252"/>
        <v>1.0122777777777778</v>
      </c>
      <c r="P2307" s="9">
        <f t="shared" si="253"/>
        <v>109.10778443113773</v>
      </c>
      <c r="Q2307" t="str">
        <f t="shared" si="254"/>
        <v>music</v>
      </c>
      <c r="R2307" t="str">
        <f t="shared" si="255"/>
        <v>indie rock</v>
      </c>
      <c r="S2307" s="5">
        <f t="shared" si="256"/>
        <v>41834.528611111113</v>
      </c>
      <c r="T2307" s="5">
        <f t="shared" si="257"/>
        <v>41859.583333333336</v>
      </c>
      <c r="U2307">
        <f t="shared" si="258"/>
        <v>2014</v>
      </c>
    </row>
    <row r="2308" spans="1:21" ht="30" x14ac:dyDescent="0.25">
      <c r="A2308">
        <v>2306</v>
      </c>
      <c r="B2308" s="3" t="s">
        <v>2307</v>
      </c>
      <c r="C2308" s="3" t="s">
        <v>6416</v>
      </c>
      <c r="D2308" s="9">
        <v>3500</v>
      </c>
      <c r="E2308" s="9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52"/>
        <v>1.0675857142857144</v>
      </c>
      <c r="P2308" s="9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5">
        <f t="shared" si="256"/>
        <v>40948.001493055555</v>
      </c>
      <c r="T2308" s="5">
        <f t="shared" si="257"/>
        <v>40978.001493055555</v>
      </c>
      <c r="U2308">
        <f t="shared" si="258"/>
        <v>2012</v>
      </c>
    </row>
    <row r="2309" spans="1:21" ht="30" x14ac:dyDescent="0.25">
      <c r="A2309">
        <v>2307</v>
      </c>
      <c r="B2309" s="3" t="s">
        <v>2308</v>
      </c>
      <c r="C2309" s="3" t="s">
        <v>6417</v>
      </c>
      <c r="D2309" s="9">
        <v>1964.47</v>
      </c>
      <c r="E2309" s="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52"/>
        <v>1.0665777537961894</v>
      </c>
      <c r="P2309" s="9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5">
        <f t="shared" si="256"/>
        <v>41004.635798611118</v>
      </c>
      <c r="T2309" s="5">
        <f t="shared" si="257"/>
        <v>41034.635740740741</v>
      </c>
      <c r="U2309">
        <f t="shared" si="258"/>
        <v>2012</v>
      </c>
    </row>
    <row r="2310" spans="1:21" ht="30" x14ac:dyDescent="0.25">
      <c r="A2310">
        <v>2308</v>
      </c>
      <c r="B2310" s="3" t="s">
        <v>2309</v>
      </c>
      <c r="C2310" s="3" t="s">
        <v>6418</v>
      </c>
      <c r="D2310" s="9">
        <v>50000</v>
      </c>
      <c r="E2310" s="9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52"/>
        <v>1.0130622</v>
      </c>
      <c r="P2310" s="9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5">
        <f t="shared" si="256"/>
        <v>41851.796250000007</v>
      </c>
      <c r="T2310" s="5">
        <f t="shared" si="257"/>
        <v>41879.875</v>
      </c>
      <c r="U2310">
        <f t="shared" si="258"/>
        <v>2014</v>
      </c>
    </row>
    <row r="2311" spans="1:21" x14ac:dyDescent="0.25">
      <c r="A2311">
        <v>2309</v>
      </c>
      <c r="B2311" s="3" t="s">
        <v>2310</v>
      </c>
      <c r="C2311" s="3" t="s">
        <v>6419</v>
      </c>
      <c r="D2311" s="9">
        <v>6000</v>
      </c>
      <c r="E2311" s="9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52"/>
        <v>1.0667450000000001</v>
      </c>
      <c r="P2311" s="9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5">
        <f t="shared" si="256"/>
        <v>41307.821030092593</v>
      </c>
      <c r="T2311" s="5">
        <f t="shared" si="257"/>
        <v>41342.821030092593</v>
      </c>
      <c r="U2311">
        <f t="shared" si="258"/>
        <v>2013</v>
      </c>
    </row>
    <row r="2312" spans="1:21" ht="30" x14ac:dyDescent="0.25">
      <c r="A2312">
        <v>2310</v>
      </c>
      <c r="B2312" s="3" t="s">
        <v>2311</v>
      </c>
      <c r="C2312" s="3" t="s">
        <v>6420</v>
      </c>
      <c r="D2312" s="9">
        <v>18500</v>
      </c>
      <c r="E2312" s="9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52"/>
        <v>4.288397837837838</v>
      </c>
      <c r="P2312" s="9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5">
        <f t="shared" si="256"/>
        <v>41324.627488425926</v>
      </c>
      <c r="T2312" s="5">
        <f t="shared" si="257"/>
        <v>41354.585821759261</v>
      </c>
      <c r="U2312">
        <f t="shared" si="258"/>
        <v>2013</v>
      </c>
    </row>
    <row r="2313" spans="1:21" x14ac:dyDescent="0.25">
      <c r="A2313">
        <v>2311</v>
      </c>
      <c r="B2313" s="3" t="s">
        <v>2312</v>
      </c>
      <c r="C2313" s="3" t="s">
        <v>6421</v>
      </c>
      <c r="D2313" s="9">
        <v>9000</v>
      </c>
      <c r="E2313" s="9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52"/>
        <v>1.0411111111111111</v>
      </c>
      <c r="P2313" s="9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5">
        <f t="shared" si="256"/>
        <v>41735.837835648148</v>
      </c>
      <c r="T2313" s="5">
        <f t="shared" si="257"/>
        <v>41765.837835648148</v>
      </c>
      <c r="U2313">
        <f t="shared" si="258"/>
        <v>2014</v>
      </c>
    </row>
    <row r="2314" spans="1:21" x14ac:dyDescent="0.25">
      <c r="A2314">
        <v>2312</v>
      </c>
      <c r="B2314" s="3" t="s">
        <v>2313</v>
      </c>
      <c r="C2314" s="3" t="s">
        <v>6422</v>
      </c>
      <c r="D2314" s="9">
        <v>3000</v>
      </c>
      <c r="E2314" s="9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52"/>
        <v>1.0786666666666667</v>
      </c>
      <c r="P2314" s="9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5">
        <f t="shared" si="256"/>
        <v>41716.466180555559</v>
      </c>
      <c r="T2314" s="5">
        <f t="shared" si="257"/>
        <v>41747.791666666672</v>
      </c>
      <c r="U2314">
        <f t="shared" si="258"/>
        <v>2014</v>
      </c>
    </row>
    <row r="2315" spans="1:21" x14ac:dyDescent="0.25">
      <c r="A2315">
        <v>2313</v>
      </c>
      <c r="B2315" s="3" t="s">
        <v>2314</v>
      </c>
      <c r="C2315" s="3" t="s">
        <v>6423</v>
      </c>
      <c r="D2315" s="9">
        <v>5000</v>
      </c>
      <c r="E2315" s="9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52"/>
        <v>1.7584040000000001</v>
      </c>
      <c r="P2315" s="9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5">
        <f t="shared" si="256"/>
        <v>41002.791967592595</v>
      </c>
      <c r="T2315" s="5">
        <f t="shared" si="257"/>
        <v>41032.791967592595</v>
      </c>
      <c r="U2315">
        <f t="shared" si="258"/>
        <v>2012</v>
      </c>
    </row>
    <row r="2316" spans="1:21" ht="30" x14ac:dyDescent="0.25">
      <c r="A2316">
        <v>2314</v>
      </c>
      <c r="B2316" s="3" t="s">
        <v>2315</v>
      </c>
      <c r="C2316" s="3" t="s">
        <v>6424</v>
      </c>
      <c r="D2316" s="9">
        <v>1200</v>
      </c>
      <c r="E2316" s="9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52"/>
        <v>1.5697000000000001</v>
      </c>
      <c r="P2316" s="9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5">
        <f t="shared" si="256"/>
        <v>41037.384918981486</v>
      </c>
      <c r="T2316" s="5">
        <f t="shared" si="257"/>
        <v>41067.384918981486</v>
      </c>
      <c r="U2316">
        <f t="shared" si="258"/>
        <v>2012</v>
      </c>
    </row>
    <row r="2317" spans="1:21" x14ac:dyDescent="0.25">
      <c r="A2317">
        <v>2315</v>
      </c>
      <c r="B2317" s="3" t="s">
        <v>2316</v>
      </c>
      <c r="C2317" s="3" t="s">
        <v>6425</v>
      </c>
      <c r="D2317" s="9">
        <v>2500</v>
      </c>
      <c r="E2317" s="9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52"/>
        <v>1.026</v>
      </c>
      <c r="P2317" s="9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5">
        <f t="shared" si="256"/>
        <v>41004.559525462966</v>
      </c>
      <c r="T2317" s="5">
        <f t="shared" si="257"/>
        <v>41034.559525462966</v>
      </c>
      <c r="U2317">
        <f t="shared" si="258"/>
        <v>2012</v>
      </c>
    </row>
    <row r="2318" spans="1:21" ht="30" x14ac:dyDescent="0.25">
      <c r="A2318">
        <v>2316</v>
      </c>
      <c r="B2318" s="3" t="s">
        <v>2317</v>
      </c>
      <c r="C2318" s="3" t="s">
        <v>6426</v>
      </c>
      <c r="D2318" s="9">
        <v>15000</v>
      </c>
      <c r="E2318" s="9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52"/>
        <v>1.0404266666666666</v>
      </c>
      <c r="P2318" s="9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5">
        <f t="shared" si="256"/>
        <v>40079.55844907408</v>
      </c>
      <c r="T2318" s="5">
        <f t="shared" si="257"/>
        <v>40156.6</v>
      </c>
      <c r="U2318">
        <f t="shared" si="258"/>
        <v>2009</v>
      </c>
    </row>
    <row r="2319" spans="1:21" ht="30" x14ac:dyDescent="0.25">
      <c r="A2319">
        <v>2317</v>
      </c>
      <c r="B2319" s="3" t="s">
        <v>2318</v>
      </c>
      <c r="C2319" s="3" t="s">
        <v>6427</v>
      </c>
      <c r="D2319" s="9">
        <v>400</v>
      </c>
      <c r="E2319" s="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52"/>
        <v>1.04</v>
      </c>
      <c r="P2319" s="9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5">
        <f t="shared" si="256"/>
        <v>40192.375567129631</v>
      </c>
      <c r="T2319" s="5">
        <f t="shared" si="257"/>
        <v>40224.041666666672</v>
      </c>
      <c r="U2319">
        <f t="shared" si="258"/>
        <v>2010</v>
      </c>
    </row>
    <row r="2320" spans="1:21" ht="30" x14ac:dyDescent="0.25">
      <c r="A2320">
        <v>2318</v>
      </c>
      <c r="B2320" s="3" t="s">
        <v>2319</v>
      </c>
      <c r="C2320" s="3" t="s">
        <v>6428</v>
      </c>
      <c r="D2320" s="9">
        <v>5000</v>
      </c>
      <c r="E2320" s="9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52"/>
        <v>1.2105999999999999</v>
      </c>
      <c r="P2320" s="9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5">
        <f t="shared" si="256"/>
        <v>40050.477013888893</v>
      </c>
      <c r="T2320" s="5">
        <f t="shared" si="257"/>
        <v>40081.999305555561</v>
      </c>
      <c r="U2320">
        <f t="shared" si="258"/>
        <v>2009</v>
      </c>
    </row>
    <row r="2321" spans="1:21" x14ac:dyDescent="0.25">
      <c r="A2321">
        <v>2319</v>
      </c>
      <c r="B2321" s="3" t="s">
        <v>2320</v>
      </c>
      <c r="C2321" s="3" t="s">
        <v>6429</v>
      </c>
      <c r="D2321" s="9">
        <v>3000</v>
      </c>
      <c r="E2321" s="9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52"/>
        <v>1.077</v>
      </c>
      <c r="P2321" s="9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5">
        <f t="shared" si="256"/>
        <v>41592.915335648147</v>
      </c>
      <c r="T2321" s="5">
        <f t="shared" si="257"/>
        <v>41622.915335648147</v>
      </c>
      <c r="U2321">
        <f t="shared" si="258"/>
        <v>2013</v>
      </c>
    </row>
    <row r="2322" spans="1:21" ht="30" x14ac:dyDescent="0.25">
      <c r="A2322">
        <v>2320</v>
      </c>
      <c r="B2322" s="3" t="s">
        <v>2321</v>
      </c>
      <c r="C2322" s="3" t="s">
        <v>6430</v>
      </c>
      <c r="D2322" s="9">
        <v>5000</v>
      </c>
      <c r="E2322" s="9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52"/>
        <v>1.0866</v>
      </c>
      <c r="P2322" s="9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5">
        <f t="shared" si="256"/>
        <v>41696.650462962964</v>
      </c>
      <c r="T2322" s="5">
        <f t="shared" si="257"/>
        <v>41731.608796296299</v>
      </c>
      <c r="U2322">
        <f t="shared" si="258"/>
        <v>2014</v>
      </c>
    </row>
    <row r="2323" spans="1:21" x14ac:dyDescent="0.25">
      <c r="A2323">
        <v>2321</v>
      </c>
      <c r="B2323" s="3" t="s">
        <v>2322</v>
      </c>
      <c r="C2323" s="3" t="s">
        <v>6431</v>
      </c>
      <c r="D2323" s="9">
        <v>10557</v>
      </c>
      <c r="E2323" s="9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52"/>
        <v>0.39120962394619685</v>
      </c>
      <c r="P2323" s="9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5">
        <f t="shared" si="256"/>
        <v>42799.093761574077</v>
      </c>
      <c r="T2323" s="5">
        <f t="shared" si="257"/>
        <v>42829.052094907405</v>
      </c>
      <c r="U2323">
        <f t="shared" si="258"/>
        <v>2017</v>
      </c>
    </row>
    <row r="2324" spans="1:21" x14ac:dyDescent="0.25">
      <c r="A2324">
        <v>2322</v>
      </c>
      <c r="B2324" s="3" t="s">
        <v>2323</v>
      </c>
      <c r="C2324" s="3" t="s">
        <v>6432</v>
      </c>
      <c r="D2324" s="9">
        <v>2700</v>
      </c>
      <c r="E2324" s="9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52"/>
        <v>3.1481481481481478E-2</v>
      </c>
      <c r="P2324" s="9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5">
        <f t="shared" si="256"/>
        <v>42804.728807870371</v>
      </c>
      <c r="T2324" s="5">
        <f t="shared" si="257"/>
        <v>42834.687141203707</v>
      </c>
      <c r="U2324">
        <f t="shared" si="258"/>
        <v>2017</v>
      </c>
    </row>
    <row r="2325" spans="1:21" x14ac:dyDescent="0.25">
      <c r="A2325">
        <v>2323</v>
      </c>
      <c r="B2325" s="3" t="s">
        <v>2324</v>
      </c>
      <c r="C2325" s="3" t="s">
        <v>6433</v>
      </c>
      <c r="D2325" s="9">
        <v>250</v>
      </c>
      <c r="E2325" s="9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52"/>
        <v>0.48</v>
      </c>
      <c r="P2325" s="9">
        <f t="shared" si="253"/>
        <v>30</v>
      </c>
      <c r="Q2325" t="str">
        <f t="shared" si="254"/>
        <v>food</v>
      </c>
      <c r="R2325" t="str">
        <f t="shared" si="255"/>
        <v>small batch</v>
      </c>
      <c r="S2325" s="5">
        <f t="shared" si="256"/>
        <v>42807.588506944448</v>
      </c>
      <c r="T2325" s="5">
        <f t="shared" si="257"/>
        <v>42814.588506944448</v>
      </c>
      <c r="U2325">
        <f t="shared" si="258"/>
        <v>2017</v>
      </c>
    </row>
    <row r="2326" spans="1:21" x14ac:dyDescent="0.25">
      <c r="A2326">
        <v>2324</v>
      </c>
      <c r="B2326" s="3" t="s">
        <v>2325</v>
      </c>
      <c r="C2326" s="3" t="s">
        <v>6434</v>
      </c>
      <c r="D2326" s="9">
        <v>7500</v>
      </c>
      <c r="E2326" s="9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52"/>
        <v>0.20733333333333334</v>
      </c>
      <c r="P2326" s="9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5">
        <f t="shared" si="256"/>
        <v>42790.718576388892</v>
      </c>
      <c r="T2326" s="5">
        <f t="shared" si="257"/>
        <v>42820.67690972222</v>
      </c>
      <c r="U2326">
        <f t="shared" si="258"/>
        <v>2017</v>
      </c>
    </row>
    <row r="2327" spans="1:21" ht="30" x14ac:dyDescent="0.25">
      <c r="A2327">
        <v>2325</v>
      </c>
      <c r="B2327" s="3" t="s">
        <v>2326</v>
      </c>
      <c r="C2327" s="3" t="s">
        <v>6435</v>
      </c>
      <c r="D2327" s="9">
        <v>1000</v>
      </c>
      <c r="E2327" s="9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52"/>
        <v>0.08</v>
      </c>
      <c r="P2327" s="9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5">
        <f t="shared" si="256"/>
        <v>42793.855682870373</v>
      </c>
      <c r="T2327" s="5">
        <f t="shared" si="257"/>
        <v>42823.814016203709</v>
      </c>
      <c r="U2327">
        <f t="shared" si="258"/>
        <v>2017</v>
      </c>
    </row>
    <row r="2328" spans="1:21" ht="30" x14ac:dyDescent="0.25">
      <c r="A2328">
        <v>2326</v>
      </c>
      <c r="B2328" s="3" t="s">
        <v>2327</v>
      </c>
      <c r="C2328" s="3" t="s">
        <v>6436</v>
      </c>
      <c r="D2328" s="9">
        <v>15000</v>
      </c>
      <c r="E2328" s="9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52"/>
        <v>7.1999999999999998E-3</v>
      </c>
      <c r="P2328" s="9">
        <f t="shared" si="253"/>
        <v>108</v>
      </c>
      <c r="Q2328" t="str">
        <f t="shared" si="254"/>
        <v>food</v>
      </c>
      <c r="R2328" t="str">
        <f t="shared" si="255"/>
        <v>small batch</v>
      </c>
      <c r="S2328" s="5">
        <f t="shared" si="256"/>
        <v>42803.867453703708</v>
      </c>
      <c r="T2328" s="5">
        <f t="shared" si="257"/>
        <v>42855.541666666664</v>
      </c>
      <c r="U2328">
        <f t="shared" si="258"/>
        <v>2017</v>
      </c>
    </row>
    <row r="2329" spans="1:21" x14ac:dyDescent="0.25">
      <c r="A2329">
        <v>2327</v>
      </c>
      <c r="B2329" s="3" t="s">
        <v>2328</v>
      </c>
      <c r="C2329" s="3" t="s">
        <v>6437</v>
      </c>
      <c r="D2329" s="9">
        <v>35000</v>
      </c>
      <c r="E2329" s="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52"/>
        <v>5.2609431428571432</v>
      </c>
      <c r="P2329" s="9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5">
        <f t="shared" si="256"/>
        <v>41842.750462962962</v>
      </c>
      <c r="T2329" s="5">
        <f t="shared" si="257"/>
        <v>41877.750462962962</v>
      </c>
      <c r="U2329">
        <f t="shared" si="258"/>
        <v>2014</v>
      </c>
    </row>
    <row r="2330" spans="1:21" ht="45" x14ac:dyDescent="0.25">
      <c r="A2330">
        <v>2328</v>
      </c>
      <c r="B2330" s="3" t="s">
        <v>2329</v>
      </c>
      <c r="C2330" s="3" t="s">
        <v>6438</v>
      </c>
      <c r="D2330" s="9">
        <v>10000</v>
      </c>
      <c r="E2330" s="9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52"/>
        <v>2.5445000000000002</v>
      </c>
      <c r="P2330" s="9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5">
        <f t="shared" si="256"/>
        <v>42139.615011574075</v>
      </c>
      <c r="T2330" s="5">
        <f t="shared" si="257"/>
        <v>42169.615011574075</v>
      </c>
      <c r="U2330">
        <f t="shared" si="258"/>
        <v>2015</v>
      </c>
    </row>
    <row r="2331" spans="1:21" x14ac:dyDescent="0.25">
      <c r="A2331">
        <v>2329</v>
      </c>
      <c r="B2331" s="3" t="s">
        <v>2330</v>
      </c>
      <c r="C2331" s="3" t="s">
        <v>6439</v>
      </c>
      <c r="D2331" s="9">
        <v>25000</v>
      </c>
      <c r="E2331" s="9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52"/>
        <v>1.0591999999999999</v>
      </c>
      <c r="P2331" s="9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5">
        <f t="shared" si="256"/>
        <v>41807.457708333335</v>
      </c>
      <c r="T2331" s="5">
        <f t="shared" si="257"/>
        <v>41837.457708333335</v>
      </c>
      <c r="U2331">
        <f t="shared" si="258"/>
        <v>2014</v>
      </c>
    </row>
    <row r="2332" spans="1:21" ht="30" x14ac:dyDescent="0.25">
      <c r="A2332">
        <v>2330</v>
      </c>
      <c r="B2332" s="3" t="s">
        <v>2331</v>
      </c>
      <c r="C2332" s="3" t="s">
        <v>6440</v>
      </c>
      <c r="D2332" s="9">
        <v>35000</v>
      </c>
      <c r="E2332" s="9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52"/>
        <v>1.0242285714285715</v>
      </c>
      <c r="P2332" s="9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5">
        <f t="shared" si="256"/>
        <v>42332.733136574076</v>
      </c>
      <c r="T2332" s="5">
        <f t="shared" si="257"/>
        <v>42362.833333333336</v>
      </c>
      <c r="U2332">
        <f t="shared" si="258"/>
        <v>2015</v>
      </c>
    </row>
    <row r="2333" spans="1:21" x14ac:dyDescent="0.25">
      <c r="A2333">
        <v>2331</v>
      </c>
      <c r="B2333" s="3" t="s">
        <v>2332</v>
      </c>
      <c r="C2333" s="3" t="s">
        <v>6441</v>
      </c>
      <c r="D2333" s="9">
        <v>8000</v>
      </c>
      <c r="E2333" s="9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52"/>
        <v>1.4431375</v>
      </c>
      <c r="P2333" s="9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5">
        <f t="shared" si="256"/>
        <v>41838.839004629634</v>
      </c>
      <c r="T2333" s="5">
        <f t="shared" si="257"/>
        <v>41868.839004629634</v>
      </c>
      <c r="U2333">
        <f t="shared" si="258"/>
        <v>2014</v>
      </c>
    </row>
    <row r="2334" spans="1:21" ht="30" x14ac:dyDescent="0.25">
      <c r="A2334">
        <v>2332</v>
      </c>
      <c r="B2334" s="3" t="s">
        <v>2333</v>
      </c>
      <c r="C2334" s="3" t="s">
        <v>6442</v>
      </c>
      <c r="D2334" s="9">
        <v>25000</v>
      </c>
      <c r="E2334" s="9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52"/>
        <v>1.06308</v>
      </c>
      <c r="P2334" s="9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5">
        <f t="shared" si="256"/>
        <v>42011.461469907408</v>
      </c>
      <c r="T2334" s="5">
        <f t="shared" si="257"/>
        <v>42041.461469907408</v>
      </c>
      <c r="U2334">
        <f t="shared" si="258"/>
        <v>2015</v>
      </c>
    </row>
    <row r="2335" spans="1:21" ht="30" x14ac:dyDescent="0.25">
      <c r="A2335">
        <v>2333</v>
      </c>
      <c r="B2335" s="3" t="s">
        <v>2334</v>
      </c>
      <c r="C2335" s="3" t="s">
        <v>6443</v>
      </c>
      <c r="D2335" s="9">
        <v>600</v>
      </c>
      <c r="E2335" s="9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52"/>
        <v>2.1216666666666666</v>
      </c>
      <c r="P2335" s="9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5">
        <f t="shared" si="256"/>
        <v>41767.483680555561</v>
      </c>
      <c r="T2335" s="5">
        <f t="shared" si="257"/>
        <v>41788.576388888891</v>
      </c>
      <c r="U2335">
        <f t="shared" si="258"/>
        <v>2014</v>
      </c>
    </row>
    <row r="2336" spans="1:21" x14ac:dyDescent="0.25">
      <c r="A2336">
        <v>2334</v>
      </c>
      <c r="B2336" s="3" t="s">
        <v>2335</v>
      </c>
      <c r="C2336" s="3" t="s">
        <v>6444</v>
      </c>
      <c r="D2336" s="9">
        <v>4000</v>
      </c>
      <c r="E2336" s="9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52"/>
        <v>1.0195000000000001</v>
      </c>
      <c r="P2336" s="9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5">
        <f t="shared" si="256"/>
        <v>41918.503449074073</v>
      </c>
      <c r="T2336" s="5">
        <f t="shared" si="257"/>
        <v>41948.56527777778</v>
      </c>
      <c r="U2336">
        <f t="shared" si="258"/>
        <v>2014</v>
      </c>
    </row>
    <row r="2337" spans="1:21" ht="30" x14ac:dyDescent="0.25">
      <c r="A2337">
        <v>2335</v>
      </c>
      <c r="B2337" s="3" t="s">
        <v>2336</v>
      </c>
      <c r="C2337" s="3" t="s">
        <v>6445</v>
      </c>
      <c r="D2337" s="9">
        <v>25000</v>
      </c>
      <c r="E2337" s="9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52"/>
        <v>1.0227200000000001</v>
      </c>
      <c r="P2337" s="9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5">
        <f t="shared" si="256"/>
        <v>41771.405590277784</v>
      </c>
      <c r="T2337" s="5">
        <f t="shared" si="257"/>
        <v>41801.405590277784</v>
      </c>
      <c r="U2337">
        <f t="shared" si="258"/>
        <v>2014</v>
      </c>
    </row>
    <row r="2338" spans="1:21" ht="30" x14ac:dyDescent="0.25">
      <c r="A2338">
        <v>2336</v>
      </c>
      <c r="B2338" s="3" t="s">
        <v>2337</v>
      </c>
      <c r="C2338" s="3" t="s">
        <v>6446</v>
      </c>
      <c r="D2338" s="9">
        <v>20000</v>
      </c>
      <c r="E2338" s="9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52"/>
        <v>5.2073254999999996</v>
      </c>
      <c r="P2338" s="9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5">
        <f t="shared" si="256"/>
        <v>41666.758043981485</v>
      </c>
      <c r="T2338" s="5">
        <f t="shared" si="257"/>
        <v>41706.758043981485</v>
      </c>
      <c r="U2338">
        <f t="shared" si="258"/>
        <v>2014</v>
      </c>
    </row>
    <row r="2339" spans="1:21" x14ac:dyDescent="0.25">
      <c r="A2339">
        <v>2337</v>
      </c>
      <c r="B2339" s="3" t="s">
        <v>2338</v>
      </c>
      <c r="C2339" s="3" t="s">
        <v>6447</v>
      </c>
      <c r="D2339" s="9">
        <v>12000</v>
      </c>
      <c r="E2339" s="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52"/>
        <v>1.1065833333333333</v>
      </c>
      <c r="P2339" s="9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5">
        <f t="shared" si="256"/>
        <v>41786.47387731482</v>
      </c>
      <c r="T2339" s="5">
        <f t="shared" si="257"/>
        <v>41816.47387731482</v>
      </c>
      <c r="U2339">
        <f t="shared" si="258"/>
        <v>2014</v>
      </c>
    </row>
    <row r="2340" spans="1:21" ht="30" x14ac:dyDescent="0.25">
      <c r="A2340">
        <v>2338</v>
      </c>
      <c r="B2340" s="3" t="s">
        <v>2339</v>
      </c>
      <c r="C2340" s="3" t="s">
        <v>6448</v>
      </c>
      <c r="D2340" s="9">
        <v>15000</v>
      </c>
      <c r="E2340" s="9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52"/>
        <v>1.0114333333333334</v>
      </c>
      <c r="P2340" s="9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5">
        <f t="shared" si="256"/>
        <v>41789.730138888895</v>
      </c>
      <c r="T2340" s="5">
        <f t="shared" si="257"/>
        <v>41819.730138888895</v>
      </c>
      <c r="U2340">
        <f t="shared" si="258"/>
        <v>2014</v>
      </c>
    </row>
    <row r="2341" spans="1:21" ht="30" x14ac:dyDescent="0.25">
      <c r="A2341">
        <v>2339</v>
      </c>
      <c r="B2341" s="3" t="s">
        <v>2340</v>
      </c>
      <c r="C2341" s="3" t="s">
        <v>6449</v>
      </c>
      <c r="D2341" s="9">
        <v>25000</v>
      </c>
      <c r="E2341" s="9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52"/>
        <v>2.9420799999999998</v>
      </c>
      <c r="P2341" s="9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5">
        <f t="shared" si="256"/>
        <v>42692.633206018516</v>
      </c>
      <c r="T2341" s="5">
        <f t="shared" si="257"/>
        <v>42723.165972222225</v>
      </c>
      <c r="U2341">
        <f t="shared" si="258"/>
        <v>2016</v>
      </c>
    </row>
    <row r="2342" spans="1:21" x14ac:dyDescent="0.25">
      <c r="A2342">
        <v>2340</v>
      </c>
      <c r="B2342" s="3" t="s">
        <v>2341</v>
      </c>
      <c r="C2342" s="3" t="s">
        <v>6450</v>
      </c>
      <c r="D2342" s="9">
        <v>40000</v>
      </c>
      <c r="E2342" s="9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52"/>
        <v>1.0577749999999999</v>
      </c>
      <c r="P2342" s="9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5">
        <f t="shared" si="256"/>
        <v>42643.476134259261</v>
      </c>
      <c r="T2342" s="5">
        <f t="shared" si="257"/>
        <v>42673.476134259261</v>
      </c>
      <c r="U2342">
        <f t="shared" si="258"/>
        <v>2016</v>
      </c>
    </row>
    <row r="2343" spans="1:21" x14ac:dyDescent="0.25">
      <c r="A2343">
        <v>2341</v>
      </c>
      <c r="B2343" s="3" t="s">
        <v>2342</v>
      </c>
      <c r="C2343" s="3" t="s">
        <v>6451</v>
      </c>
      <c r="D2343" s="9">
        <v>5000</v>
      </c>
      <c r="E2343" s="9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52"/>
        <v>0</v>
      </c>
      <c r="P2343" s="9">
        <f t="shared" si="253"/>
        <v>0</v>
      </c>
      <c r="Q2343" t="str">
        <f t="shared" si="254"/>
        <v>technology</v>
      </c>
      <c r="R2343" t="str">
        <f t="shared" si="255"/>
        <v>web</v>
      </c>
      <c r="S2343" s="5">
        <f t="shared" si="256"/>
        <v>42167.647037037044</v>
      </c>
      <c r="T2343" s="5">
        <f t="shared" si="257"/>
        <v>42197.647037037044</v>
      </c>
      <c r="U2343">
        <f t="shared" si="258"/>
        <v>2015</v>
      </c>
    </row>
    <row r="2344" spans="1:21" ht="30" x14ac:dyDescent="0.25">
      <c r="A2344">
        <v>2342</v>
      </c>
      <c r="B2344" s="3" t="s">
        <v>2343</v>
      </c>
      <c r="C2344" s="3" t="s">
        <v>6452</v>
      </c>
      <c r="D2344" s="9">
        <v>5500</v>
      </c>
      <c r="E2344" s="9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52"/>
        <v>0</v>
      </c>
      <c r="P2344" s="9">
        <f t="shared" si="253"/>
        <v>0</v>
      </c>
      <c r="Q2344" t="str">
        <f t="shared" si="254"/>
        <v>technology</v>
      </c>
      <c r="R2344" t="str">
        <f t="shared" si="255"/>
        <v>web</v>
      </c>
      <c r="S2344" s="5">
        <f t="shared" si="256"/>
        <v>41897.535532407412</v>
      </c>
      <c r="T2344" s="5">
        <f t="shared" si="257"/>
        <v>41918.041666666672</v>
      </c>
      <c r="U2344">
        <f t="shared" si="258"/>
        <v>2014</v>
      </c>
    </row>
    <row r="2345" spans="1:21" ht="30" x14ac:dyDescent="0.25">
      <c r="A2345">
        <v>2343</v>
      </c>
      <c r="B2345" s="3" t="s">
        <v>2344</v>
      </c>
      <c r="C2345" s="3" t="s">
        <v>6453</v>
      </c>
      <c r="D2345" s="9">
        <v>10000</v>
      </c>
      <c r="E2345" s="9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52"/>
        <v>0.03</v>
      </c>
      <c r="P2345" s="9">
        <f t="shared" si="253"/>
        <v>300</v>
      </c>
      <c r="Q2345" t="str">
        <f t="shared" si="254"/>
        <v>technology</v>
      </c>
      <c r="R2345" t="str">
        <f t="shared" si="255"/>
        <v>web</v>
      </c>
      <c r="S2345" s="5">
        <f t="shared" si="256"/>
        <v>42327.658622685187</v>
      </c>
      <c r="T2345" s="5">
        <f t="shared" si="257"/>
        <v>42377.657638888886</v>
      </c>
      <c r="U2345">
        <f t="shared" si="258"/>
        <v>2015</v>
      </c>
    </row>
    <row r="2346" spans="1:21" ht="30" x14ac:dyDescent="0.25">
      <c r="A2346">
        <v>2344</v>
      </c>
      <c r="B2346" s="3" t="s">
        <v>2345</v>
      </c>
      <c r="C2346" s="3" t="s">
        <v>6454</v>
      </c>
      <c r="D2346" s="9">
        <v>1000</v>
      </c>
      <c r="E2346" s="9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52"/>
        <v>1E-3</v>
      </c>
      <c r="P2346" s="9">
        <f t="shared" si="253"/>
        <v>1</v>
      </c>
      <c r="Q2346" t="str">
        <f t="shared" si="254"/>
        <v>technology</v>
      </c>
      <c r="R2346" t="str">
        <f t="shared" si="255"/>
        <v>web</v>
      </c>
      <c r="S2346" s="5">
        <f t="shared" si="256"/>
        <v>42515.560983796298</v>
      </c>
      <c r="T2346" s="5">
        <f t="shared" si="257"/>
        <v>42545.560983796298</v>
      </c>
      <c r="U2346">
        <f t="shared" si="258"/>
        <v>2016</v>
      </c>
    </row>
    <row r="2347" spans="1:21" ht="30" x14ac:dyDescent="0.25">
      <c r="A2347">
        <v>2345</v>
      </c>
      <c r="B2347" s="3" t="s">
        <v>2346</v>
      </c>
      <c r="C2347" s="3" t="s">
        <v>6455</v>
      </c>
      <c r="D2347" s="9">
        <v>3000</v>
      </c>
      <c r="E2347" s="9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52"/>
        <v>0</v>
      </c>
      <c r="P2347" s="9">
        <f t="shared" si="253"/>
        <v>0</v>
      </c>
      <c r="Q2347" t="str">
        <f t="shared" si="254"/>
        <v>technology</v>
      </c>
      <c r="R2347" t="str">
        <f t="shared" si="255"/>
        <v>web</v>
      </c>
      <c r="S2347" s="5">
        <f t="shared" si="256"/>
        <v>42059.835138888891</v>
      </c>
      <c r="T2347" s="5">
        <f t="shared" si="257"/>
        <v>42094.818749999999</v>
      </c>
      <c r="U2347">
        <f t="shared" si="258"/>
        <v>2015</v>
      </c>
    </row>
    <row r="2348" spans="1:21" x14ac:dyDescent="0.25">
      <c r="A2348">
        <v>2346</v>
      </c>
      <c r="B2348" s="3" t="s">
        <v>2347</v>
      </c>
      <c r="C2348" s="3" t="s">
        <v>6456</v>
      </c>
      <c r="D2348" s="9">
        <v>60000</v>
      </c>
      <c r="E2348" s="9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52"/>
        <v>6.4999999999999997E-4</v>
      </c>
      <c r="P2348" s="9">
        <f t="shared" si="253"/>
        <v>13</v>
      </c>
      <c r="Q2348" t="str">
        <f t="shared" si="254"/>
        <v>technology</v>
      </c>
      <c r="R2348" t="str">
        <f t="shared" si="255"/>
        <v>web</v>
      </c>
      <c r="S2348" s="5">
        <f t="shared" si="256"/>
        <v>42615.632303240745</v>
      </c>
      <c r="T2348" s="5">
        <f t="shared" si="257"/>
        <v>42660.632303240745</v>
      </c>
      <c r="U2348">
        <f t="shared" si="258"/>
        <v>2016</v>
      </c>
    </row>
    <row r="2349" spans="1:21" x14ac:dyDescent="0.25">
      <c r="A2349">
        <v>2347</v>
      </c>
      <c r="B2349" s="3" t="s">
        <v>2348</v>
      </c>
      <c r="C2349" s="3" t="s">
        <v>6457</v>
      </c>
      <c r="D2349" s="9">
        <v>1000</v>
      </c>
      <c r="E2349" s="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52"/>
        <v>1.4999999999999999E-2</v>
      </c>
      <c r="P2349" s="9">
        <f t="shared" si="253"/>
        <v>15</v>
      </c>
      <c r="Q2349" t="str">
        <f t="shared" si="254"/>
        <v>technology</v>
      </c>
      <c r="R2349" t="str">
        <f t="shared" si="255"/>
        <v>web</v>
      </c>
      <c r="S2349" s="5">
        <f t="shared" si="256"/>
        <v>42577.440694444442</v>
      </c>
      <c r="T2349" s="5">
        <f t="shared" si="257"/>
        <v>42607.440694444442</v>
      </c>
      <c r="U2349">
        <f t="shared" si="258"/>
        <v>2016</v>
      </c>
    </row>
    <row r="2350" spans="1:21" ht="30" x14ac:dyDescent="0.25">
      <c r="A2350">
        <v>2348</v>
      </c>
      <c r="B2350" s="3" t="s">
        <v>2349</v>
      </c>
      <c r="C2350" s="3" t="s">
        <v>6458</v>
      </c>
      <c r="D2350" s="9">
        <v>70000</v>
      </c>
      <c r="E2350" s="9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52"/>
        <v>3.8571428571428572E-3</v>
      </c>
      <c r="P2350" s="9">
        <f t="shared" si="253"/>
        <v>54</v>
      </c>
      <c r="Q2350" t="str">
        <f t="shared" si="254"/>
        <v>technology</v>
      </c>
      <c r="R2350" t="str">
        <f t="shared" si="255"/>
        <v>web</v>
      </c>
      <c r="S2350" s="5">
        <f t="shared" si="256"/>
        <v>42360.765486111115</v>
      </c>
      <c r="T2350" s="5">
        <f t="shared" si="257"/>
        <v>42420.765486111115</v>
      </c>
      <c r="U2350">
        <f t="shared" si="258"/>
        <v>2015</v>
      </c>
    </row>
    <row r="2351" spans="1:21" ht="30" x14ac:dyDescent="0.25">
      <c r="A2351">
        <v>2349</v>
      </c>
      <c r="B2351" s="3" t="s">
        <v>2350</v>
      </c>
      <c r="C2351" s="3" t="s">
        <v>6459</v>
      </c>
      <c r="D2351" s="9">
        <v>474900</v>
      </c>
      <c r="E2351" s="9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52"/>
        <v>0</v>
      </c>
      <c r="P2351" s="9">
        <f t="shared" si="253"/>
        <v>0</v>
      </c>
      <c r="Q2351" t="str">
        <f t="shared" si="254"/>
        <v>technology</v>
      </c>
      <c r="R2351" t="str">
        <f t="shared" si="255"/>
        <v>web</v>
      </c>
      <c r="S2351" s="5">
        <f t="shared" si="256"/>
        <v>42198.609120370376</v>
      </c>
      <c r="T2351" s="5">
        <f t="shared" si="257"/>
        <v>42227.609120370376</v>
      </c>
      <c r="U2351">
        <f t="shared" si="258"/>
        <v>2015</v>
      </c>
    </row>
    <row r="2352" spans="1:21" x14ac:dyDescent="0.25">
      <c r="A2352">
        <v>2350</v>
      </c>
      <c r="B2352" s="3" t="s">
        <v>2351</v>
      </c>
      <c r="C2352" s="3" t="s">
        <v>6460</v>
      </c>
      <c r="D2352" s="9">
        <v>50000</v>
      </c>
      <c r="E2352" s="9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52"/>
        <v>0</v>
      </c>
      <c r="P2352" s="9">
        <f t="shared" si="253"/>
        <v>0</v>
      </c>
      <c r="Q2352" t="str">
        <f t="shared" si="254"/>
        <v>technology</v>
      </c>
      <c r="R2352" t="str">
        <f t="shared" si="255"/>
        <v>web</v>
      </c>
      <c r="S2352" s="5">
        <f t="shared" si="256"/>
        <v>42708.675578703704</v>
      </c>
      <c r="T2352" s="5">
        <f t="shared" si="257"/>
        <v>42738.675578703704</v>
      </c>
      <c r="U2352">
        <f t="shared" si="258"/>
        <v>2016</v>
      </c>
    </row>
    <row r="2353" spans="1:21" x14ac:dyDescent="0.25">
      <c r="A2353">
        <v>2351</v>
      </c>
      <c r="B2353" s="3" t="s">
        <v>2352</v>
      </c>
      <c r="C2353" s="3" t="s">
        <v>6461</v>
      </c>
      <c r="D2353" s="9">
        <v>18900</v>
      </c>
      <c r="E2353" s="9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52"/>
        <v>5.7142857142857143E-3</v>
      </c>
      <c r="P2353" s="9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5">
        <f t="shared" si="256"/>
        <v>42093.934479166674</v>
      </c>
      <c r="T2353" s="5">
        <f t="shared" si="257"/>
        <v>42123.934479166674</v>
      </c>
      <c r="U2353">
        <f t="shared" si="258"/>
        <v>2015</v>
      </c>
    </row>
    <row r="2354" spans="1:21" ht="30" x14ac:dyDescent="0.25">
      <c r="A2354">
        <v>2352</v>
      </c>
      <c r="B2354" s="3" t="s">
        <v>2353</v>
      </c>
      <c r="C2354" s="3" t="s">
        <v>6462</v>
      </c>
      <c r="D2354" s="9">
        <v>2000</v>
      </c>
      <c r="E2354" s="9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52"/>
        <v>0</v>
      </c>
      <c r="P2354" s="9">
        <f t="shared" si="253"/>
        <v>0</v>
      </c>
      <c r="Q2354" t="str">
        <f t="shared" si="254"/>
        <v>technology</v>
      </c>
      <c r="R2354" t="str">
        <f t="shared" si="255"/>
        <v>web</v>
      </c>
      <c r="S2354" s="5">
        <f t="shared" si="256"/>
        <v>42101.467037037037</v>
      </c>
      <c r="T2354" s="5">
        <f t="shared" si="257"/>
        <v>42161.467037037037</v>
      </c>
      <c r="U2354">
        <f t="shared" si="258"/>
        <v>2015</v>
      </c>
    </row>
    <row r="2355" spans="1:21" ht="30" x14ac:dyDescent="0.25">
      <c r="A2355">
        <v>2353</v>
      </c>
      <c r="B2355" s="3" t="s">
        <v>2354</v>
      </c>
      <c r="C2355" s="3" t="s">
        <v>6463</v>
      </c>
      <c r="D2355" s="9">
        <v>1000</v>
      </c>
      <c r="E2355" s="9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52"/>
        <v>0</v>
      </c>
      <c r="P2355" s="9">
        <f t="shared" si="253"/>
        <v>0</v>
      </c>
      <c r="Q2355" t="str">
        <f t="shared" si="254"/>
        <v>technology</v>
      </c>
      <c r="R2355" t="str">
        <f t="shared" si="255"/>
        <v>web</v>
      </c>
      <c r="S2355" s="5">
        <f t="shared" si="256"/>
        <v>42103.509513888894</v>
      </c>
      <c r="T2355" s="5">
        <f t="shared" si="257"/>
        <v>42115.509513888894</v>
      </c>
      <c r="U2355">
        <f t="shared" si="258"/>
        <v>2015</v>
      </c>
    </row>
    <row r="2356" spans="1:21" x14ac:dyDescent="0.25">
      <c r="A2356">
        <v>2354</v>
      </c>
      <c r="B2356" s="3" t="s">
        <v>2355</v>
      </c>
      <c r="C2356" s="3" t="s">
        <v>6464</v>
      </c>
      <c r="D2356" s="9">
        <v>35000</v>
      </c>
      <c r="E2356" s="9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52"/>
        <v>7.1428571428571429E-4</v>
      </c>
      <c r="P2356" s="9">
        <f t="shared" si="253"/>
        <v>25</v>
      </c>
      <c r="Q2356" t="str">
        <f t="shared" si="254"/>
        <v>technology</v>
      </c>
      <c r="R2356" t="str">
        <f t="shared" si="255"/>
        <v>web</v>
      </c>
      <c r="S2356" s="5">
        <f t="shared" si="256"/>
        <v>41954.556250000001</v>
      </c>
      <c r="T2356" s="5">
        <f t="shared" si="257"/>
        <v>42014.556250000001</v>
      </c>
      <c r="U2356">
        <f t="shared" si="258"/>
        <v>2014</v>
      </c>
    </row>
    <row r="2357" spans="1:21" ht="30" x14ac:dyDescent="0.25">
      <c r="A2357">
        <v>2355</v>
      </c>
      <c r="B2357" s="3" t="s">
        <v>2356</v>
      </c>
      <c r="C2357" s="3" t="s">
        <v>6465</v>
      </c>
      <c r="D2357" s="9">
        <v>8000</v>
      </c>
      <c r="E2357" s="9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52"/>
        <v>6.875E-3</v>
      </c>
      <c r="P2357" s="9">
        <f t="shared" si="253"/>
        <v>27.5</v>
      </c>
      <c r="Q2357" t="str">
        <f t="shared" si="254"/>
        <v>technology</v>
      </c>
      <c r="R2357" t="str">
        <f t="shared" si="255"/>
        <v>web</v>
      </c>
      <c r="S2357" s="5">
        <f t="shared" si="256"/>
        <v>42096.751574074078</v>
      </c>
      <c r="T2357" s="5">
        <f t="shared" si="257"/>
        <v>42126.751574074078</v>
      </c>
      <c r="U2357">
        <f t="shared" si="258"/>
        <v>2015</v>
      </c>
    </row>
    <row r="2358" spans="1:21" x14ac:dyDescent="0.25">
      <c r="A2358">
        <v>2356</v>
      </c>
      <c r="B2358" s="3" t="s">
        <v>2357</v>
      </c>
      <c r="C2358" s="3" t="s">
        <v>6466</v>
      </c>
      <c r="D2358" s="9">
        <v>10000</v>
      </c>
      <c r="E2358" s="9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52"/>
        <v>0</v>
      </c>
      <c r="P2358" s="9">
        <f t="shared" si="253"/>
        <v>0</v>
      </c>
      <c r="Q2358" t="str">
        <f t="shared" si="254"/>
        <v>technology</v>
      </c>
      <c r="R2358" t="str">
        <f t="shared" si="255"/>
        <v>web</v>
      </c>
      <c r="S2358" s="5">
        <f t="shared" si="256"/>
        <v>42130.616944444446</v>
      </c>
      <c r="T2358" s="5">
        <f t="shared" si="257"/>
        <v>42160.616944444446</v>
      </c>
      <c r="U2358">
        <f t="shared" si="258"/>
        <v>2015</v>
      </c>
    </row>
    <row r="2359" spans="1:21" x14ac:dyDescent="0.25">
      <c r="A2359">
        <v>2357</v>
      </c>
      <c r="B2359" s="3" t="s">
        <v>2358</v>
      </c>
      <c r="C2359" s="3" t="s">
        <v>6467</v>
      </c>
      <c r="D2359" s="9">
        <v>27000</v>
      </c>
      <c r="E2359" s="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52"/>
        <v>0</v>
      </c>
      <c r="P2359" s="9">
        <f t="shared" si="253"/>
        <v>0</v>
      </c>
      <c r="Q2359" t="str">
        <f t="shared" si="254"/>
        <v>technology</v>
      </c>
      <c r="R2359" t="str">
        <f t="shared" si="255"/>
        <v>web</v>
      </c>
      <c r="S2359" s="5">
        <f t="shared" si="256"/>
        <v>42264.453449074077</v>
      </c>
      <c r="T2359" s="5">
        <f t="shared" si="257"/>
        <v>42294.453449074077</v>
      </c>
      <c r="U2359">
        <f t="shared" si="258"/>
        <v>2015</v>
      </c>
    </row>
    <row r="2360" spans="1:21" x14ac:dyDescent="0.25">
      <c r="A2360">
        <v>2358</v>
      </c>
      <c r="B2360" s="3" t="s">
        <v>2359</v>
      </c>
      <c r="C2360" s="3" t="s">
        <v>6468</v>
      </c>
      <c r="D2360" s="9">
        <v>1500</v>
      </c>
      <c r="E2360" s="9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52"/>
        <v>0</v>
      </c>
      <c r="P2360" s="9">
        <f t="shared" si="253"/>
        <v>0</v>
      </c>
      <c r="Q2360" t="str">
        <f t="shared" si="254"/>
        <v>technology</v>
      </c>
      <c r="R2360" t="str">
        <f t="shared" si="255"/>
        <v>web</v>
      </c>
      <c r="S2360" s="5">
        <f t="shared" si="256"/>
        <v>41978.76430555556</v>
      </c>
      <c r="T2360" s="5">
        <f t="shared" si="257"/>
        <v>42034.86041666667</v>
      </c>
      <c r="U2360">
        <f t="shared" si="258"/>
        <v>2014</v>
      </c>
    </row>
    <row r="2361" spans="1:21" ht="30" x14ac:dyDescent="0.25">
      <c r="A2361">
        <v>2359</v>
      </c>
      <c r="B2361" s="3" t="s">
        <v>2360</v>
      </c>
      <c r="C2361" s="3" t="s">
        <v>6469</v>
      </c>
      <c r="D2361" s="9">
        <v>7500</v>
      </c>
      <c r="E2361" s="9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52"/>
        <v>0.14680000000000001</v>
      </c>
      <c r="P2361" s="9">
        <f t="shared" si="253"/>
        <v>367</v>
      </c>
      <c r="Q2361" t="str">
        <f t="shared" si="254"/>
        <v>technology</v>
      </c>
      <c r="R2361" t="str">
        <f t="shared" si="255"/>
        <v>web</v>
      </c>
      <c r="S2361" s="5">
        <f t="shared" si="256"/>
        <v>42159.482916666668</v>
      </c>
      <c r="T2361" s="5">
        <f t="shared" si="257"/>
        <v>42219.482916666668</v>
      </c>
      <c r="U2361">
        <f t="shared" si="258"/>
        <v>2015</v>
      </c>
    </row>
    <row r="2362" spans="1:21" ht="30" x14ac:dyDescent="0.25">
      <c r="A2362">
        <v>2360</v>
      </c>
      <c r="B2362" s="3" t="s">
        <v>2361</v>
      </c>
      <c r="C2362" s="3" t="s">
        <v>6470</v>
      </c>
      <c r="D2362" s="9">
        <v>5000</v>
      </c>
      <c r="E2362" s="9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52"/>
        <v>4.0000000000000002E-4</v>
      </c>
      <c r="P2362" s="9">
        <f t="shared" si="253"/>
        <v>2</v>
      </c>
      <c r="Q2362" t="str">
        <f t="shared" si="254"/>
        <v>technology</v>
      </c>
      <c r="R2362" t="str">
        <f t="shared" si="255"/>
        <v>web</v>
      </c>
      <c r="S2362" s="5">
        <f t="shared" si="256"/>
        <v>42377.540277777785</v>
      </c>
      <c r="T2362" s="5">
        <f t="shared" si="257"/>
        <v>42407.540277777785</v>
      </c>
      <c r="U2362">
        <f t="shared" si="258"/>
        <v>2016</v>
      </c>
    </row>
    <row r="2363" spans="1:21" ht="30" x14ac:dyDescent="0.25">
      <c r="A2363">
        <v>2361</v>
      </c>
      <c r="B2363" s="3" t="s">
        <v>2362</v>
      </c>
      <c r="C2363" s="3" t="s">
        <v>6471</v>
      </c>
      <c r="D2363" s="9">
        <v>200</v>
      </c>
      <c r="E2363" s="9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52"/>
        <v>0</v>
      </c>
      <c r="P2363" s="9">
        <f t="shared" si="253"/>
        <v>0</v>
      </c>
      <c r="Q2363" t="str">
        <f t="shared" si="254"/>
        <v>technology</v>
      </c>
      <c r="R2363" t="str">
        <f t="shared" si="255"/>
        <v>web</v>
      </c>
      <c r="S2363" s="5">
        <f t="shared" si="256"/>
        <v>42466.692222222227</v>
      </c>
      <c r="T2363" s="5">
        <f t="shared" si="257"/>
        <v>42490.750000000007</v>
      </c>
      <c r="U2363">
        <f t="shared" si="258"/>
        <v>2016</v>
      </c>
    </row>
    <row r="2364" spans="1:21" x14ac:dyDescent="0.25">
      <c r="A2364">
        <v>2362</v>
      </c>
      <c r="B2364" s="3" t="s">
        <v>2363</v>
      </c>
      <c r="C2364" s="3" t="s">
        <v>6472</v>
      </c>
      <c r="D2364" s="9">
        <v>420</v>
      </c>
      <c r="E2364" s="9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52"/>
        <v>0.2857142857142857</v>
      </c>
      <c r="P2364" s="9">
        <f t="shared" si="253"/>
        <v>60</v>
      </c>
      <c r="Q2364" t="str">
        <f t="shared" si="254"/>
        <v>technology</v>
      </c>
      <c r="R2364" t="str">
        <f t="shared" si="255"/>
        <v>web</v>
      </c>
      <c r="S2364" s="5">
        <f t="shared" si="256"/>
        <v>41954.521643518521</v>
      </c>
      <c r="T2364" s="5">
        <f t="shared" si="257"/>
        <v>41984.521643518521</v>
      </c>
      <c r="U2364">
        <f t="shared" si="258"/>
        <v>2014</v>
      </c>
    </row>
    <row r="2365" spans="1:21" ht="30" x14ac:dyDescent="0.25">
      <c r="A2365">
        <v>2363</v>
      </c>
      <c r="B2365" s="3" t="s">
        <v>2364</v>
      </c>
      <c r="C2365" s="3" t="s">
        <v>6473</v>
      </c>
      <c r="D2365" s="9">
        <v>175000</v>
      </c>
      <c r="E2365" s="9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52"/>
        <v>0</v>
      </c>
      <c r="P2365" s="9">
        <f t="shared" si="253"/>
        <v>0</v>
      </c>
      <c r="Q2365" t="str">
        <f t="shared" si="254"/>
        <v>technology</v>
      </c>
      <c r="R2365" t="str">
        <f t="shared" si="255"/>
        <v>web</v>
      </c>
      <c r="S2365" s="5">
        <f t="shared" si="256"/>
        <v>42321.844907407409</v>
      </c>
      <c r="T2365" s="5">
        <f t="shared" si="257"/>
        <v>42366.844907407409</v>
      </c>
      <c r="U2365">
        <f t="shared" si="258"/>
        <v>2015</v>
      </c>
    </row>
    <row r="2366" spans="1:21" x14ac:dyDescent="0.25">
      <c r="A2366">
        <v>2364</v>
      </c>
      <c r="B2366" s="3" t="s">
        <v>2365</v>
      </c>
      <c r="C2366" s="3" t="s">
        <v>6474</v>
      </c>
      <c r="D2366" s="9">
        <v>128</v>
      </c>
      <c r="E2366" s="9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52"/>
        <v>0</v>
      </c>
      <c r="P2366" s="9">
        <f t="shared" si="253"/>
        <v>0</v>
      </c>
      <c r="Q2366" t="str">
        <f t="shared" si="254"/>
        <v>technology</v>
      </c>
      <c r="R2366" t="str">
        <f t="shared" si="255"/>
        <v>web</v>
      </c>
      <c r="S2366" s="5">
        <f t="shared" si="256"/>
        <v>42248.768009259256</v>
      </c>
      <c r="T2366" s="5">
        <f t="shared" si="257"/>
        <v>42303.768009259256</v>
      </c>
      <c r="U2366">
        <f t="shared" si="258"/>
        <v>2015</v>
      </c>
    </row>
    <row r="2367" spans="1:21" ht="30" x14ac:dyDescent="0.25">
      <c r="A2367">
        <v>2365</v>
      </c>
      <c r="B2367" s="3" t="s">
        <v>2366</v>
      </c>
      <c r="C2367" s="3" t="s">
        <v>6475</v>
      </c>
      <c r="D2367" s="9">
        <v>1000</v>
      </c>
      <c r="E2367" s="9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52"/>
        <v>0</v>
      </c>
      <c r="P2367" s="9">
        <f t="shared" si="253"/>
        <v>0</v>
      </c>
      <c r="Q2367" t="str">
        <f t="shared" si="254"/>
        <v>technology</v>
      </c>
      <c r="R2367" t="str">
        <f t="shared" si="255"/>
        <v>web</v>
      </c>
      <c r="S2367" s="5">
        <f t="shared" si="256"/>
        <v>42346.569733796299</v>
      </c>
      <c r="T2367" s="5">
        <f t="shared" si="257"/>
        <v>42386.791666666664</v>
      </c>
      <c r="U2367">
        <f t="shared" si="258"/>
        <v>2015</v>
      </c>
    </row>
    <row r="2368" spans="1:21" ht="30" x14ac:dyDescent="0.25">
      <c r="A2368">
        <v>2366</v>
      </c>
      <c r="B2368" s="3" t="s">
        <v>2367</v>
      </c>
      <c r="C2368" s="3" t="s">
        <v>6476</v>
      </c>
      <c r="D2368" s="9">
        <v>25000</v>
      </c>
      <c r="E2368" s="9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52"/>
        <v>0.1052</v>
      </c>
      <c r="P2368" s="9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5">
        <f t="shared" si="256"/>
        <v>42268.364965277775</v>
      </c>
      <c r="T2368" s="5">
        <f t="shared" si="257"/>
        <v>42298.364965277775</v>
      </c>
      <c r="U2368">
        <f t="shared" si="258"/>
        <v>2015</v>
      </c>
    </row>
    <row r="2369" spans="1:21" ht="30" x14ac:dyDescent="0.25">
      <c r="A2369">
        <v>2367</v>
      </c>
      <c r="B2369" s="3" t="s">
        <v>2368</v>
      </c>
      <c r="C2369" s="3" t="s">
        <v>6477</v>
      </c>
      <c r="D2369" s="9">
        <v>50000</v>
      </c>
      <c r="E2369" s="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52"/>
        <v>1.34E-2</v>
      </c>
      <c r="P2369" s="9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5">
        <f t="shared" si="256"/>
        <v>42425.803425925929</v>
      </c>
      <c r="T2369" s="5">
        <f t="shared" si="257"/>
        <v>42485.761759259265</v>
      </c>
      <c r="U2369">
        <f t="shared" si="258"/>
        <v>2016</v>
      </c>
    </row>
    <row r="2370" spans="1:21" ht="30" x14ac:dyDescent="0.25">
      <c r="A2370">
        <v>2368</v>
      </c>
      <c r="B2370" s="3" t="s">
        <v>2369</v>
      </c>
      <c r="C2370" s="3" t="s">
        <v>6478</v>
      </c>
      <c r="D2370" s="9">
        <v>40000</v>
      </c>
      <c r="E2370" s="9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259">E2370/D2370</f>
        <v>2.5000000000000001E-3</v>
      </c>
      <c r="P2370" s="9">
        <f t="shared" ref="P2370:P2433" si="260">IFERROR(E2370/L2370,0)</f>
        <v>50</v>
      </c>
      <c r="Q2370" t="str">
        <f t="shared" ref="Q2370:Q2433" si="261">MID(N2370,1,FIND("/",N2370)-1)</f>
        <v>technology</v>
      </c>
      <c r="R2370" t="str">
        <f t="shared" ref="R2370:R2433" si="262">MID(N2370,FIND("/",N2370)+1,9999)</f>
        <v>web</v>
      </c>
      <c r="S2370" s="5">
        <f t="shared" ref="S2370:S2433" si="263">((J2370/86400)+25569+(-4/24))</f>
        <v>42063.555150462962</v>
      </c>
      <c r="T2370" s="5">
        <f t="shared" ref="T2370:T2433" si="264">((I2370/86400)+25569+(-4/24))</f>
        <v>42108.513483796298</v>
      </c>
      <c r="U2370">
        <f t="shared" ref="U2370:U2433" si="265">YEAR(S2370)</f>
        <v>2015</v>
      </c>
    </row>
    <row r="2371" spans="1:21" ht="30" x14ac:dyDescent="0.25">
      <c r="A2371">
        <v>2369</v>
      </c>
      <c r="B2371" s="3" t="s">
        <v>2370</v>
      </c>
      <c r="C2371" s="3" t="s">
        <v>6479</v>
      </c>
      <c r="D2371" s="9">
        <v>25000</v>
      </c>
      <c r="E2371" s="9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259"/>
        <v>0</v>
      </c>
      <c r="P2371" s="9">
        <f t="shared" si="260"/>
        <v>0</v>
      </c>
      <c r="Q2371" t="str">
        <f t="shared" si="261"/>
        <v>technology</v>
      </c>
      <c r="R2371" t="str">
        <f t="shared" si="262"/>
        <v>web</v>
      </c>
      <c r="S2371" s="5">
        <f t="shared" si="263"/>
        <v>42380.645960648151</v>
      </c>
      <c r="T2371" s="5">
        <f t="shared" si="264"/>
        <v>42410.645960648151</v>
      </c>
      <c r="U2371">
        <f t="shared" si="265"/>
        <v>2016</v>
      </c>
    </row>
    <row r="2372" spans="1:21" ht="30" x14ac:dyDescent="0.25">
      <c r="A2372">
        <v>2370</v>
      </c>
      <c r="B2372" s="3" t="s">
        <v>2371</v>
      </c>
      <c r="C2372" s="3" t="s">
        <v>6480</v>
      </c>
      <c r="D2372" s="9">
        <v>25000</v>
      </c>
      <c r="E2372" s="9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59"/>
        <v>3.2799999999999999E-3</v>
      </c>
      <c r="P2372" s="9">
        <f t="shared" si="260"/>
        <v>20.5</v>
      </c>
      <c r="Q2372" t="str">
        <f t="shared" si="261"/>
        <v>technology</v>
      </c>
      <c r="R2372" t="str">
        <f t="shared" si="262"/>
        <v>web</v>
      </c>
      <c r="S2372" s="5">
        <f t="shared" si="263"/>
        <v>41961.022465277776</v>
      </c>
      <c r="T2372" s="5">
        <f t="shared" si="264"/>
        <v>41991.022465277776</v>
      </c>
      <c r="U2372">
        <f t="shared" si="265"/>
        <v>2014</v>
      </c>
    </row>
    <row r="2373" spans="1:21" ht="30" x14ac:dyDescent="0.25">
      <c r="A2373">
        <v>2371</v>
      </c>
      <c r="B2373" s="3" t="s">
        <v>2372</v>
      </c>
      <c r="C2373" s="3" t="s">
        <v>6481</v>
      </c>
      <c r="D2373" s="9">
        <v>2000</v>
      </c>
      <c r="E2373" s="9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59"/>
        <v>0</v>
      </c>
      <c r="P2373" s="9">
        <f t="shared" si="260"/>
        <v>0</v>
      </c>
      <c r="Q2373" t="str">
        <f t="shared" si="261"/>
        <v>technology</v>
      </c>
      <c r="R2373" t="str">
        <f t="shared" si="262"/>
        <v>web</v>
      </c>
      <c r="S2373" s="5">
        <f t="shared" si="263"/>
        <v>42150.611064814817</v>
      </c>
      <c r="T2373" s="5">
        <f t="shared" si="264"/>
        <v>42180.611064814817</v>
      </c>
      <c r="U2373">
        <f t="shared" si="265"/>
        <v>2015</v>
      </c>
    </row>
    <row r="2374" spans="1:21" ht="30" x14ac:dyDescent="0.25">
      <c r="A2374">
        <v>2372</v>
      </c>
      <c r="B2374" s="3" t="s">
        <v>2373</v>
      </c>
      <c r="C2374" s="3" t="s">
        <v>6482</v>
      </c>
      <c r="D2374" s="9">
        <v>5500</v>
      </c>
      <c r="E2374" s="9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59"/>
        <v>3.272727272727273E-2</v>
      </c>
      <c r="P2374" s="9">
        <f t="shared" si="260"/>
        <v>30</v>
      </c>
      <c r="Q2374" t="str">
        <f t="shared" si="261"/>
        <v>technology</v>
      </c>
      <c r="R2374" t="str">
        <f t="shared" si="262"/>
        <v>web</v>
      </c>
      <c r="S2374" s="5">
        <f t="shared" si="263"/>
        <v>42087.902442129627</v>
      </c>
      <c r="T2374" s="5">
        <f t="shared" si="264"/>
        <v>42117.902442129627</v>
      </c>
      <c r="U2374">
        <f t="shared" si="265"/>
        <v>2015</v>
      </c>
    </row>
    <row r="2375" spans="1:21" x14ac:dyDescent="0.25">
      <c r="A2375">
        <v>2373</v>
      </c>
      <c r="B2375" s="3" t="s">
        <v>2374</v>
      </c>
      <c r="C2375" s="3" t="s">
        <v>6483</v>
      </c>
      <c r="D2375" s="9">
        <v>850000</v>
      </c>
      <c r="E2375" s="9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59"/>
        <v>5.8823529411764708E-5</v>
      </c>
      <c r="P2375" s="9">
        <f t="shared" si="260"/>
        <v>50</v>
      </c>
      <c r="Q2375" t="str">
        <f t="shared" si="261"/>
        <v>technology</v>
      </c>
      <c r="R2375" t="str">
        <f t="shared" si="262"/>
        <v>web</v>
      </c>
      <c r="S2375" s="5">
        <f t="shared" si="263"/>
        <v>42215.495648148149</v>
      </c>
      <c r="T2375" s="5">
        <f t="shared" si="264"/>
        <v>42245.495648148149</v>
      </c>
      <c r="U2375">
        <f t="shared" si="265"/>
        <v>2015</v>
      </c>
    </row>
    <row r="2376" spans="1:21" ht="30" x14ac:dyDescent="0.25">
      <c r="A2376">
        <v>2374</v>
      </c>
      <c r="B2376" s="3" t="s">
        <v>2375</v>
      </c>
      <c r="C2376" s="3" t="s">
        <v>6484</v>
      </c>
      <c r="D2376" s="9">
        <v>22000</v>
      </c>
      <c r="E2376" s="9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59"/>
        <v>4.5454545454545455E-4</v>
      </c>
      <c r="P2376" s="9">
        <f t="shared" si="260"/>
        <v>10</v>
      </c>
      <c r="Q2376" t="str">
        <f t="shared" si="261"/>
        <v>technology</v>
      </c>
      <c r="R2376" t="str">
        <f t="shared" si="262"/>
        <v>web</v>
      </c>
      <c r="S2376" s="5">
        <f t="shared" si="263"/>
        <v>42017.676620370374</v>
      </c>
      <c r="T2376" s="5">
        <f t="shared" si="264"/>
        <v>42047.676620370374</v>
      </c>
      <c r="U2376">
        <f t="shared" si="265"/>
        <v>2015</v>
      </c>
    </row>
    <row r="2377" spans="1:21" ht="30" x14ac:dyDescent="0.25">
      <c r="A2377">
        <v>2375</v>
      </c>
      <c r="B2377" s="3" t="s">
        <v>2376</v>
      </c>
      <c r="C2377" s="3" t="s">
        <v>6485</v>
      </c>
      <c r="D2377" s="9">
        <v>10000</v>
      </c>
      <c r="E2377" s="9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59"/>
        <v>0</v>
      </c>
      <c r="P2377" s="9">
        <f t="shared" si="260"/>
        <v>0</v>
      </c>
      <c r="Q2377" t="str">
        <f t="shared" si="261"/>
        <v>technology</v>
      </c>
      <c r="R2377" t="str">
        <f t="shared" si="262"/>
        <v>web</v>
      </c>
      <c r="S2377" s="5">
        <f t="shared" si="263"/>
        <v>42592.669409722228</v>
      </c>
      <c r="T2377" s="5">
        <f t="shared" si="264"/>
        <v>42622.669409722228</v>
      </c>
      <c r="U2377">
        <f t="shared" si="265"/>
        <v>2016</v>
      </c>
    </row>
    <row r="2378" spans="1:21" x14ac:dyDescent="0.25">
      <c r="A2378">
        <v>2376</v>
      </c>
      <c r="B2378" s="3" t="s">
        <v>2377</v>
      </c>
      <c r="C2378" s="3" t="s">
        <v>6486</v>
      </c>
      <c r="D2378" s="9">
        <v>3000</v>
      </c>
      <c r="E2378" s="9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59"/>
        <v>0.10877666666666666</v>
      </c>
      <c r="P2378" s="9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5">
        <f t="shared" si="263"/>
        <v>42318.75886574074</v>
      </c>
      <c r="T2378" s="5">
        <f t="shared" si="264"/>
        <v>42348.75886574074</v>
      </c>
      <c r="U2378">
        <f t="shared" si="265"/>
        <v>2015</v>
      </c>
    </row>
    <row r="2379" spans="1:21" x14ac:dyDescent="0.25">
      <c r="A2379">
        <v>2377</v>
      </c>
      <c r="B2379" s="3" t="s">
        <v>2378</v>
      </c>
      <c r="C2379" s="3" t="s">
        <v>6487</v>
      </c>
      <c r="D2379" s="9">
        <v>2500</v>
      </c>
      <c r="E2379" s="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59"/>
        <v>0</v>
      </c>
      <c r="P2379" s="9">
        <f t="shared" si="260"/>
        <v>0</v>
      </c>
      <c r="Q2379" t="str">
        <f t="shared" si="261"/>
        <v>technology</v>
      </c>
      <c r="R2379" t="str">
        <f t="shared" si="262"/>
        <v>web</v>
      </c>
      <c r="S2379" s="5">
        <f t="shared" si="263"/>
        <v>42669.703506944446</v>
      </c>
      <c r="T2379" s="5">
        <f t="shared" si="264"/>
        <v>42699.745173611118</v>
      </c>
      <c r="U2379">
        <f t="shared" si="265"/>
        <v>2016</v>
      </c>
    </row>
    <row r="2380" spans="1:21" x14ac:dyDescent="0.25">
      <c r="A2380">
        <v>2378</v>
      </c>
      <c r="B2380" s="3" t="s">
        <v>2379</v>
      </c>
      <c r="C2380" s="3" t="s">
        <v>6488</v>
      </c>
      <c r="D2380" s="9">
        <v>110000</v>
      </c>
      <c r="E2380" s="9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59"/>
        <v>0</v>
      </c>
      <c r="P2380" s="9">
        <f t="shared" si="260"/>
        <v>0</v>
      </c>
      <c r="Q2380" t="str">
        <f t="shared" si="261"/>
        <v>technology</v>
      </c>
      <c r="R2380" t="str">
        <f t="shared" si="262"/>
        <v>web</v>
      </c>
      <c r="S2380" s="5">
        <f t="shared" si="263"/>
        <v>42212.846412037041</v>
      </c>
      <c r="T2380" s="5">
        <f t="shared" si="264"/>
        <v>42241.846412037041</v>
      </c>
      <c r="U2380">
        <f t="shared" si="265"/>
        <v>2015</v>
      </c>
    </row>
    <row r="2381" spans="1:21" x14ac:dyDescent="0.25">
      <c r="A2381">
        <v>2379</v>
      </c>
      <c r="B2381" s="3" t="s">
        <v>2380</v>
      </c>
      <c r="C2381" s="3" t="s">
        <v>6489</v>
      </c>
      <c r="D2381" s="9">
        <v>30000</v>
      </c>
      <c r="E2381" s="9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59"/>
        <v>0</v>
      </c>
      <c r="P2381" s="9">
        <f t="shared" si="260"/>
        <v>0</v>
      </c>
      <c r="Q2381" t="str">
        <f t="shared" si="261"/>
        <v>technology</v>
      </c>
      <c r="R2381" t="str">
        <f t="shared" si="262"/>
        <v>web</v>
      </c>
      <c r="S2381" s="5">
        <f t="shared" si="263"/>
        <v>42236.849722222229</v>
      </c>
      <c r="T2381" s="5">
        <f t="shared" si="264"/>
        <v>42281.849722222229</v>
      </c>
      <c r="U2381">
        <f t="shared" si="265"/>
        <v>2015</v>
      </c>
    </row>
    <row r="2382" spans="1:21" ht="30" x14ac:dyDescent="0.25">
      <c r="A2382">
        <v>2380</v>
      </c>
      <c r="B2382" s="3" t="s">
        <v>2381</v>
      </c>
      <c r="C2382" s="3" t="s">
        <v>6490</v>
      </c>
      <c r="D2382" s="9">
        <v>15000</v>
      </c>
      <c r="E2382" s="9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59"/>
        <v>3.6666666666666666E-3</v>
      </c>
      <c r="P2382" s="9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5">
        <f t="shared" si="263"/>
        <v>42248.626643518517</v>
      </c>
      <c r="T2382" s="5">
        <f t="shared" si="264"/>
        <v>42278.626643518517</v>
      </c>
      <c r="U2382">
        <f t="shared" si="265"/>
        <v>2015</v>
      </c>
    </row>
    <row r="2383" spans="1:21" x14ac:dyDescent="0.25">
      <c r="A2383">
        <v>2381</v>
      </c>
      <c r="B2383" s="3" t="s">
        <v>2382</v>
      </c>
      <c r="C2383" s="3" t="s">
        <v>6491</v>
      </c>
      <c r="D2383" s="9">
        <v>86350</v>
      </c>
      <c r="E2383" s="9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59"/>
        <v>1.8193398957730169E-2</v>
      </c>
      <c r="P2383" s="9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5">
        <f t="shared" si="263"/>
        <v>42074.769074074073</v>
      </c>
      <c r="T2383" s="5">
        <f t="shared" si="264"/>
        <v>42104.769074074073</v>
      </c>
      <c r="U2383">
        <f t="shared" si="265"/>
        <v>2015</v>
      </c>
    </row>
    <row r="2384" spans="1:21" ht="30" x14ac:dyDescent="0.25">
      <c r="A2384">
        <v>2382</v>
      </c>
      <c r="B2384" s="3" t="s">
        <v>2383</v>
      </c>
      <c r="C2384" s="3" t="s">
        <v>6492</v>
      </c>
      <c r="D2384" s="9">
        <v>3000</v>
      </c>
      <c r="E2384" s="9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59"/>
        <v>2.5000000000000001E-2</v>
      </c>
      <c r="P2384" s="9">
        <f t="shared" si="260"/>
        <v>37.5</v>
      </c>
      <c r="Q2384" t="str">
        <f t="shared" si="261"/>
        <v>technology</v>
      </c>
      <c r="R2384" t="str">
        <f t="shared" si="262"/>
        <v>web</v>
      </c>
      <c r="S2384" s="5">
        <f t="shared" si="263"/>
        <v>42195.020868055559</v>
      </c>
      <c r="T2384" s="5">
        <f t="shared" si="264"/>
        <v>42220.020868055559</v>
      </c>
      <c r="U2384">
        <f t="shared" si="265"/>
        <v>2015</v>
      </c>
    </row>
    <row r="2385" spans="1:21" ht="30" x14ac:dyDescent="0.25">
      <c r="A2385">
        <v>2383</v>
      </c>
      <c r="B2385" s="3" t="s">
        <v>2384</v>
      </c>
      <c r="C2385" s="3" t="s">
        <v>6493</v>
      </c>
      <c r="D2385" s="9">
        <v>10000</v>
      </c>
      <c r="E2385" s="9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59"/>
        <v>4.3499999999999997E-2</v>
      </c>
      <c r="P2385" s="9">
        <f t="shared" si="260"/>
        <v>145</v>
      </c>
      <c r="Q2385" t="str">
        <f t="shared" si="261"/>
        <v>technology</v>
      </c>
      <c r="R2385" t="str">
        <f t="shared" si="262"/>
        <v>web</v>
      </c>
      <c r="S2385" s="5">
        <f t="shared" si="263"/>
        <v>42026.890127314815</v>
      </c>
      <c r="T2385" s="5">
        <f t="shared" si="264"/>
        <v>42056.890127314815</v>
      </c>
      <c r="U2385">
        <f t="shared" si="265"/>
        <v>2015</v>
      </c>
    </row>
    <row r="2386" spans="1:21" ht="30" x14ac:dyDescent="0.25">
      <c r="A2386">
        <v>2384</v>
      </c>
      <c r="B2386" s="3" t="s">
        <v>2385</v>
      </c>
      <c r="C2386" s="3" t="s">
        <v>6494</v>
      </c>
      <c r="D2386" s="9">
        <v>1000</v>
      </c>
      <c r="E2386" s="9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59"/>
        <v>8.0000000000000002E-3</v>
      </c>
      <c r="P2386" s="9">
        <f t="shared" si="260"/>
        <v>1</v>
      </c>
      <c r="Q2386" t="str">
        <f t="shared" si="261"/>
        <v>technology</v>
      </c>
      <c r="R2386" t="str">
        <f t="shared" si="262"/>
        <v>web</v>
      </c>
      <c r="S2386" s="5">
        <f t="shared" si="263"/>
        <v>41926.900960648149</v>
      </c>
      <c r="T2386" s="5">
        <f t="shared" si="264"/>
        <v>41956.94262731482</v>
      </c>
      <c r="U2386">
        <f t="shared" si="265"/>
        <v>2014</v>
      </c>
    </row>
    <row r="2387" spans="1:21" ht="30" x14ac:dyDescent="0.25">
      <c r="A2387">
        <v>2385</v>
      </c>
      <c r="B2387" s="3" t="s">
        <v>2386</v>
      </c>
      <c r="C2387" s="3" t="s">
        <v>6495</v>
      </c>
      <c r="D2387" s="9">
        <v>65000</v>
      </c>
      <c r="E2387" s="9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59"/>
        <v>1.2123076923076924E-2</v>
      </c>
      <c r="P2387" s="9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5">
        <f t="shared" si="263"/>
        <v>42191.535092592596</v>
      </c>
      <c r="T2387" s="5">
        <f t="shared" si="264"/>
        <v>42221.535092592596</v>
      </c>
      <c r="U2387">
        <f t="shared" si="265"/>
        <v>2015</v>
      </c>
    </row>
    <row r="2388" spans="1:21" x14ac:dyDescent="0.25">
      <c r="A2388">
        <v>2386</v>
      </c>
      <c r="B2388" s="3" t="s">
        <v>2387</v>
      </c>
      <c r="C2388" s="3" t="s">
        <v>6496</v>
      </c>
      <c r="D2388" s="9">
        <v>30000</v>
      </c>
      <c r="E2388" s="9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59"/>
        <v>0</v>
      </c>
      <c r="P2388" s="9">
        <f t="shared" si="260"/>
        <v>0</v>
      </c>
      <c r="Q2388" t="str">
        <f t="shared" si="261"/>
        <v>technology</v>
      </c>
      <c r="R2388" t="str">
        <f t="shared" si="262"/>
        <v>web</v>
      </c>
      <c r="S2388" s="5">
        <f t="shared" si="263"/>
        <v>41954.671574074076</v>
      </c>
      <c r="T2388" s="5">
        <f t="shared" si="264"/>
        <v>42014.671574074076</v>
      </c>
      <c r="U2388">
        <f t="shared" si="265"/>
        <v>2014</v>
      </c>
    </row>
    <row r="2389" spans="1:21" ht="30" x14ac:dyDescent="0.25">
      <c r="A2389">
        <v>2387</v>
      </c>
      <c r="B2389" s="3" t="s">
        <v>2388</v>
      </c>
      <c r="C2389" s="3" t="s">
        <v>6497</v>
      </c>
      <c r="D2389" s="9">
        <v>150000</v>
      </c>
      <c r="E2389" s="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59"/>
        <v>6.8399999999999997E-3</v>
      </c>
      <c r="P2389" s="9">
        <f t="shared" si="260"/>
        <v>342</v>
      </c>
      <c r="Q2389" t="str">
        <f t="shared" si="261"/>
        <v>technology</v>
      </c>
      <c r="R2389" t="str">
        <f t="shared" si="262"/>
        <v>web</v>
      </c>
      <c r="S2389" s="5">
        <f t="shared" si="263"/>
        <v>42528.459953703707</v>
      </c>
      <c r="T2389" s="5">
        <f t="shared" si="264"/>
        <v>42573.459953703707</v>
      </c>
      <c r="U2389">
        <f t="shared" si="265"/>
        <v>2016</v>
      </c>
    </row>
    <row r="2390" spans="1:21" ht="30" x14ac:dyDescent="0.25">
      <c r="A2390">
        <v>2388</v>
      </c>
      <c r="B2390" s="3" t="s">
        <v>2389</v>
      </c>
      <c r="C2390" s="3" t="s">
        <v>6498</v>
      </c>
      <c r="D2390" s="9">
        <v>37000</v>
      </c>
      <c r="E2390" s="9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59"/>
        <v>1.2513513513513513E-2</v>
      </c>
      <c r="P2390" s="9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5">
        <f t="shared" si="263"/>
        <v>41989.687025462968</v>
      </c>
      <c r="T2390" s="5">
        <f t="shared" si="264"/>
        <v>42019.645138888889</v>
      </c>
      <c r="U2390">
        <f t="shared" si="265"/>
        <v>2014</v>
      </c>
    </row>
    <row r="2391" spans="1:21" ht="30" x14ac:dyDescent="0.25">
      <c r="A2391">
        <v>2389</v>
      </c>
      <c r="B2391" s="3" t="s">
        <v>2390</v>
      </c>
      <c r="C2391" s="3" t="s">
        <v>6499</v>
      </c>
      <c r="D2391" s="9">
        <v>16000</v>
      </c>
      <c r="E2391" s="9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59"/>
        <v>1.8749999999999999E-3</v>
      </c>
      <c r="P2391" s="9">
        <f t="shared" si="260"/>
        <v>30</v>
      </c>
      <c r="Q2391" t="str">
        <f t="shared" si="261"/>
        <v>technology</v>
      </c>
      <c r="R2391" t="str">
        <f t="shared" si="262"/>
        <v>web</v>
      </c>
      <c r="S2391" s="5">
        <f t="shared" si="263"/>
        <v>42179.486712962964</v>
      </c>
      <c r="T2391" s="5">
        <f t="shared" si="264"/>
        <v>42210.749305555561</v>
      </c>
      <c r="U2391">
        <f t="shared" si="265"/>
        <v>2015</v>
      </c>
    </row>
    <row r="2392" spans="1:21" ht="30" x14ac:dyDescent="0.25">
      <c r="A2392">
        <v>2390</v>
      </c>
      <c r="B2392" s="3" t="s">
        <v>2391</v>
      </c>
      <c r="C2392" s="3" t="s">
        <v>6500</v>
      </c>
      <c r="D2392" s="9">
        <v>510000</v>
      </c>
      <c r="E2392" s="9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59"/>
        <v>0</v>
      </c>
      <c r="P2392" s="9">
        <f t="shared" si="260"/>
        <v>0</v>
      </c>
      <c r="Q2392" t="str">
        <f t="shared" si="261"/>
        <v>technology</v>
      </c>
      <c r="R2392" t="str">
        <f t="shared" si="262"/>
        <v>web</v>
      </c>
      <c r="S2392" s="5">
        <f t="shared" si="263"/>
        <v>41968.095648148148</v>
      </c>
      <c r="T2392" s="5">
        <f t="shared" si="264"/>
        <v>42008.095648148148</v>
      </c>
      <c r="U2392">
        <f t="shared" si="265"/>
        <v>2014</v>
      </c>
    </row>
    <row r="2393" spans="1:21" x14ac:dyDescent="0.25">
      <c r="A2393">
        <v>2391</v>
      </c>
      <c r="B2393" s="3" t="s">
        <v>2392</v>
      </c>
      <c r="C2393" s="3" t="s">
        <v>6501</v>
      </c>
      <c r="D2393" s="9">
        <v>20000</v>
      </c>
      <c r="E2393" s="9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59"/>
        <v>1.25E-3</v>
      </c>
      <c r="P2393" s="9">
        <f t="shared" si="260"/>
        <v>25</v>
      </c>
      <c r="Q2393" t="str">
        <f t="shared" si="261"/>
        <v>technology</v>
      </c>
      <c r="R2393" t="str">
        <f t="shared" si="262"/>
        <v>web</v>
      </c>
      <c r="S2393" s="5">
        <f t="shared" si="263"/>
        <v>42064.627824074072</v>
      </c>
      <c r="T2393" s="5">
        <f t="shared" si="264"/>
        <v>42094.586157407415</v>
      </c>
      <c r="U2393">
        <f t="shared" si="265"/>
        <v>2015</v>
      </c>
    </row>
    <row r="2394" spans="1:21" ht="30" x14ac:dyDescent="0.25">
      <c r="A2394">
        <v>2392</v>
      </c>
      <c r="B2394" s="3" t="s">
        <v>2393</v>
      </c>
      <c r="C2394" s="3" t="s">
        <v>6502</v>
      </c>
      <c r="D2394" s="9">
        <v>4200</v>
      </c>
      <c r="E2394" s="9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59"/>
        <v>0</v>
      </c>
      <c r="P2394" s="9">
        <f t="shared" si="260"/>
        <v>0</v>
      </c>
      <c r="Q2394" t="str">
        <f t="shared" si="261"/>
        <v>technology</v>
      </c>
      <c r="R2394" t="str">
        <f t="shared" si="262"/>
        <v>web</v>
      </c>
      <c r="S2394" s="5">
        <f t="shared" si="263"/>
        <v>42275.953969907408</v>
      </c>
      <c r="T2394" s="5">
        <f t="shared" si="264"/>
        <v>42305.953969907408</v>
      </c>
      <c r="U2394">
        <f t="shared" si="265"/>
        <v>2015</v>
      </c>
    </row>
    <row r="2395" spans="1:21" ht="30" x14ac:dyDescent="0.25">
      <c r="A2395">
        <v>2393</v>
      </c>
      <c r="B2395" s="3" t="s">
        <v>2394</v>
      </c>
      <c r="C2395" s="3" t="s">
        <v>6503</v>
      </c>
      <c r="D2395" s="9">
        <v>100000</v>
      </c>
      <c r="E2395" s="9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59"/>
        <v>5.0000000000000001E-4</v>
      </c>
      <c r="P2395" s="9">
        <f t="shared" si="260"/>
        <v>50</v>
      </c>
      <c r="Q2395" t="str">
        <f t="shared" si="261"/>
        <v>technology</v>
      </c>
      <c r="R2395" t="str">
        <f t="shared" si="262"/>
        <v>web</v>
      </c>
      <c r="S2395" s="5">
        <f t="shared" si="263"/>
        <v>42194.481678240743</v>
      </c>
      <c r="T2395" s="5">
        <f t="shared" si="264"/>
        <v>42224.481678240743</v>
      </c>
      <c r="U2395">
        <f t="shared" si="265"/>
        <v>2015</v>
      </c>
    </row>
    <row r="2396" spans="1:21" ht="30" x14ac:dyDescent="0.25">
      <c r="A2396">
        <v>2394</v>
      </c>
      <c r="B2396" s="3" t="s">
        <v>2395</v>
      </c>
      <c r="C2396" s="3" t="s">
        <v>6504</v>
      </c>
      <c r="D2396" s="9">
        <v>5000</v>
      </c>
      <c r="E2396" s="9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59"/>
        <v>5.9999999999999995E-4</v>
      </c>
      <c r="P2396" s="9">
        <f t="shared" si="260"/>
        <v>1.5</v>
      </c>
      <c r="Q2396" t="str">
        <f t="shared" si="261"/>
        <v>technology</v>
      </c>
      <c r="R2396" t="str">
        <f t="shared" si="262"/>
        <v>web</v>
      </c>
      <c r="S2396" s="5">
        <f t="shared" si="263"/>
        <v>42031.195520833331</v>
      </c>
      <c r="T2396" s="5">
        <f t="shared" si="264"/>
        <v>42061.195520833331</v>
      </c>
      <c r="U2396">
        <f t="shared" si="265"/>
        <v>2015</v>
      </c>
    </row>
    <row r="2397" spans="1:21" x14ac:dyDescent="0.25">
      <c r="A2397">
        <v>2395</v>
      </c>
      <c r="B2397" s="3" t="s">
        <v>2396</v>
      </c>
      <c r="C2397" s="3" t="s">
        <v>6505</v>
      </c>
      <c r="D2397" s="9">
        <v>33000</v>
      </c>
      <c r="E2397" s="9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59"/>
        <v>0</v>
      </c>
      <c r="P2397" s="9">
        <f t="shared" si="260"/>
        <v>0</v>
      </c>
      <c r="Q2397" t="str">
        <f t="shared" si="261"/>
        <v>technology</v>
      </c>
      <c r="R2397" t="str">
        <f t="shared" si="262"/>
        <v>web</v>
      </c>
      <c r="S2397" s="5">
        <f t="shared" si="263"/>
        <v>42716.954710648155</v>
      </c>
      <c r="T2397" s="5">
        <f t="shared" si="264"/>
        <v>42745.206250000003</v>
      </c>
      <c r="U2397">
        <f t="shared" si="265"/>
        <v>2016</v>
      </c>
    </row>
    <row r="2398" spans="1:21" ht="30" x14ac:dyDescent="0.25">
      <c r="A2398">
        <v>2396</v>
      </c>
      <c r="B2398" s="3" t="s">
        <v>2397</v>
      </c>
      <c r="C2398" s="3" t="s">
        <v>6506</v>
      </c>
      <c r="D2398" s="9">
        <v>5000</v>
      </c>
      <c r="E2398" s="9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59"/>
        <v>2E-3</v>
      </c>
      <c r="P2398" s="9">
        <f t="shared" si="260"/>
        <v>10</v>
      </c>
      <c r="Q2398" t="str">
        <f t="shared" si="261"/>
        <v>technology</v>
      </c>
      <c r="R2398" t="str">
        <f t="shared" si="262"/>
        <v>web</v>
      </c>
      <c r="S2398" s="5">
        <f t="shared" si="263"/>
        <v>42262.682384259264</v>
      </c>
      <c r="T2398" s="5">
        <f t="shared" si="264"/>
        <v>42292.682384259264</v>
      </c>
      <c r="U2398">
        <f t="shared" si="265"/>
        <v>2015</v>
      </c>
    </row>
    <row r="2399" spans="1:21" ht="30" x14ac:dyDescent="0.25">
      <c r="A2399">
        <v>2397</v>
      </c>
      <c r="B2399" s="3" t="s">
        <v>2398</v>
      </c>
      <c r="C2399" s="3" t="s">
        <v>6507</v>
      </c>
      <c r="D2399" s="9">
        <v>124000</v>
      </c>
      <c r="E2399" s="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59"/>
        <v>0</v>
      </c>
      <c r="P2399" s="9">
        <f t="shared" si="260"/>
        <v>0</v>
      </c>
      <c r="Q2399" t="str">
        <f t="shared" si="261"/>
        <v>technology</v>
      </c>
      <c r="R2399" t="str">
        <f t="shared" si="262"/>
        <v>web</v>
      </c>
      <c r="S2399" s="5">
        <f t="shared" si="263"/>
        <v>41976.718240740745</v>
      </c>
      <c r="T2399" s="5">
        <f t="shared" si="264"/>
        <v>42006.718240740745</v>
      </c>
      <c r="U2399">
        <f t="shared" si="265"/>
        <v>2014</v>
      </c>
    </row>
    <row r="2400" spans="1:21" ht="30" x14ac:dyDescent="0.25">
      <c r="A2400">
        <v>2398</v>
      </c>
      <c r="B2400" s="3" t="s">
        <v>2399</v>
      </c>
      <c r="C2400" s="3" t="s">
        <v>6508</v>
      </c>
      <c r="D2400" s="9">
        <v>4000</v>
      </c>
      <c r="E2400" s="9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59"/>
        <v>0</v>
      </c>
      <c r="P2400" s="9">
        <f t="shared" si="260"/>
        <v>0</v>
      </c>
      <c r="Q2400" t="str">
        <f t="shared" si="261"/>
        <v>technology</v>
      </c>
      <c r="R2400" t="str">
        <f t="shared" si="262"/>
        <v>web</v>
      </c>
      <c r="S2400" s="5">
        <f t="shared" si="263"/>
        <v>42157.749814814822</v>
      </c>
      <c r="T2400" s="5">
        <f t="shared" si="264"/>
        <v>42187.749814814822</v>
      </c>
      <c r="U2400">
        <f t="shared" si="265"/>
        <v>2015</v>
      </c>
    </row>
    <row r="2401" spans="1:21" x14ac:dyDescent="0.25">
      <c r="A2401">
        <v>2399</v>
      </c>
      <c r="B2401" s="3" t="s">
        <v>2400</v>
      </c>
      <c r="C2401" s="3" t="s">
        <v>6509</v>
      </c>
      <c r="D2401" s="9">
        <v>13000</v>
      </c>
      <c r="E2401" s="9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59"/>
        <v>0</v>
      </c>
      <c r="P2401" s="9">
        <f t="shared" si="260"/>
        <v>0</v>
      </c>
      <c r="Q2401" t="str">
        <f t="shared" si="261"/>
        <v>technology</v>
      </c>
      <c r="R2401" t="str">
        <f t="shared" si="262"/>
        <v>web</v>
      </c>
      <c r="S2401" s="5">
        <f t="shared" si="263"/>
        <v>41956.686412037037</v>
      </c>
      <c r="T2401" s="5">
        <f t="shared" si="264"/>
        <v>41991.686412037037</v>
      </c>
      <c r="U2401">
        <f t="shared" si="265"/>
        <v>2014</v>
      </c>
    </row>
    <row r="2402" spans="1:21" ht="30" x14ac:dyDescent="0.25">
      <c r="A2402">
        <v>2400</v>
      </c>
      <c r="B2402" s="3" t="s">
        <v>2401</v>
      </c>
      <c r="C2402" s="3" t="s">
        <v>6510</v>
      </c>
      <c r="D2402" s="9">
        <v>50000</v>
      </c>
      <c r="E2402" s="9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59"/>
        <v>0</v>
      </c>
      <c r="P2402" s="9">
        <f t="shared" si="260"/>
        <v>0</v>
      </c>
      <c r="Q2402" t="str">
        <f t="shared" si="261"/>
        <v>technology</v>
      </c>
      <c r="R2402" t="str">
        <f t="shared" si="262"/>
        <v>web</v>
      </c>
      <c r="S2402" s="5">
        <f t="shared" si="263"/>
        <v>42444.101435185185</v>
      </c>
      <c r="T2402" s="5">
        <f t="shared" si="264"/>
        <v>42474.101435185185</v>
      </c>
      <c r="U2402">
        <f t="shared" si="265"/>
        <v>2016</v>
      </c>
    </row>
    <row r="2403" spans="1:21" ht="30" x14ac:dyDescent="0.25">
      <c r="A2403">
        <v>2401</v>
      </c>
      <c r="B2403" s="3" t="s">
        <v>2402</v>
      </c>
      <c r="C2403" s="3" t="s">
        <v>6511</v>
      </c>
      <c r="D2403" s="9">
        <v>28000</v>
      </c>
      <c r="E2403" s="9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59"/>
        <v>7.1785714285714283E-3</v>
      </c>
      <c r="P2403" s="9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5">
        <f t="shared" si="263"/>
        <v>42374.656203703707</v>
      </c>
      <c r="T2403" s="5">
        <f t="shared" si="264"/>
        <v>42434.656203703707</v>
      </c>
      <c r="U2403">
        <f t="shared" si="265"/>
        <v>2016</v>
      </c>
    </row>
    <row r="2404" spans="1:21" x14ac:dyDescent="0.25">
      <c r="A2404">
        <v>2402</v>
      </c>
      <c r="B2404" s="3" t="s">
        <v>2403</v>
      </c>
      <c r="C2404" s="3" t="s">
        <v>6512</v>
      </c>
      <c r="D2404" s="9">
        <v>12000</v>
      </c>
      <c r="E2404" s="9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59"/>
        <v>4.3333333333333331E-3</v>
      </c>
      <c r="P2404" s="9">
        <f t="shared" si="260"/>
        <v>52</v>
      </c>
      <c r="Q2404" t="str">
        <f t="shared" si="261"/>
        <v>food</v>
      </c>
      <c r="R2404" t="str">
        <f t="shared" si="262"/>
        <v>food trucks</v>
      </c>
      <c r="S2404" s="5">
        <f t="shared" si="263"/>
        <v>42107.513090277782</v>
      </c>
      <c r="T2404" s="5">
        <f t="shared" si="264"/>
        <v>42137.513090277782</v>
      </c>
      <c r="U2404">
        <f t="shared" si="265"/>
        <v>2015</v>
      </c>
    </row>
    <row r="2405" spans="1:21" x14ac:dyDescent="0.25">
      <c r="A2405">
        <v>2403</v>
      </c>
      <c r="B2405" s="3" t="s">
        <v>2404</v>
      </c>
      <c r="C2405" s="3" t="s">
        <v>6513</v>
      </c>
      <c r="D2405" s="9">
        <v>1200</v>
      </c>
      <c r="E2405" s="9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59"/>
        <v>0.16833333333333333</v>
      </c>
      <c r="P2405" s="9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5">
        <f t="shared" si="263"/>
        <v>42399.715949074081</v>
      </c>
      <c r="T2405" s="5">
        <f t="shared" si="264"/>
        <v>42459.67428240741</v>
      </c>
      <c r="U2405">
        <f t="shared" si="265"/>
        <v>2016</v>
      </c>
    </row>
    <row r="2406" spans="1:21" ht="30" x14ac:dyDescent="0.25">
      <c r="A2406">
        <v>2404</v>
      </c>
      <c r="B2406" s="3" t="s">
        <v>2405</v>
      </c>
      <c r="C2406" s="3" t="s">
        <v>6514</v>
      </c>
      <c r="D2406" s="9">
        <v>15000</v>
      </c>
      <c r="E2406" s="9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59"/>
        <v>0</v>
      </c>
      <c r="P2406" s="9">
        <f t="shared" si="260"/>
        <v>0</v>
      </c>
      <c r="Q2406" t="str">
        <f t="shared" si="261"/>
        <v>food</v>
      </c>
      <c r="R2406" t="str">
        <f t="shared" si="262"/>
        <v>food trucks</v>
      </c>
      <c r="S2406" s="5">
        <f t="shared" si="263"/>
        <v>42341.872766203705</v>
      </c>
      <c r="T2406" s="5">
        <f t="shared" si="264"/>
        <v>42371.872766203705</v>
      </c>
      <c r="U2406">
        <f t="shared" si="265"/>
        <v>2015</v>
      </c>
    </row>
    <row r="2407" spans="1:21" x14ac:dyDescent="0.25">
      <c r="A2407">
        <v>2405</v>
      </c>
      <c r="B2407" s="3" t="s">
        <v>2406</v>
      </c>
      <c r="C2407" s="3" t="s">
        <v>6515</v>
      </c>
      <c r="D2407" s="9">
        <v>5000</v>
      </c>
      <c r="E2407" s="9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59"/>
        <v>0.22520000000000001</v>
      </c>
      <c r="P2407" s="9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5">
        <f t="shared" si="263"/>
        <v>42595.418692129628</v>
      </c>
      <c r="T2407" s="5">
        <f t="shared" si="264"/>
        <v>42616.418692129628</v>
      </c>
      <c r="U2407">
        <f t="shared" si="265"/>
        <v>2016</v>
      </c>
    </row>
    <row r="2408" spans="1:21" ht="30" x14ac:dyDescent="0.25">
      <c r="A2408">
        <v>2406</v>
      </c>
      <c r="B2408" s="3" t="s">
        <v>2407</v>
      </c>
      <c r="C2408" s="3" t="s">
        <v>6516</v>
      </c>
      <c r="D2408" s="9">
        <v>3250</v>
      </c>
      <c r="E2408" s="9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59"/>
        <v>0.41384615384615386</v>
      </c>
      <c r="P2408" s="9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5">
        <f t="shared" si="263"/>
        <v>41982.944328703707</v>
      </c>
      <c r="T2408" s="5">
        <f t="shared" si="264"/>
        <v>42022.944328703707</v>
      </c>
      <c r="U2408">
        <f t="shared" si="265"/>
        <v>2014</v>
      </c>
    </row>
    <row r="2409" spans="1:21" ht="30" x14ac:dyDescent="0.25">
      <c r="A2409">
        <v>2407</v>
      </c>
      <c r="B2409" s="3" t="s">
        <v>2408</v>
      </c>
      <c r="C2409" s="3" t="s">
        <v>6517</v>
      </c>
      <c r="D2409" s="9">
        <v>22000</v>
      </c>
      <c r="E2409" s="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59"/>
        <v>0.25259090909090909</v>
      </c>
      <c r="P2409" s="9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5">
        <f t="shared" si="263"/>
        <v>42082.408888888887</v>
      </c>
      <c r="T2409" s="5">
        <f t="shared" si="264"/>
        <v>42105.083333333336</v>
      </c>
      <c r="U2409">
        <f t="shared" si="265"/>
        <v>2015</v>
      </c>
    </row>
    <row r="2410" spans="1:21" x14ac:dyDescent="0.25">
      <c r="A2410">
        <v>2408</v>
      </c>
      <c r="B2410" s="3" t="s">
        <v>2409</v>
      </c>
      <c r="C2410" s="3" t="s">
        <v>6518</v>
      </c>
      <c r="D2410" s="9">
        <v>15000</v>
      </c>
      <c r="E2410" s="9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59"/>
        <v>2E-3</v>
      </c>
      <c r="P2410" s="9">
        <f t="shared" si="260"/>
        <v>15</v>
      </c>
      <c r="Q2410" t="str">
        <f t="shared" si="261"/>
        <v>food</v>
      </c>
      <c r="R2410" t="str">
        <f t="shared" si="262"/>
        <v>food trucks</v>
      </c>
      <c r="S2410" s="5">
        <f t="shared" si="263"/>
        <v>41918.974039351851</v>
      </c>
      <c r="T2410" s="5">
        <f t="shared" si="264"/>
        <v>41949.015706018523</v>
      </c>
      <c r="U2410">
        <f t="shared" si="265"/>
        <v>2014</v>
      </c>
    </row>
    <row r="2411" spans="1:21" x14ac:dyDescent="0.25">
      <c r="A2411">
        <v>2409</v>
      </c>
      <c r="B2411" s="3" t="s">
        <v>2410</v>
      </c>
      <c r="C2411" s="3" t="s">
        <v>6519</v>
      </c>
      <c r="D2411" s="9">
        <v>25000</v>
      </c>
      <c r="E2411" s="9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59"/>
        <v>1.84E-2</v>
      </c>
      <c r="P2411" s="9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5">
        <f t="shared" si="263"/>
        <v>42204.709201388891</v>
      </c>
      <c r="T2411" s="5">
        <f t="shared" si="264"/>
        <v>42234.709201388891</v>
      </c>
      <c r="U2411">
        <f t="shared" si="265"/>
        <v>2015</v>
      </c>
    </row>
    <row r="2412" spans="1:21" ht="30" x14ac:dyDescent="0.25">
      <c r="A2412">
        <v>2410</v>
      </c>
      <c r="B2412" s="3" t="s">
        <v>2411</v>
      </c>
      <c r="C2412" s="3" t="s">
        <v>6520</v>
      </c>
      <c r="D2412" s="9">
        <v>15000</v>
      </c>
      <c r="E2412" s="9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59"/>
        <v>0</v>
      </c>
      <c r="P2412" s="9">
        <f t="shared" si="260"/>
        <v>0</v>
      </c>
      <c r="Q2412" t="str">
        <f t="shared" si="261"/>
        <v>food</v>
      </c>
      <c r="R2412" t="str">
        <f t="shared" si="262"/>
        <v>food trucks</v>
      </c>
      <c r="S2412" s="5">
        <f t="shared" si="263"/>
        <v>42224.241608796299</v>
      </c>
      <c r="T2412" s="5">
        <f t="shared" si="264"/>
        <v>42254.241608796299</v>
      </c>
      <c r="U2412">
        <f t="shared" si="265"/>
        <v>2015</v>
      </c>
    </row>
    <row r="2413" spans="1:21" ht="30" x14ac:dyDescent="0.25">
      <c r="A2413">
        <v>2411</v>
      </c>
      <c r="B2413" s="3" t="s">
        <v>2412</v>
      </c>
      <c r="C2413" s="3" t="s">
        <v>6521</v>
      </c>
      <c r="D2413" s="9">
        <v>25000</v>
      </c>
      <c r="E2413" s="9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59"/>
        <v>6.0400000000000002E-3</v>
      </c>
      <c r="P2413" s="9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5">
        <f t="shared" si="263"/>
        <v>42211.565763888888</v>
      </c>
      <c r="T2413" s="5">
        <f t="shared" si="264"/>
        <v>42241.565763888888</v>
      </c>
      <c r="U2413">
        <f t="shared" si="265"/>
        <v>2015</v>
      </c>
    </row>
    <row r="2414" spans="1:21" ht="30" x14ac:dyDescent="0.25">
      <c r="A2414">
        <v>2412</v>
      </c>
      <c r="B2414" s="3" t="s">
        <v>2413</v>
      </c>
      <c r="C2414" s="3" t="s">
        <v>6522</v>
      </c>
      <c r="D2414" s="9">
        <v>8000</v>
      </c>
      <c r="E2414" s="9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59"/>
        <v>0</v>
      </c>
      <c r="P2414" s="9">
        <f t="shared" si="260"/>
        <v>0</v>
      </c>
      <c r="Q2414" t="str">
        <f t="shared" si="261"/>
        <v>food</v>
      </c>
      <c r="R2414" t="str">
        <f t="shared" si="262"/>
        <v>food trucks</v>
      </c>
      <c r="S2414" s="5">
        <f t="shared" si="263"/>
        <v>42655.570289351854</v>
      </c>
      <c r="T2414" s="5">
        <f t="shared" si="264"/>
        <v>42700.611956018525</v>
      </c>
      <c r="U2414">
        <f t="shared" si="265"/>
        <v>2016</v>
      </c>
    </row>
    <row r="2415" spans="1:21" x14ac:dyDescent="0.25">
      <c r="A2415">
        <v>2413</v>
      </c>
      <c r="B2415" s="3" t="s">
        <v>2414</v>
      </c>
      <c r="C2415" s="3" t="s">
        <v>6523</v>
      </c>
      <c r="D2415" s="9">
        <v>3000</v>
      </c>
      <c r="E2415" s="9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59"/>
        <v>8.3333333333333332E-3</v>
      </c>
      <c r="P2415" s="9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5">
        <f t="shared" si="263"/>
        <v>41759.943078703705</v>
      </c>
      <c r="T2415" s="5">
        <f t="shared" si="264"/>
        <v>41790.8125</v>
      </c>
      <c r="U2415">
        <f t="shared" si="265"/>
        <v>2014</v>
      </c>
    </row>
    <row r="2416" spans="1:21" ht="30" x14ac:dyDescent="0.25">
      <c r="A2416">
        <v>2414</v>
      </c>
      <c r="B2416" s="3" t="s">
        <v>2415</v>
      </c>
      <c r="C2416" s="3" t="s">
        <v>6524</v>
      </c>
      <c r="D2416" s="9">
        <v>15000</v>
      </c>
      <c r="E2416" s="9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59"/>
        <v>3.0666666666666665E-2</v>
      </c>
      <c r="P2416" s="9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5">
        <f t="shared" si="263"/>
        <v>42198.52847222222</v>
      </c>
      <c r="T2416" s="5">
        <f t="shared" si="264"/>
        <v>42237.999305555561</v>
      </c>
      <c r="U2416">
        <f t="shared" si="265"/>
        <v>2015</v>
      </c>
    </row>
    <row r="2417" spans="1:21" x14ac:dyDescent="0.25">
      <c r="A2417">
        <v>2415</v>
      </c>
      <c r="B2417" s="3" t="s">
        <v>2416</v>
      </c>
      <c r="C2417" s="3" t="s">
        <v>6525</v>
      </c>
      <c r="D2417" s="9">
        <v>60000</v>
      </c>
      <c r="E2417" s="9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59"/>
        <v>5.5833333333333334E-3</v>
      </c>
      <c r="P2417" s="9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5">
        <f t="shared" si="263"/>
        <v>42536.696134259262</v>
      </c>
      <c r="T2417" s="5">
        <f t="shared" si="264"/>
        <v>42566.696134259262</v>
      </c>
      <c r="U2417">
        <f t="shared" si="265"/>
        <v>2016</v>
      </c>
    </row>
    <row r="2418" spans="1:21" ht="30" x14ac:dyDescent="0.25">
      <c r="A2418">
        <v>2416</v>
      </c>
      <c r="B2418" s="3" t="s">
        <v>2417</v>
      </c>
      <c r="C2418" s="3" t="s">
        <v>6526</v>
      </c>
      <c r="D2418" s="9">
        <v>20000</v>
      </c>
      <c r="E2418" s="9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59"/>
        <v>2.5000000000000001E-4</v>
      </c>
      <c r="P2418" s="9">
        <f t="shared" si="260"/>
        <v>5</v>
      </c>
      <c r="Q2418" t="str">
        <f t="shared" si="261"/>
        <v>food</v>
      </c>
      <c r="R2418" t="str">
        <f t="shared" si="262"/>
        <v>food trucks</v>
      </c>
      <c r="S2418" s="5">
        <f t="shared" si="263"/>
        <v>42019.571099537039</v>
      </c>
      <c r="T2418" s="5">
        <f t="shared" si="264"/>
        <v>42077.458333333336</v>
      </c>
      <c r="U2418">
        <f t="shared" si="265"/>
        <v>2015</v>
      </c>
    </row>
    <row r="2419" spans="1:21" ht="30" x14ac:dyDescent="0.25">
      <c r="A2419">
        <v>2417</v>
      </c>
      <c r="B2419" s="3" t="s">
        <v>2418</v>
      </c>
      <c r="C2419" s="3" t="s">
        <v>6527</v>
      </c>
      <c r="D2419" s="9">
        <v>1000</v>
      </c>
      <c r="E2419" s="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59"/>
        <v>0</v>
      </c>
      <c r="P2419" s="9">
        <f t="shared" si="260"/>
        <v>0</v>
      </c>
      <c r="Q2419" t="str">
        <f t="shared" si="261"/>
        <v>food</v>
      </c>
      <c r="R2419" t="str">
        <f t="shared" si="262"/>
        <v>food trucks</v>
      </c>
      <c r="S2419" s="5">
        <f t="shared" si="263"/>
        <v>41831.717442129629</v>
      </c>
      <c r="T2419" s="5">
        <f t="shared" si="264"/>
        <v>41861.717442129629</v>
      </c>
      <c r="U2419">
        <f t="shared" si="265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9">
        <v>25000</v>
      </c>
      <c r="E2420" s="9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59"/>
        <v>2.0000000000000001E-4</v>
      </c>
      <c r="P2420" s="9">
        <f t="shared" si="260"/>
        <v>1</v>
      </c>
      <c r="Q2420" t="str">
        <f t="shared" si="261"/>
        <v>food</v>
      </c>
      <c r="R2420" t="str">
        <f t="shared" si="262"/>
        <v>food trucks</v>
      </c>
      <c r="S2420" s="5">
        <f t="shared" si="263"/>
        <v>42027.690324074072</v>
      </c>
      <c r="T2420" s="5">
        <f t="shared" si="264"/>
        <v>42087.648657407415</v>
      </c>
      <c r="U2420">
        <f t="shared" si="265"/>
        <v>2015</v>
      </c>
    </row>
    <row r="2421" spans="1:21" ht="30" x14ac:dyDescent="0.25">
      <c r="A2421">
        <v>2419</v>
      </c>
      <c r="B2421" s="3" t="s">
        <v>2420</v>
      </c>
      <c r="C2421" s="3" t="s">
        <v>6529</v>
      </c>
      <c r="D2421" s="9">
        <v>3000</v>
      </c>
      <c r="E2421" s="9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59"/>
        <v>0</v>
      </c>
      <c r="P2421" s="9">
        <f t="shared" si="260"/>
        <v>0</v>
      </c>
      <c r="Q2421" t="str">
        <f t="shared" si="261"/>
        <v>food</v>
      </c>
      <c r="R2421" t="str">
        <f t="shared" si="262"/>
        <v>food trucks</v>
      </c>
      <c r="S2421" s="5">
        <f t="shared" si="263"/>
        <v>41993.571631944447</v>
      </c>
      <c r="T2421" s="5">
        <f t="shared" si="264"/>
        <v>42053.571631944447</v>
      </c>
      <c r="U2421">
        <f t="shared" si="265"/>
        <v>2014</v>
      </c>
    </row>
    <row r="2422" spans="1:21" x14ac:dyDescent="0.25">
      <c r="A2422">
        <v>2420</v>
      </c>
      <c r="B2422" s="3" t="s">
        <v>2421</v>
      </c>
      <c r="C2422" s="3" t="s">
        <v>6530</v>
      </c>
      <c r="D2422" s="9">
        <v>16870</v>
      </c>
      <c r="E2422" s="9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59"/>
        <v>0.14825133372851215</v>
      </c>
      <c r="P2422" s="9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5">
        <f t="shared" si="263"/>
        <v>41892.862210648149</v>
      </c>
      <c r="T2422" s="5">
        <f t="shared" si="264"/>
        <v>41952.903877314813</v>
      </c>
      <c r="U2422">
        <f t="shared" si="265"/>
        <v>2014</v>
      </c>
    </row>
    <row r="2423" spans="1:21" x14ac:dyDescent="0.25">
      <c r="A2423">
        <v>2421</v>
      </c>
      <c r="B2423" s="3" t="s">
        <v>2422</v>
      </c>
      <c r="C2423" s="3" t="s">
        <v>6531</v>
      </c>
      <c r="D2423" s="9">
        <v>6000</v>
      </c>
      <c r="E2423" s="9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59"/>
        <v>1.6666666666666666E-4</v>
      </c>
      <c r="P2423" s="9">
        <f t="shared" si="260"/>
        <v>1</v>
      </c>
      <c r="Q2423" t="str">
        <f t="shared" si="261"/>
        <v>food</v>
      </c>
      <c r="R2423" t="str">
        <f t="shared" si="262"/>
        <v>food trucks</v>
      </c>
      <c r="S2423" s="5">
        <f t="shared" si="263"/>
        <v>42026.520787037043</v>
      </c>
      <c r="T2423" s="5">
        <f t="shared" si="264"/>
        <v>42056.520787037043</v>
      </c>
      <c r="U2423">
        <f t="shared" si="265"/>
        <v>2015</v>
      </c>
    </row>
    <row r="2424" spans="1:21" x14ac:dyDescent="0.25">
      <c r="A2424">
        <v>2422</v>
      </c>
      <c r="B2424" s="3" t="s">
        <v>2423</v>
      </c>
      <c r="C2424" s="3" t="s">
        <v>6532</v>
      </c>
      <c r="D2424" s="9">
        <v>500</v>
      </c>
      <c r="E2424" s="9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59"/>
        <v>2E-3</v>
      </c>
      <c r="P2424" s="9">
        <f t="shared" si="260"/>
        <v>1</v>
      </c>
      <c r="Q2424" t="str">
        <f t="shared" si="261"/>
        <v>food</v>
      </c>
      <c r="R2424" t="str">
        <f t="shared" si="262"/>
        <v>food trucks</v>
      </c>
      <c r="S2424" s="5">
        <f t="shared" si="263"/>
        <v>42044.558287037034</v>
      </c>
      <c r="T2424" s="5">
        <f t="shared" si="264"/>
        <v>42074.516620370377</v>
      </c>
      <c r="U2424">
        <f t="shared" si="265"/>
        <v>2015</v>
      </c>
    </row>
    <row r="2425" spans="1:21" x14ac:dyDescent="0.25">
      <c r="A2425">
        <v>2423</v>
      </c>
      <c r="B2425" s="3" t="s">
        <v>2424</v>
      </c>
      <c r="C2425" s="3" t="s">
        <v>6533</v>
      </c>
      <c r="D2425" s="9">
        <v>60000</v>
      </c>
      <c r="E2425" s="9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59"/>
        <v>1.3333333333333334E-4</v>
      </c>
      <c r="P2425" s="9">
        <f t="shared" si="260"/>
        <v>8</v>
      </c>
      <c r="Q2425" t="str">
        <f t="shared" si="261"/>
        <v>food</v>
      </c>
      <c r="R2425" t="str">
        <f t="shared" si="262"/>
        <v>food trucks</v>
      </c>
      <c r="S2425" s="5">
        <f t="shared" si="263"/>
        <v>41974.538078703707</v>
      </c>
      <c r="T2425" s="5">
        <f t="shared" si="264"/>
        <v>42004.538078703707</v>
      </c>
      <c r="U2425">
        <f t="shared" si="265"/>
        <v>2014</v>
      </c>
    </row>
    <row r="2426" spans="1:21" x14ac:dyDescent="0.25">
      <c r="A2426">
        <v>2424</v>
      </c>
      <c r="B2426" s="3" t="s">
        <v>2425</v>
      </c>
      <c r="C2426" s="3" t="s">
        <v>6534</v>
      </c>
      <c r="D2426" s="9">
        <v>25000</v>
      </c>
      <c r="E2426" s="9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59"/>
        <v>1.24E-2</v>
      </c>
      <c r="P2426" s="9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5">
        <f t="shared" si="263"/>
        <v>41909.725787037038</v>
      </c>
      <c r="T2426" s="5">
        <f t="shared" si="264"/>
        <v>41939.725787037038</v>
      </c>
      <c r="U2426">
        <f t="shared" si="265"/>
        <v>2014</v>
      </c>
    </row>
    <row r="2427" spans="1:21" ht="30" x14ac:dyDescent="0.25">
      <c r="A2427">
        <v>2425</v>
      </c>
      <c r="B2427" s="3" t="s">
        <v>2426</v>
      </c>
      <c r="C2427" s="3" t="s">
        <v>6535</v>
      </c>
      <c r="D2427" s="9">
        <v>3500</v>
      </c>
      <c r="E2427" s="9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59"/>
        <v>2.8571428571428574E-4</v>
      </c>
      <c r="P2427" s="9">
        <f t="shared" si="260"/>
        <v>1</v>
      </c>
      <c r="Q2427" t="str">
        <f t="shared" si="261"/>
        <v>food</v>
      </c>
      <c r="R2427" t="str">
        <f t="shared" si="262"/>
        <v>food trucks</v>
      </c>
      <c r="S2427" s="5">
        <f t="shared" si="263"/>
        <v>42502.747094907412</v>
      </c>
      <c r="T2427" s="5">
        <f t="shared" si="264"/>
        <v>42517.75277777778</v>
      </c>
      <c r="U2427">
        <f t="shared" si="265"/>
        <v>2016</v>
      </c>
    </row>
    <row r="2428" spans="1:21" ht="30" x14ac:dyDescent="0.25">
      <c r="A2428">
        <v>2426</v>
      </c>
      <c r="B2428" s="3" t="s">
        <v>2427</v>
      </c>
      <c r="C2428" s="3" t="s">
        <v>6536</v>
      </c>
      <c r="D2428" s="9">
        <v>20000</v>
      </c>
      <c r="E2428" s="9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59"/>
        <v>0</v>
      </c>
      <c r="P2428" s="9">
        <f t="shared" si="260"/>
        <v>0</v>
      </c>
      <c r="Q2428" t="str">
        <f t="shared" si="261"/>
        <v>food</v>
      </c>
      <c r="R2428" t="str">
        <f t="shared" si="262"/>
        <v>food trucks</v>
      </c>
      <c r="S2428" s="5">
        <f t="shared" si="263"/>
        <v>42164.003379629634</v>
      </c>
      <c r="T2428" s="5">
        <f t="shared" si="264"/>
        <v>42224.003379629634</v>
      </c>
      <c r="U2428">
        <f t="shared" si="265"/>
        <v>2015</v>
      </c>
    </row>
    <row r="2429" spans="1:21" x14ac:dyDescent="0.25">
      <c r="A2429">
        <v>2427</v>
      </c>
      <c r="B2429" s="3" t="s">
        <v>2428</v>
      </c>
      <c r="C2429" s="3" t="s">
        <v>6537</v>
      </c>
      <c r="D2429" s="9">
        <v>50000</v>
      </c>
      <c r="E2429" s="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59"/>
        <v>2.0000000000000002E-5</v>
      </c>
      <c r="P2429" s="9">
        <f t="shared" si="260"/>
        <v>1</v>
      </c>
      <c r="Q2429" t="str">
        <f t="shared" si="261"/>
        <v>food</v>
      </c>
      <c r="R2429" t="str">
        <f t="shared" si="262"/>
        <v>food trucks</v>
      </c>
      <c r="S2429" s="5">
        <f t="shared" si="263"/>
        <v>42412.152002314819</v>
      </c>
      <c r="T2429" s="5">
        <f t="shared" si="264"/>
        <v>42452.110335648154</v>
      </c>
      <c r="U2429">
        <f t="shared" si="265"/>
        <v>2016</v>
      </c>
    </row>
    <row r="2430" spans="1:21" x14ac:dyDescent="0.25">
      <c r="A2430">
        <v>2428</v>
      </c>
      <c r="B2430" s="3" t="s">
        <v>2429</v>
      </c>
      <c r="C2430" s="3" t="s">
        <v>6538</v>
      </c>
      <c r="D2430" s="9">
        <v>35000</v>
      </c>
      <c r="E2430" s="9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59"/>
        <v>2.8571428571428571E-5</v>
      </c>
      <c r="P2430" s="9">
        <f t="shared" si="260"/>
        <v>1</v>
      </c>
      <c r="Q2430" t="str">
        <f t="shared" si="261"/>
        <v>food</v>
      </c>
      <c r="R2430" t="str">
        <f t="shared" si="262"/>
        <v>food trucks</v>
      </c>
      <c r="S2430" s="5">
        <f t="shared" si="263"/>
        <v>42045.617488425931</v>
      </c>
      <c r="T2430" s="5">
        <f t="shared" si="264"/>
        <v>42075.575821759259</v>
      </c>
      <c r="U2430">
        <f t="shared" si="265"/>
        <v>2015</v>
      </c>
    </row>
    <row r="2431" spans="1:21" ht="30" x14ac:dyDescent="0.25">
      <c r="A2431">
        <v>2429</v>
      </c>
      <c r="B2431" s="3" t="s">
        <v>2430</v>
      </c>
      <c r="C2431" s="3" t="s">
        <v>6539</v>
      </c>
      <c r="D2431" s="9">
        <v>140000</v>
      </c>
      <c r="E2431" s="9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59"/>
        <v>1.4321428571428572E-2</v>
      </c>
      <c r="P2431" s="9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5">
        <f t="shared" si="263"/>
        <v>42734.712569444448</v>
      </c>
      <c r="T2431" s="5">
        <f t="shared" si="264"/>
        <v>42771.530555555561</v>
      </c>
      <c r="U2431">
        <f t="shared" si="265"/>
        <v>2016</v>
      </c>
    </row>
    <row r="2432" spans="1:21" ht="30" x14ac:dyDescent="0.25">
      <c r="A2432">
        <v>2430</v>
      </c>
      <c r="B2432" s="3" t="s">
        <v>2431</v>
      </c>
      <c r="C2432" s="3" t="s">
        <v>6540</v>
      </c>
      <c r="D2432" s="9">
        <v>3000</v>
      </c>
      <c r="E2432" s="9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59"/>
        <v>7.0000000000000001E-3</v>
      </c>
      <c r="P2432" s="9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5">
        <f t="shared" si="263"/>
        <v>42381.964166666665</v>
      </c>
      <c r="T2432" s="5">
        <f t="shared" si="264"/>
        <v>42411.964166666665</v>
      </c>
      <c r="U2432">
        <f t="shared" si="265"/>
        <v>2016</v>
      </c>
    </row>
    <row r="2433" spans="1:21" x14ac:dyDescent="0.25">
      <c r="A2433">
        <v>2431</v>
      </c>
      <c r="B2433" s="3" t="s">
        <v>2432</v>
      </c>
      <c r="C2433" s="3" t="s">
        <v>6541</v>
      </c>
      <c r="D2433" s="9">
        <v>100000</v>
      </c>
      <c r="E2433" s="9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59"/>
        <v>2.0000000000000002E-5</v>
      </c>
      <c r="P2433" s="9">
        <f t="shared" si="260"/>
        <v>1</v>
      </c>
      <c r="Q2433" t="str">
        <f t="shared" si="261"/>
        <v>food</v>
      </c>
      <c r="R2433" t="str">
        <f t="shared" si="262"/>
        <v>food trucks</v>
      </c>
      <c r="S2433" s="5">
        <f t="shared" si="263"/>
        <v>42488.933020833334</v>
      </c>
      <c r="T2433" s="5">
        <f t="shared" si="264"/>
        <v>42548.933020833334</v>
      </c>
      <c r="U2433">
        <f t="shared" si="265"/>
        <v>2016</v>
      </c>
    </row>
    <row r="2434" spans="1:21" x14ac:dyDescent="0.25">
      <c r="A2434">
        <v>2432</v>
      </c>
      <c r="B2434" s="3" t="s">
        <v>2433</v>
      </c>
      <c r="C2434" s="3" t="s">
        <v>6542</v>
      </c>
      <c r="D2434" s="9">
        <v>14000</v>
      </c>
      <c r="E2434" s="9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266">E2434/D2434</f>
        <v>1.4285714285714287E-4</v>
      </c>
      <c r="P2434" s="9">
        <f t="shared" ref="P2434:P2497" si="267">IFERROR(E2434/L2434,0)</f>
        <v>1</v>
      </c>
      <c r="Q2434" t="str">
        <f t="shared" ref="Q2434:Q2497" si="268">MID(N2434,1,FIND("/",N2434)-1)</f>
        <v>food</v>
      </c>
      <c r="R2434" t="str">
        <f t="shared" ref="R2434:R2497" si="269">MID(N2434,FIND("/",N2434)+1,9999)</f>
        <v>food trucks</v>
      </c>
      <c r="S2434" s="5">
        <f t="shared" ref="S2434:S2497" si="270">((J2434/86400)+25569+(-4/24))</f>
        <v>42041.052048611113</v>
      </c>
      <c r="T2434" s="5">
        <f t="shared" ref="T2434:T2497" si="271">((I2434/86400)+25569+(-4/24))</f>
        <v>42071.052048611113</v>
      </c>
      <c r="U2434">
        <f t="shared" ref="U2434:U2497" si="272">YEAR(S2434)</f>
        <v>2015</v>
      </c>
    </row>
    <row r="2435" spans="1:21" ht="30" x14ac:dyDescent="0.25">
      <c r="A2435">
        <v>2433</v>
      </c>
      <c r="B2435" s="3" t="s">
        <v>2434</v>
      </c>
      <c r="C2435" s="3" t="s">
        <v>6543</v>
      </c>
      <c r="D2435" s="9">
        <v>10000</v>
      </c>
      <c r="E2435" s="9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266"/>
        <v>0</v>
      </c>
      <c r="P2435" s="9">
        <f t="shared" si="267"/>
        <v>0</v>
      </c>
      <c r="Q2435" t="str">
        <f t="shared" si="268"/>
        <v>food</v>
      </c>
      <c r="R2435" t="str">
        <f t="shared" si="269"/>
        <v>food trucks</v>
      </c>
      <c r="S2435" s="5">
        <f t="shared" si="270"/>
        <v>42397.733136574076</v>
      </c>
      <c r="T2435" s="5">
        <f t="shared" si="271"/>
        <v>42427.733136574076</v>
      </c>
      <c r="U2435">
        <f t="shared" si="272"/>
        <v>2016</v>
      </c>
    </row>
    <row r="2436" spans="1:21" ht="30" x14ac:dyDescent="0.25">
      <c r="A2436">
        <v>2434</v>
      </c>
      <c r="B2436" s="3" t="s">
        <v>2435</v>
      </c>
      <c r="C2436" s="3" t="s">
        <v>6544</v>
      </c>
      <c r="D2436" s="9">
        <v>20000</v>
      </c>
      <c r="E2436" s="9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66"/>
        <v>1.2999999999999999E-3</v>
      </c>
      <c r="P2436" s="9">
        <f t="shared" si="267"/>
        <v>13</v>
      </c>
      <c r="Q2436" t="str">
        <f t="shared" si="268"/>
        <v>food</v>
      </c>
      <c r="R2436" t="str">
        <f t="shared" si="269"/>
        <v>food trucks</v>
      </c>
      <c r="S2436" s="5">
        <f t="shared" si="270"/>
        <v>42180.019375000003</v>
      </c>
      <c r="T2436" s="5">
        <f t="shared" si="271"/>
        <v>42220.019375000003</v>
      </c>
      <c r="U2436">
        <f t="shared" si="272"/>
        <v>2015</v>
      </c>
    </row>
    <row r="2437" spans="1:21" ht="30" x14ac:dyDescent="0.25">
      <c r="A2437">
        <v>2435</v>
      </c>
      <c r="B2437" s="3" t="s">
        <v>2436</v>
      </c>
      <c r="C2437" s="3" t="s">
        <v>6545</v>
      </c>
      <c r="D2437" s="9">
        <v>250000</v>
      </c>
      <c r="E2437" s="9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66"/>
        <v>4.8960000000000002E-3</v>
      </c>
      <c r="P2437" s="9">
        <f t="shared" si="267"/>
        <v>306</v>
      </c>
      <c r="Q2437" t="str">
        <f t="shared" si="268"/>
        <v>food</v>
      </c>
      <c r="R2437" t="str">
        <f t="shared" si="269"/>
        <v>food trucks</v>
      </c>
      <c r="S2437" s="5">
        <f t="shared" si="270"/>
        <v>42252.110949074078</v>
      </c>
      <c r="T2437" s="5">
        <f t="shared" si="271"/>
        <v>42282.110949074078</v>
      </c>
      <c r="U2437">
        <f t="shared" si="272"/>
        <v>2015</v>
      </c>
    </row>
    <row r="2438" spans="1:21" ht="30" x14ac:dyDescent="0.25">
      <c r="A2438">
        <v>2436</v>
      </c>
      <c r="B2438" s="3" t="s">
        <v>2437</v>
      </c>
      <c r="C2438" s="3" t="s">
        <v>6546</v>
      </c>
      <c r="D2438" s="9">
        <v>117000</v>
      </c>
      <c r="E2438" s="9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66"/>
        <v>3.8461538461538462E-4</v>
      </c>
      <c r="P2438" s="9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5">
        <f t="shared" si="270"/>
        <v>42338.44872685185</v>
      </c>
      <c r="T2438" s="5">
        <f t="shared" si="271"/>
        <v>42398.44872685185</v>
      </c>
      <c r="U2438">
        <f t="shared" si="272"/>
        <v>2015</v>
      </c>
    </row>
    <row r="2439" spans="1:21" x14ac:dyDescent="0.25">
      <c r="A2439">
        <v>2437</v>
      </c>
      <c r="B2439" s="3" t="s">
        <v>2438</v>
      </c>
      <c r="C2439" s="3" t="s">
        <v>6547</v>
      </c>
      <c r="D2439" s="9">
        <v>8000</v>
      </c>
      <c r="E2439" s="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66"/>
        <v>0</v>
      </c>
      <c r="P2439" s="9">
        <f t="shared" si="267"/>
        <v>0</v>
      </c>
      <c r="Q2439" t="str">
        <f t="shared" si="268"/>
        <v>food</v>
      </c>
      <c r="R2439" t="str">
        <f t="shared" si="269"/>
        <v>food trucks</v>
      </c>
      <c r="S2439" s="5">
        <f t="shared" si="270"/>
        <v>42031.798472222225</v>
      </c>
      <c r="T2439" s="5">
        <f t="shared" si="271"/>
        <v>42080.583333333336</v>
      </c>
      <c r="U2439">
        <f t="shared" si="272"/>
        <v>2015</v>
      </c>
    </row>
    <row r="2440" spans="1:21" ht="30" x14ac:dyDescent="0.25">
      <c r="A2440">
        <v>2438</v>
      </c>
      <c r="B2440" s="3" t="s">
        <v>2439</v>
      </c>
      <c r="C2440" s="3" t="s">
        <v>6548</v>
      </c>
      <c r="D2440" s="9">
        <v>15000</v>
      </c>
      <c r="E2440" s="9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66"/>
        <v>3.3333333333333335E-3</v>
      </c>
      <c r="P2440" s="9">
        <f t="shared" si="267"/>
        <v>50</v>
      </c>
      <c r="Q2440" t="str">
        <f t="shared" si="268"/>
        <v>food</v>
      </c>
      <c r="R2440" t="str">
        <f t="shared" si="269"/>
        <v>food trucks</v>
      </c>
      <c r="S2440" s="5">
        <f t="shared" si="270"/>
        <v>42285.748402777775</v>
      </c>
      <c r="T2440" s="5">
        <f t="shared" si="271"/>
        <v>42345.790069444447</v>
      </c>
      <c r="U2440">
        <f t="shared" si="272"/>
        <v>2015</v>
      </c>
    </row>
    <row r="2441" spans="1:21" ht="30" x14ac:dyDescent="0.25">
      <c r="A2441">
        <v>2439</v>
      </c>
      <c r="B2441" s="3" t="s">
        <v>2440</v>
      </c>
      <c r="C2441" s="3" t="s">
        <v>6549</v>
      </c>
      <c r="D2441" s="9">
        <v>10000</v>
      </c>
      <c r="E2441" s="9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66"/>
        <v>0</v>
      </c>
      <c r="P2441" s="9">
        <f t="shared" si="267"/>
        <v>0</v>
      </c>
      <c r="Q2441" t="str">
        <f t="shared" si="268"/>
        <v>food</v>
      </c>
      <c r="R2441" t="str">
        <f t="shared" si="269"/>
        <v>food trucks</v>
      </c>
      <c r="S2441" s="5">
        <f t="shared" si="270"/>
        <v>42265.651956018519</v>
      </c>
      <c r="T2441" s="5">
        <f t="shared" si="271"/>
        <v>42295.651956018519</v>
      </c>
      <c r="U2441">
        <f t="shared" si="272"/>
        <v>2015</v>
      </c>
    </row>
    <row r="2442" spans="1:21" x14ac:dyDescent="0.25">
      <c r="A2442">
        <v>2440</v>
      </c>
      <c r="B2442" s="3" t="s">
        <v>2441</v>
      </c>
      <c r="C2442" s="3" t="s">
        <v>6550</v>
      </c>
      <c r="D2442" s="9">
        <v>5000</v>
      </c>
      <c r="E2442" s="9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66"/>
        <v>2E-3</v>
      </c>
      <c r="P2442" s="9">
        <f t="shared" si="267"/>
        <v>5</v>
      </c>
      <c r="Q2442" t="str">
        <f t="shared" si="268"/>
        <v>food</v>
      </c>
      <c r="R2442" t="str">
        <f t="shared" si="269"/>
        <v>food trucks</v>
      </c>
      <c r="S2442" s="5">
        <f t="shared" si="270"/>
        <v>42383.73278935186</v>
      </c>
      <c r="T2442" s="5">
        <f t="shared" si="271"/>
        <v>42413.73278935186</v>
      </c>
      <c r="U2442">
        <f t="shared" si="272"/>
        <v>2016</v>
      </c>
    </row>
    <row r="2443" spans="1:21" x14ac:dyDescent="0.25">
      <c r="A2443">
        <v>2441</v>
      </c>
      <c r="B2443" s="3" t="s">
        <v>2442</v>
      </c>
      <c r="C2443" s="3" t="s">
        <v>6551</v>
      </c>
      <c r="D2443" s="9">
        <v>7500</v>
      </c>
      <c r="E2443" s="9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66"/>
        <v>1.0788</v>
      </c>
      <c r="P2443" s="9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5">
        <f t="shared" si="270"/>
        <v>42186.958958333336</v>
      </c>
      <c r="T2443" s="5">
        <f t="shared" si="271"/>
        <v>42208.040972222225</v>
      </c>
      <c r="U2443">
        <f t="shared" si="272"/>
        <v>2015</v>
      </c>
    </row>
    <row r="2444" spans="1:21" x14ac:dyDescent="0.25">
      <c r="A2444">
        <v>2442</v>
      </c>
      <c r="B2444" s="3" t="s">
        <v>2443</v>
      </c>
      <c r="C2444" s="3" t="s">
        <v>6552</v>
      </c>
      <c r="D2444" s="9">
        <v>24000</v>
      </c>
      <c r="E2444" s="9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66"/>
        <v>1.2594166666666666</v>
      </c>
      <c r="P2444" s="9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5">
        <f t="shared" si="270"/>
        <v>42052.500324074077</v>
      </c>
      <c r="T2444" s="5">
        <f t="shared" si="271"/>
        <v>42082.458657407413</v>
      </c>
      <c r="U2444">
        <f t="shared" si="272"/>
        <v>2015</v>
      </c>
    </row>
    <row r="2445" spans="1:21" ht="30" x14ac:dyDescent="0.25">
      <c r="A2445">
        <v>2443</v>
      </c>
      <c r="B2445" s="3" t="s">
        <v>2444</v>
      </c>
      <c r="C2445" s="3" t="s">
        <v>6553</v>
      </c>
      <c r="D2445" s="9">
        <v>20000</v>
      </c>
      <c r="E2445" s="9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66"/>
        <v>2.0251494999999999</v>
      </c>
      <c r="P2445" s="9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5">
        <f t="shared" si="270"/>
        <v>41836.458587962967</v>
      </c>
      <c r="T2445" s="5">
        <f t="shared" si="271"/>
        <v>41866.458587962967</v>
      </c>
      <c r="U2445">
        <f t="shared" si="272"/>
        <v>2014</v>
      </c>
    </row>
    <row r="2446" spans="1:21" ht="30" x14ac:dyDescent="0.25">
      <c r="A2446">
        <v>2444</v>
      </c>
      <c r="B2446" s="3" t="s">
        <v>2445</v>
      </c>
      <c r="C2446" s="3" t="s">
        <v>6554</v>
      </c>
      <c r="D2446" s="9">
        <v>3000</v>
      </c>
      <c r="E2446" s="9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66"/>
        <v>1.0860000000000001</v>
      </c>
      <c r="P2446" s="9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5">
        <f t="shared" si="270"/>
        <v>42485.587858796302</v>
      </c>
      <c r="T2446" s="5">
        <f t="shared" si="271"/>
        <v>42515.587858796302</v>
      </c>
      <c r="U2446">
        <f t="shared" si="272"/>
        <v>2016</v>
      </c>
    </row>
    <row r="2447" spans="1:21" ht="30" x14ac:dyDescent="0.25">
      <c r="A2447">
        <v>2445</v>
      </c>
      <c r="B2447" s="3" t="s">
        <v>2446</v>
      </c>
      <c r="C2447" s="3" t="s">
        <v>6555</v>
      </c>
      <c r="D2447" s="9">
        <v>5000</v>
      </c>
      <c r="E2447" s="9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66"/>
        <v>1.728</v>
      </c>
      <c r="P2447" s="9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5">
        <f t="shared" si="270"/>
        <v>42243.023391203707</v>
      </c>
      <c r="T2447" s="5">
        <f t="shared" si="271"/>
        <v>42273.023391203707</v>
      </c>
      <c r="U2447">
        <f t="shared" si="272"/>
        <v>2015</v>
      </c>
    </row>
    <row r="2448" spans="1:21" ht="30" x14ac:dyDescent="0.25">
      <c r="A2448">
        <v>2446</v>
      </c>
      <c r="B2448" s="3" t="s">
        <v>2447</v>
      </c>
      <c r="C2448" s="3" t="s">
        <v>6556</v>
      </c>
      <c r="D2448" s="9">
        <v>5000</v>
      </c>
      <c r="E2448" s="9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66"/>
        <v>1.6798</v>
      </c>
      <c r="P2448" s="9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5">
        <f t="shared" si="270"/>
        <v>42670.436006944445</v>
      </c>
      <c r="T2448" s="5">
        <f t="shared" si="271"/>
        <v>42700.477673611116</v>
      </c>
      <c r="U2448">
        <f t="shared" si="272"/>
        <v>2016</v>
      </c>
    </row>
    <row r="2449" spans="1:21" ht="30" x14ac:dyDescent="0.25">
      <c r="A2449">
        <v>2447</v>
      </c>
      <c r="B2449" s="3" t="s">
        <v>2448</v>
      </c>
      <c r="C2449" s="3" t="s">
        <v>6557</v>
      </c>
      <c r="D2449" s="9">
        <v>2500</v>
      </c>
      <c r="E2449" s="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66"/>
        <v>4.2720000000000002</v>
      </c>
      <c r="P2449" s="9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5">
        <f t="shared" si="270"/>
        <v>42654.303159722222</v>
      </c>
      <c r="T2449" s="5">
        <f t="shared" si="271"/>
        <v>42686.000000000007</v>
      </c>
      <c r="U2449">
        <f t="shared" si="272"/>
        <v>2016</v>
      </c>
    </row>
    <row r="2450" spans="1:21" ht="30" x14ac:dyDescent="0.25">
      <c r="A2450">
        <v>2448</v>
      </c>
      <c r="B2450" s="3" t="s">
        <v>2449</v>
      </c>
      <c r="C2450" s="3" t="s">
        <v>6558</v>
      </c>
      <c r="D2450" s="9">
        <v>400</v>
      </c>
      <c r="E2450" s="9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66"/>
        <v>1.075</v>
      </c>
      <c r="P2450" s="9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5">
        <f t="shared" si="270"/>
        <v>42607.149456018517</v>
      </c>
      <c r="T2450" s="5">
        <f t="shared" si="271"/>
        <v>42613.066666666673</v>
      </c>
      <c r="U2450">
        <f t="shared" si="272"/>
        <v>2016</v>
      </c>
    </row>
    <row r="2451" spans="1:21" ht="30" x14ac:dyDescent="0.25">
      <c r="A2451">
        <v>2449</v>
      </c>
      <c r="B2451" s="3" t="s">
        <v>2450</v>
      </c>
      <c r="C2451" s="3" t="s">
        <v>6559</v>
      </c>
      <c r="D2451" s="9">
        <v>10000</v>
      </c>
      <c r="E2451" s="9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66"/>
        <v>1.08</v>
      </c>
      <c r="P2451" s="9">
        <f t="shared" si="267"/>
        <v>90</v>
      </c>
      <c r="Q2451" t="str">
        <f t="shared" si="268"/>
        <v>food</v>
      </c>
      <c r="R2451" t="str">
        <f t="shared" si="269"/>
        <v>small batch</v>
      </c>
      <c r="S2451" s="5">
        <f t="shared" si="270"/>
        <v>41942.975868055561</v>
      </c>
      <c r="T2451" s="5">
        <f t="shared" si="271"/>
        <v>41973.017534722225</v>
      </c>
      <c r="U2451">
        <f t="shared" si="272"/>
        <v>2014</v>
      </c>
    </row>
    <row r="2452" spans="1:21" ht="30" x14ac:dyDescent="0.25">
      <c r="A2452">
        <v>2450</v>
      </c>
      <c r="B2452" s="3" t="s">
        <v>2451</v>
      </c>
      <c r="C2452" s="3" t="s">
        <v>6560</v>
      </c>
      <c r="D2452" s="9">
        <v>15000</v>
      </c>
      <c r="E2452" s="9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66"/>
        <v>1.0153353333333335</v>
      </c>
      <c r="P2452" s="9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5">
        <f t="shared" si="270"/>
        <v>41901.905740740745</v>
      </c>
      <c r="T2452" s="5">
        <f t="shared" si="271"/>
        <v>41939.96597222222</v>
      </c>
      <c r="U2452">
        <f t="shared" si="272"/>
        <v>2014</v>
      </c>
    </row>
    <row r="2453" spans="1:21" x14ac:dyDescent="0.25">
      <c r="A2453">
        <v>2451</v>
      </c>
      <c r="B2453" s="3" t="s">
        <v>2452</v>
      </c>
      <c r="C2453" s="3" t="s">
        <v>6561</v>
      </c>
      <c r="D2453" s="9">
        <v>10000</v>
      </c>
      <c r="E2453" s="9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66"/>
        <v>1.1545000000000001</v>
      </c>
      <c r="P2453" s="9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5">
        <f t="shared" si="270"/>
        <v>42779.741782407415</v>
      </c>
      <c r="T2453" s="5">
        <f t="shared" si="271"/>
        <v>42799.741782407415</v>
      </c>
      <c r="U2453">
        <f t="shared" si="272"/>
        <v>2017</v>
      </c>
    </row>
    <row r="2454" spans="1:21" ht="30" x14ac:dyDescent="0.25">
      <c r="A2454">
        <v>2452</v>
      </c>
      <c r="B2454" s="3" t="s">
        <v>2453</v>
      </c>
      <c r="C2454" s="3" t="s">
        <v>6562</v>
      </c>
      <c r="D2454" s="9">
        <v>600</v>
      </c>
      <c r="E2454" s="9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66"/>
        <v>1.335</v>
      </c>
      <c r="P2454" s="9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5">
        <f t="shared" si="270"/>
        <v>42338.677083333336</v>
      </c>
      <c r="T2454" s="5">
        <f t="shared" si="271"/>
        <v>42367.791666666664</v>
      </c>
      <c r="U2454">
        <f t="shared" si="272"/>
        <v>2015</v>
      </c>
    </row>
    <row r="2455" spans="1:21" ht="30" x14ac:dyDescent="0.25">
      <c r="A2455">
        <v>2453</v>
      </c>
      <c r="B2455" s="3" t="s">
        <v>2454</v>
      </c>
      <c r="C2455" s="3" t="s">
        <v>6563</v>
      </c>
      <c r="D2455" s="9">
        <v>3000</v>
      </c>
      <c r="E2455" s="9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66"/>
        <v>1.5469999999999999</v>
      </c>
      <c r="P2455" s="9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5">
        <f t="shared" si="270"/>
        <v>42738.525567129633</v>
      </c>
      <c r="T2455" s="5">
        <f t="shared" si="271"/>
        <v>42768.525567129633</v>
      </c>
      <c r="U2455">
        <f t="shared" si="272"/>
        <v>2017</v>
      </c>
    </row>
    <row r="2456" spans="1:21" ht="30" x14ac:dyDescent="0.25">
      <c r="A2456">
        <v>2454</v>
      </c>
      <c r="B2456" s="3" t="s">
        <v>2455</v>
      </c>
      <c r="C2456" s="3" t="s">
        <v>6564</v>
      </c>
      <c r="D2456" s="9">
        <v>35000</v>
      </c>
      <c r="E2456" s="9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66"/>
        <v>1.0084571428571429</v>
      </c>
      <c r="P2456" s="9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5">
        <f t="shared" si="270"/>
        <v>42770.034814814819</v>
      </c>
      <c r="T2456" s="5">
        <f t="shared" si="271"/>
        <v>42805.034814814819</v>
      </c>
      <c r="U2456">
        <f t="shared" si="272"/>
        <v>2017</v>
      </c>
    </row>
    <row r="2457" spans="1:21" x14ac:dyDescent="0.25">
      <c r="A2457">
        <v>2455</v>
      </c>
      <c r="B2457" s="3" t="s">
        <v>2456</v>
      </c>
      <c r="C2457" s="3" t="s">
        <v>6565</v>
      </c>
      <c r="D2457" s="9">
        <v>300</v>
      </c>
      <c r="E2457" s="9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66"/>
        <v>1.82</v>
      </c>
      <c r="P2457" s="9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5">
        <f t="shared" si="270"/>
        <v>42452.615162037044</v>
      </c>
      <c r="T2457" s="5">
        <f t="shared" si="271"/>
        <v>42480.615162037044</v>
      </c>
      <c r="U2457">
        <f t="shared" si="272"/>
        <v>2016</v>
      </c>
    </row>
    <row r="2458" spans="1:21" x14ac:dyDescent="0.25">
      <c r="A2458">
        <v>2456</v>
      </c>
      <c r="B2458" s="3" t="s">
        <v>2457</v>
      </c>
      <c r="C2458" s="3" t="s">
        <v>6566</v>
      </c>
      <c r="D2458" s="9">
        <v>1500</v>
      </c>
      <c r="E2458" s="9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66"/>
        <v>1.8086666666666666</v>
      </c>
      <c r="P2458" s="9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5">
        <f t="shared" si="270"/>
        <v>42761.794432870374</v>
      </c>
      <c r="T2458" s="5">
        <f t="shared" si="271"/>
        <v>42791.794432870374</v>
      </c>
      <c r="U2458">
        <f t="shared" si="272"/>
        <v>2017</v>
      </c>
    </row>
    <row r="2459" spans="1:21" x14ac:dyDescent="0.25">
      <c r="A2459">
        <v>2457</v>
      </c>
      <c r="B2459" s="3" t="s">
        <v>2458</v>
      </c>
      <c r="C2459" s="3" t="s">
        <v>6567</v>
      </c>
      <c r="D2459" s="9">
        <v>23000</v>
      </c>
      <c r="E2459" s="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66"/>
        <v>1.0230434782608695</v>
      </c>
      <c r="P2459" s="9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5">
        <f t="shared" si="270"/>
        <v>42423.435833333337</v>
      </c>
      <c r="T2459" s="5">
        <f t="shared" si="271"/>
        <v>42453.394166666672</v>
      </c>
      <c r="U2459">
        <f t="shared" si="272"/>
        <v>2016</v>
      </c>
    </row>
    <row r="2460" spans="1:21" ht="30" x14ac:dyDescent="0.25">
      <c r="A2460">
        <v>2458</v>
      </c>
      <c r="B2460" s="3" t="s">
        <v>2459</v>
      </c>
      <c r="C2460" s="3" t="s">
        <v>6568</v>
      </c>
      <c r="D2460" s="9">
        <v>5000</v>
      </c>
      <c r="E2460" s="9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66"/>
        <v>1.1017999999999999</v>
      </c>
      <c r="P2460" s="9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5">
        <f t="shared" si="270"/>
        <v>42495.705069444448</v>
      </c>
      <c r="T2460" s="5">
        <f t="shared" si="271"/>
        <v>42530.625000000007</v>
      </c>
      <c r="U2460">
        <f t="shared" si="272"/>
        <v>2016</v>
      </c>
    </row>
    <row r="2461" spans="1:21" ht="30" x14ac:dyDescent="0.25">
      <c r="A2461">
        <v>2459</v>
      </c>
      <c r="B2461" s="3" t="s">
        <v>2460</v>
      </c>
      <c r="C2461" s="3" t="s">
        <v>6569</v>
      </c>
      <c r="D2461" s="9">
        <v>30000</v>
      </c>
      <c r="E2461" s="9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66"/>
        <v>1.0225</v>
      </c>
      <c r="P2461" s="9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5">
        <f t="shared" si="270"/>
        <v>42407.470891203709</v>
      </c>
      <c r="T2461" s="5">
        <f t="shared" si="271"/>
        <v>42452.429224537038</v>
      </c>
      <c r="U2461">
        <f t="shared" si="272"/>
        <v>2016</v>
      </c>
    </row>
    <row r="2462" spans="1:21" ht="30" x14ac:dyDescent="0.25">
      <c r="A2462">
        <v>2460</v>
      </c>
      <c r="B2462" s="3" t="s">
        <v>2461</v>
      </c>
      <c r="C2462" s="3" t="s">
        <v>6570</v>
      </c>
      <c r="D2462" s="9">
        <v>8500</v>
      </c>
      <c r="E2462" s="9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66"/>
        <v>1.0078823529411765</v>
      </c>
      <c r="P2462" s="9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5">
        <f t="shared" si="270"/>
        <v>42704.020451388897</v>
      </c>
      <c r="T2462" s="5">
        <f t="shared" si="271"/>
        <v>42738.011805555558</v>
      </c>
      <c r="U2462">
        <f t="shared" si="272"/>
        <v>2016</v>
      </c>
    </row>
    <row r="2463" spans="1:21" ht="30" x14ac:dyDescent="0.25">
      <c r="A2463">
        <v>2461</v>
      </c>
      <c r="B2463" s="3" t="s">
        <v>2462</v>
      </c>
      <c r="C2463" s="3" t="s">
        <v>6571</v>
      </c>
      <c r="D2463" s="9">
        <v>7500</v>
      </c>
      <c r="E2463" s="9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66"/>
        <v>1.038</v>
      </c>
      <c r="P2463" s="9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5">
        <f t="shared" si="270"/>
        <v>40783.846030092594</v>
      </c>
      <c r="T2463" s="5">
        <f t="shared" si="271"/>
        <v>40816.958333333336</v>
      </c>
      <c r="U2463">
        <f t="shared" si="272"/>
        <v>2011</v>
      </c>
    </row>
    <row r="2464" spans="1:21" ht="30" x14ac:dyDescent="0.25">
      <c r="A2464">
        <v>2462</v>
      </c>
      <c r="B2464" s="3" t="s">
        <v>2463</v>
      </c>
      <c r="C2464" s="3" t="s">
        <v>6572</v>
      </c>
      <c r="D2464" s="9">
        <v>3000</v>
      </c>
      <c r="E2464" s="9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66"/>
        <v>1.1070833333333334</v>
      </c>
      <c r="P2464" s="9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5">
        <f t="shared" si="270"/>
        <v>41089.019629629634</v>
      </c>
      <c r="T2464" s="5">
        <f t="shared" si="271"/>
        <v>41109.019629629634</v>
      </c>
      <c r="U2464">
        <f t="shared" si="272"/>
        <v>2012</v>
      </c>
    </row>
    <row r="2465" spans="1:21" x14ac:dyDescent="0.25">
      <c r="A2465">
        <v>2463</v>
      </c>
      <c r="B2465" s="3" t="s">
        <v>2464</v>
      </c>
      <c r="C2465" s="3" t="s">
        <v>6573</v>
      </c>
      <c r="D2465" s="9">
        <v>2000</v>
      </c>
      <c r="E2465" s="9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66"/>
        <v>1.1625000000000001</v>
      </c>
      <c r="P2465" s="9">
        <f t="shared" si="267"/>
        <v>31</v>
      </c>
      <c r="Q2465" t="str">
        <f t="shared" si="268"/>
        <v>music</v>
      </c>
      <c r="R2465" t="str">
        <f t="shared" si="269"/>
        <v>indie rock</v>
      </c>
      <c r="S2465" s="5">
        <f t="shared" si="270"/>
        <v>41340.944733796299</v>
      </c>
      <c r="T2465" s="5">
        <f t="shared" si="271"/>
        <v>41380.625</v>
      </c>
      <c r="U2465">
        <f t="shared" si="272"/>
        <v>2013</v>
      </c>
    </row>
    <row r="2466" spans="1:21" x14ac:dyDescent="0.25">
      <c r="A2466">
        <v>2464</v>
      </c>
      <c r="B2466" s="3" t="s">
        <v>2465</v>
      </c>
      <c r="C2466" s="3" t="s">
        <v>6574</v>
      </c>
      <c r="D2466" s="9">
        <v>2000</v>
      </c>
      <c r="E2466" s="9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66"/>
        <v>1.111</v>
      </c>
      <c r="P2466" s="9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5">
        <f t="shared" si="270"/>
        <v>42248.733761574076</v>
      </c>
      <c r="T2466" s="5">
        <f t="shared" si="271"/>
        <v>42277.645138888889</v>
      </c>
      <c r="U2466">
        <f t="shared" si="272"/>
        <v>2015</v>
      </c>
    </row>
    <row r="2467" spans="1:21" x14ac:dyDescent="0.25">
      <c r="A2467">
        <v>2465</v>
      </c>
      <c r="B2467" s="3" t="s">
        <v>2466</v>
      </c>
      <c r="C2467" s="3" t="s">
        <v>6575</v>
      </c>
      <c r="D2467" s="9">
        <v>700</v>
      </c>
      <c r="E2467" s="9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66"/>
        <v>1.8014285714285714</v>
      </c>
      <c r="P2467" s="9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5">
        <f t="shared" si="270"/>
        <v>41145.55263888889</v>
      </c>
      <c r="T2467" s="5">
        <f t="shared" si="271"/>
        <v>41175.55263888889</v>
      </c>
      <c r="U2467">
        <f t="shared" si="272"/>
        <v>2012</v>
      </c>
    </row>
    <row r="2468" spans="1:21" ht="30" x14ac:dyDescent="0.25">
      <c r="A2468">
        <v>2466</v>
      </c>
      <c r="B2468" s="3" t="s">
        <v>2467</v>
      </c>
      <c r="C2468" s="3" t="s">
        <v>6576</v>
      </c>
      <c r="D2468" s="9">
        <v>2500</v>
      </c>
      <c r="E2468" s="9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66"/>
        <v>1</v>
      </c>
      <c r="P2468" s="9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5">
        <f t="shared" si="270"/>
        <v>41372.935798611114</v>
      </c>
      <c r="T2468" s="5">
        <f t="shared" si="271"/>
        <v>41402.935798611114</v>
      </c>
      <c r="U2468">
        <f t="shared" si="272"/>
        <v>2013</v>
      </c>
    </row>
    <row r="2469" spans="1:21" x14ac:dyDescent="0.25">
      <c r="A2469">
        <v>2467</v>
      </c>
      <c r="B2469" s="3" t="s">
        <v>2468</v>
      </c>
      <c r="C2469" s="3" t="s">
        <v>6577</v>
      </c>
      <c r="D2469" s="9">
        <v>1000</v>
      </c>
      <c r="E2469" s="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66"/>
        <v>1.1850000000000001</v>
      </c>
      <c r="P2469" s="9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5">
        <f t="shared" si="270"/>
        <v>41025.707534722227</v>
      </c>
      <c r="T2469" s="5">
        <f t="shared" si="271"/>
        <v>41039.541666666672</v>
      </c>
      <c r="U2469">
        <f t="shared" si="272"/>
        <v>2012</v>
      </c>
    </row>
    <row r="2470" spans="1:21" x14ac:dyDescent="0.25">
      <c r="A2470">
        <v>2468</v>
      </c>
      <c r="B2470" s="3" t="s">
        <v>2469</v>
      </c>
      <c r="C2470" s="3" t="s">
        <v>6578</v>
      </c>
      <c r="D2470" s="9">
        <v>2000</v>
      </c>
      <c r="E2470" s="9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66"/>
        <v>1.0721700000000001</v>
      </c>
      <c r="P2470" s="9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5">
        <f t="shared" si="270"/>
        <v>41173.98751157408</v>
      </c>
      <c r="T2470" s="5">
        <f t="shared" si="271"/>
        <v>41210.041666666672</v>
      </c>
      <c r="U2470">
        <f t="shared" si="272"/>
        <v>2012</v>
      </c>
    </row>
    <row r="2471" spans="1:21" ht="30" x14ac:dyDescent="0.25">
      <c r="A2471">
        <v>2469</v>
      </c>
      <c r="B2471" s="3" t="s">
        <v>2470</v>
      </c>
      <c r="C2471" s="3" t="s">
        <v>6579</v>
      </c>
      <c r="D2471" s="9">
        <v>1200</v>
      </c>
      <c r="E2471" s="9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66"/>
        <v>1.1366666666666667</v>
      </c>
      <c r="P2471" s="9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5">
        <f t="shared" si="270"/>
        <v>40557.263067129628</v>
      </c>
      <c r="T2471" s="5">
        <f t="shared" si="271"/>
        <v>40582.263067129628</v>
      </c>
      <c r="U2471">
        <f t="shared" si="272"/>
        <v>2011</v>
      </c>
    </row>
    <row r="2472" spans="1:21" x14ac:dyDescent="0.25">
      <c r="A2472">
        <v>2470</v>
      </c>
      <c r="B2472" s="3" t="s">
        <v>2471</v>
      </c>
      <c r="C2472" s="3" t="s">
        <v>6580</v>
      </c>
      <c r="D2472" s="9">
        <v>1000</v>
      </c>
      <c r="E2472" s="9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66"/>
        <v>1.0316400000000001</v>
      </c>
      <c r="P2472" s="9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5">
        <f t="shared" si="270"/>
        <v>41022.908043981486</v>
      </c>
      <c r="T2472" s="5">
        <f t="shared" si="271"/>
        <v>41052.908043981486</v>
      </c>
      <c r="U2472">
        <f t="shared" si="272"/>
        <v>2012</v>
      </c>
    </row>
    <row r="2473" spans="1:21" ht="30" x14ac:dyDescent="0.25">
      <c r="A2473">
        <v>2471</v>
      </c>
      <c r="B2473" s="3" t="s">
        <v>2472</v>
      </c>
      <c r="C2473" s="3" t="s">
        <v>6581</v>
      </c>
      <c r="D2473" s="9">
        <v>500</v>
      </c>
      <c r="E2473" s="9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66"/>
        <v>1.28</v>
      </c>
      <c r="P2473" s="9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5">
        <f t="shared" si="270"/>
        <v>40893.826296296298</v>
      </c>
      <c r="T2473" s="5">
        <f t="shared" si="271"/>
        <v>40933.826296296298</v>
      </c>
      <c r="U2473">
        <f t="shared" si="272"/>
        <v>2011</v>
      </c>
    </row>
    <row r="2474" spans="1:21" ht="30" x14ac:dyDescent="0.25">
      <c r="A2474">
        <v>2472</v>
      </c>
      <c r="B2474" s="3" t="s">
        <v>2473</v>
      </c>
      <c r="C2474" s="3" t="s">
        <v>6582</v>
      </c>
      <c r="D2474" s="9">
        <v>7500</v>
      </c>
      <c r="E2474" s="9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66"/>
        <v>1.3576026666666667</v>
      </c>
      <c r="P2474" s="9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5">
        <f t="shared" si="270"/>
        <v>40353.948842592596</v>
      </c>
      <c r="T2474" s="5">
        <f t="shared" si="271"/>
        <v>40424.877083333333</v>
      </c>
      <c r="U2474">
        <f t="shared" si="272"/>
        <v>2010</v>
      </c>
    </row>
    <row r="2475" spans="1:21" x14ac:dyDescent="0.25">
      <c r="A2475">
        <v>2473</v>
      </c>
      <c r="B2475" s="3" t="s">
        <v>2474</v>
      </c>
      <c r="C2475" s="3" t="s">
        <v>6583</v>
      </c>
      <c r="D2475" s="9">
        <v>2000</v>
      </c>
      <c r="E2475" s="9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66"/>
        <v>1</v>
      </c>
      <c r="P2475" s="9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5">
        <f t="shared" si="270"/>
        <v>41193.581817129634</v>
      </c>
      <c r="T2475" s="5">
        <f t="shared" si="271"/>
        <v>41223.623483796298</v>
      </c>
      <c r="U2475">
        <f t="shared" si="272"/>
        <v>2012</v>
      </c>
    </row>
    <row r="2476" spans="1:21" ht="30" x14ac:dyDescent="0.25">
      <c r="A2476">
        <v>2474</v>
      </c>
      <c r="B2476" s="3" t="s">
        <v>2475</v>
      </c>
      <c r="C2476" s="3" t="s">
        <v>6584</v>
      </c>
      <c r="D2476" s="9">
        <v>5000</v>
      </c>
      <c r="E2476" s="9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66"/>
        <v>1.0000360000000001</v>
      </c>
      <c r="P2476" s="9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5">
        <f t="shared" si="270"/>
        <v>40416.844629629632</v>
      </c>
      <c r="T2476" s="5">
        <f t="shared" si="271"/>
        <v>40461.844629629632</v>
      </c>
      <c r="U2476">
        <f t="shared" si="272"/>
        <v>2010</v>
      </c>
    </row>
    <row r="2477" spans="1:21" x14ac:dyDescent="0.25">
      <c r="A2477">
        <v>2475</v>
      </c>
      <c r="B2477" s="3" t="s">
        <v>2476</v>
      </c>
      <c r="C2477" s="3" t="s">
        <v>6585</v>
      </c>
      <c r="D2477" s="9">
        <v>2500</v>
      </c>
      <c r="E2477" s="9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66"/>
        <v>1.0471999999999999</v>
      </c>
      <c r="P2477" s="9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5">
        <f t="shared" si="270"/>
        <v>40310.121006944442</v>
      </c>
      <c r="T2477" s="5">
        <f t="shared" si="271"/>
        <v>40369.75</v>
      </c>
      <c r="U2477">
        <f t="shared" si="272"/>
        <v>2010</v>
      </c>
    </row>
    <row r="2478" spans="1:21" x14ac:dyDescent="0.25">
      <c r="A2478">
        <v>2476</v>
      </c>
      <c r="B2478" s="3" t="s">
        <v>2477</v>
      </c>
      <c r="C2478" s="3" t="s">
        <v>6586</v>
      </c>
      <c r="D2478" s="9">
        <v>3200</v>
      </c>
      <c r="E2478" s="9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66"/>
        <v>1.050225</v>
      </c>
      <c r="P2478" s="9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5">
        <f t="shared" si="270"/>
        <v>41913.161689814813</v>
      </c>
      <c r="T2478" s="5">
        <f t="shared" si="271"/>
        <v>41946.203356481485</v>
      </c>
      <c r="U2478">
        <f t="shared" si="272"/>
        <v>2014</v>
      </c>
    </row>
    <row r="2479" spans="1:21" x14ac:dyDescent="0.25">
      <c r="A2479">
        <v>2477</v>
      </c>
      <c r="B2479" s="3" t="s">
        <v>824</v>
      </c>
      <c r="C2479" s="3" t="s">
        <v>6587</v>
      </c>
      <c r="D2479" s="9">
        <v>750</v>
      </c>
      <c r="E2479" s="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66"/>
        <v>1.7133333333333334</v>
      </c>
      <c r="P2479" s="9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5">
        <f t="shared" si="270"/>
        <v>41088.524826388893</v>
      </c>
      <c r="T2479" s="5">
        <f t="shared" si="271"/>
        <v>41133.524826388893</v>
      </c>
      <c r="U2479">
        <f t="shared" si="272"/>
        <v>2012</v>
      </c>
    </row>
    <row r="2480" spans="1:21" ht="30" x14ac:dyDescent="0.25">
      <c r="A2480">
        <v>2478</v>
      </c>
      <c r="B2480" s="3" t="s">
        <v>2478</v>
      </c>
      <c r="C2480" s="3" t="s">
        <v>6588</v>
      </c>
      <c r="D2480" s="9">
        <v>8000</v>
      </c>
      <c r="E2480" s="9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66"/>
        <v>1.2749999999999999</v>
      </c>
      <c r="P2480" s="9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5">
        <f t="shared" si="270"/>
        <v>41257.783715277779</v>
      </c>
      <c r="T2480" s="5">
        <f t="shared" si="271"/>
        <v>41287.783715277779</v>
      </c>
      <c r="U2480">
        <f t="shared" si="272"/>
        <v>2012</v>
      </c>
    </row>
    <row r="2481" spans="1:21" x14ac:dyDescent="0.25">
      <c r="A2481">
        <v>2479</v>
      </c>
      <c r="B2481" s="3" t="s">
        <v>2479</v>
      </c>
      <c r="C2481" s="3" t="s">
        <v>6589</v>
      </c>
      <c r="D2481" s="9">
        <v>300</v>
      </c>
      <c r="E2481" s="9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66"/>
        <v>1.3344333333333334</v>
      </c>
      <c r="P2481" s="9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5">
        <f t="shared" si="270"/>
        <v>41107.560115740744</v>
      </c>
      <c r="T2481" s="5">
        <f t="shared" si="271"/>
        <v>41117.916666666672</v>
      </c>
      <c r="U2481">
        <f t="shared" si="272"/>
        <v>2012</v>
      </c>
    </row>
    <row r="2482" spans="1:21" ht="30" x14ac:dyDescent="0.25">
      <c r="A2482">
        <v>2480</v>
      </c>
      <c r="B2482" s="3" t="s">
        <v>2480</v>
      </c>
      <c r="C2482" s="3" t="s">
        <v>6590</v>
      </c>
      <c r="D2482" s="9">
        <v>2000</v>
      </c>
      <c r="E2482" s="9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66"/>
        <v>1</v>
      </c>
      <c r="P2482" s="9">
        <f t="shared" si="267"/>
        <v>250</v>
      </c>
      <c r="Q2482" t="str">
        <f t="shared" si="268"/>
        <v>music</v>
      </c>
      <c r="R2482" t="str">
        <f t="shared" si="269"/>
        <v>indie rock</v>
      </c>
      <c r="S2482" s="5">
        <f t="shared" si="270"/>
        <v>42227.769490740742</v>
      </c>
      <c r="T2482" s="5">
        <f t="shared" si="271"/>
        <v>42287.769490740742</v>
      </c>
      <c r="U2482">
        <f t="shared" si="272"/>
        <v>2015</v>
      </c>
    </row>
    <row r="2483" spans="1:21" ht="30" x14ac:dyDescent="0.25">
      <c r="A2483">
        <v>2481</v>
      </c>
      <c r="B2483" s="3" t="s">
        <v>2481</v>
      </c>
      <c r="C2483" s="3" t="s">
        <v>6591</v>
      </c>
      <c r="D2483" s="9">
        <v>4000</v>
      </c>
      <c r="E2483" s="9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66"/>
        <v>1.1291099999999998</v>
      </c>
      <c r="P2483" s="9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5">
        <f t="shared" si="270"/>
        <v>40999.479259259264</v>
      </c>
      <c r="T2483" s="5">
        <f t="shared" si="271"/>
        <v>41029.479259259264</v>
      </c>
      <c r="U2483">
        <f t="shared" si="272"/>
        <v>2012</v>
      </c>
    </row>
    <row r="2484" spans="1:21" ht="30" x14ac:dyDescent="0.25">
      <c r="A2484">
        <v>2482</v>
      </c>
      <c r="B2484" s="3" t="s">
        <v>2482</v>
      </c>
      <c r="C2484" s="3" t="s">
        <v>6592</v>
      </c>
      <c r="D2484" s="9">
        <v>1000</v>
      </c>
      <c r="E2484" s="9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66"/>
        <v>1.0009999999999999</v>
      </c>
      <c r="P2484" s="9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5">
        <f t="shared" si="270"/>
        <v>40711.615543981483</v>
      </c>
      <c r="T2484" s="5">
        <f t="shared" si="271"/>
        <v>40756.615543981483</v>
      </c>
      <c r="U2484">
        <f t="shared" si="272"/>
        <v>2011</v>
      </c>
    </row>
    <row r="2485" spans="1:21" x14ac:dyDescent="0.25">
      <c r="A2485">
        <v>2483</v>
      </c>
      <c r="B2485" s="3" t="s">
        <v>2483</v>
      </c>
      <c r="C2485" s="3" t="s">
        <v>6593</v>
      </c>
      <c r="D2485" s="9">
        <v>1100</v>
      </c>
      <c r="E2485" s="9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66"/>
        <v>1.1372727272727272</v>
      </c>
      <c r="P2485" s="9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5">
        <f t="shared" si="270"/>
        <v>40970.583368055559</v>
      </c>
      <c r="T2485" s="5">
        <f t="shared" si="271"/>
        <v>41030.541701388887</v>
      </c>
      <c r="U2485">
        <f t="shared" si="272"/>
        <v>2012</v>
      </c>
    </row>
    <row r="2486" spans="1:21" ht="30" x14ac:dyDescent="0.25">
      <c r="A2486">
        <v>2484</v>
      </c>
      <c r="B2486" s="3" t="s">
        <v>2484</v>
      </c>
      <c r="C2486" s="3" t="s">
        <v>6594</v>
      </c>
      <c r="D2486" s="9">
        <v>3500</v>
      </c>
      <c r="E2486" s="9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66"/>
        <v>1.1931742857142855</v>
      </c>
      <c r="P2486" s="9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5">
        <f t="shared" si="270"/>
        <v>40771.750034722223</v>
      </c>
      <c r="T2486" s="5">
        <f t="shared" si="271"/>
        <v>40801.750034722223</v>
      </c>
      <c r="U2486">
        <f t="shared" si="272"/>
        <v>2011</v>
      </c>
    </row>
    <row r="2487" spans="1:21" ht="30" x14ac:dyDescent="0.25">
      <c r="A2487">
        <v>2485</v>
      </c>
      <c r="B2487" s="3" t="s">
        <v>2485</v>
      </c>
      <c r="C2487" s="3" t="s">
        <v>6595</v>
      </c>
      <c r="D2487" s="9">
        <v>2000</v>
      </c>
      <c r="E2487" s="9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66"/>
        <v>1.0325</v>
      </c>
      <c r="P2487" s="9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5">
        <f t="shared" si="270"/>
        <v>40793.831932870373</v>
      </c>
      <c r="T2487" s="5">
        <f t="shared" si="271"/>
        <v>40828.831932870373</v>
      </c>
      <c r="U2487">
        <f t="shared" si="272"/>
        <v>2011</v>
      </c>
    </row>
    <row r="2488" spans="1:21" ht="30" x14ac:dyDescent="0.25">
      <c r="A2488">
        <v>2486</v>
      </c>
      <c r="B2488" s="3" t="s">
        <v>2486</v>
      </c>
      <c r="C2488" s="3" t="s">
        <v>6596</v>
      </c>
      <c r="D2488" s="9">
        <v>300</v>
      </c>
      <c r="E2488" s="9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66"/>
        <v>2.6566666666666667</v>
      </c>
      <c r="P2488" s="9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5">
        <f t="shared" si="270"/>
        <v>40991.541388888894</v>
      </c>
      <c r="T2488" s="5">
        <f t="shared" si="271"/>
        <v>41021.541388888894</v>
      </c>
      <c r="U2488">
        <f t="shared" si="272"/>
        <v>2012</v>
      </c>
    </row>
    <row r="2489" spans="1:21" x14ac:dyDescent="0.25">
      <c r="A2489">
        <v>2487</v>
      </c>
      <c r="B2489" s="3" t="s">
        <v>2487</v>
      </c>
      <c r="C2489" s="3" t="s">
        <v>6597</v>
      </c>
      <c r="D2489" s="9">
        <v>1500</v>
      </c>
      <c r="E2489" s="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66"/>
        <v>1.0005066666666667</v>
      </c>
      <c r="P2489" s="9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5">
        <f t="shared" si="270"/>
        <v>41025.916631944448</v>
      </c>
      <c r="T2489" s="5">
        <f t="shared" si="271"/>
        <v>41055.916631944448</v>
      </c>
      <c r="U2489">
        <f t="shared" si="272"/>
        <v>2012</v>
      </c>
    </row>
    <row r="2490" spans="1:21" ht="30" x14ac:dyDescent="0.25">
      <c r="A2490">
        <v>2488</v>
      </c>
      <c r="B2490" s="3" t="s">
        <v>2488</v>
      </c>
      <c r="C2490" s="3" t="s">
        <v>6598</v>
      </c>
      <c r="D2490" s="9">
        <v>3000</v>
      </c>
      <c r="E2490" s="9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66"/>
        <v>1.0669999999999999</v>
      </c>
      <c r="P2490" s="9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5">
        <f t="shared" si="270"/>
        <v>40833.466527777782</v>
      </c>
      <c r="T2490" s="5">
        <f t="shared" si="271"/>
        <v>40863.508194444446</v>
      </c>
      <c r="U2490">
        <f t="shared" si="272"/>
        <v>2011</v>
      </c>
    </row>
    <row r="2491" spans="1:21" ht="30" x14ac:dyDescent="0.25">
      <c r="A2491">
        <v>2489</v>
      </c>
      <c r="B2491" s="3" t="s">
        <v>2489</v>
      </c>
      <c r="C2491" s="3" t="s">
        <v>6599</v>
      </c>
      <c r="D2491" s="9">
        <v>3500</v>
      </c>
      <c r="E2491" s="9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66"/>
        <v>1.3367142857142857</v>
      </c>
      <c r="P2491" s="9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5">
        <f t="shared" si="270"/>
        <v>41373.523599537039</v>
      </c>
      <c r="T2491" s="5">
        <f t="shared" si="271"/>
        <v>41403.523599537039</v>
      </c>
      <c r="U2491">
        <f t="shared" si="272"/>
        <v>2013</v>
      </c>
    </row>
    <row r="2492" spans="1:21" ht="30" x14ac:dyDescent="0.25">
      <c r="A2492">
        <v>2490</v>
      </c>
      <c r="B2492" s="3" t="s">
        <v>2490</v>
      </c>
      <c r="C2492" s="3" t="s">
        <v>6600</v>
      </c>
      <c r="D2492" s="9">
        <v>500</v>
      </c>
      <c r="E2492" s="9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66"/>
        <v>1.214</v>
      </c>
      <c r="P2492" s="9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5">
        <f t="shared" si="270"/>
        <v>41023.061064814821</v>
      </c>
      <c r="T2492" s="5">
        <f t="shared" si="271"/>
        <v>41083.061064814821</v>
      </c>
      <c r="U2492">
        <f t="shared" si="272"/>
        <v>2012</v>
      </c>
    </row>
    <row r="2493" spans="1:21" ht="30" x14ac:dyDescent="0.25">
      <c r="A2493">
        <v>2491</v>
      </c>
      <c r="B2493" s="3" t="s">
        <v>2491</v>
      </c>
      <c r="C2493" s="3" t="s">
        <v>6601</v>
      </c>
      <c r="D2493" s="9">
        <v>500</v>
      </c>
      <c r="E2493" s="9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66"/>
        <v>1.032</v>
      </c>
      <c r="P2493" s="9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5">
        <f t="shared" si="270"/>
        <v>40542.672615740747</v>
      </c>
      <c r="T2493" s="5">
        <f t="shared" si="271"/>
        <v>40558.910416666673</v>
      </c>
      <c r="U2493">
        <f t="shared" si="272"/>
        <v>2010</v>
      </c>
    </row>
    <row r="2494" spans="1:21" x14ac:dyDescent="0.25">
      <c r="A2494">
        <v>2492</v>
      </c>
      <c r="B2494" s="3" t="s">
        <v>2492</v>
      </c>
      <c r="C2494" s="3" t="s">
        <v>6602</v>
      </c>
      <c r="D2494" s="9">
        <v>600</v>
      </c>
      <c r="E2494" s="9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66"/>
        <v>1.25</v>
      </c>
      <c r="P2494" s="9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5">
        <f t="shared" si="270"/>
        <v>41024.81930555556</v>
      </c>
      <c r="T2494" s="5">
        <f t="shared" si="271"/>
        <v>41076.249305555561</v>
      </c>
      <c r="U2494">
        <f t="shared" si="272"/>
        <v>2012</v>
      </c>
    </row>
    <row r="2495" spans="1:21" ht="30" x14ac:dyDescent="0.25">
      <c r="A2495">
        <v>2493</v>
      </c>
      <c r="B2495" s="3" t="s">
        <v>2493</v>
      </c>
      <c r="C2495" s="3" t="s">
        <v>6603</v>
      </c>
      <c r="D2495" s="9">
        <v>20000</v>
      </c>
      <c r="E2495" s="9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66"/>
        <v>1.2869999999999999</v>
      </c>
      <c r="P2495" s="9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5">
        <f t="shared" si="270"/>
        <v>41348.001620370371</v>
      </c>
      <c r="T2495" s="5">
        <f t="shared" si="271"/>
        <v>41393.001620370371</v>
      </c>
      <c r="U2495">
        <f t="shared" si="272"/>
        <v>2013</v>
      </c>
    </row>
    <row r="2496" spans="1:21" ht="30" x14ac:dyDescent="0.25">
      <c r="A2496">
        <v>2494</v>
      </c>
      <c r="B2496" s="3" t="s">
        <v>2494</v>
      </c>
      <c r="C2496" s="3" t="s">
        <v>6604</v>
      </c>
      <c r="D2496" s="9">
        <v>1500</v>
      </c>
      <c r="E2496" s="9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66"/>
        <v>1.0100533333333332</v>
      </c>
      <c r="P2496" s="9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5">
        <f t="shared" si="270"/>
        <v>41022.478518518525</v>
      </c>
      <c r="T2496" s="5">
        <f t="shared" si="271"/>
        <v>41052.478518518525</v>
      </c>
      <c r="U2496">
        <f t="shared" si="272"/>
        <v>2012</v>
      </c>
    </row>
    <row r="2497" spans="1:21" ht="30" x14ac:dyDescent="0.25">
      <c r="A2497">
        <v>2495</v>
      </c>
      <c r="B2497" s="3" t="s">
        <v>2495</v>
      </c>
      <c r="C2497" s="3" t="s">
        <v>6605</v>
      </c>
      <c r="D2497" s="9">
        <v>1500</v>
      </c>
      <c r="E2497" s="9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66"/>
        <v>1.2753666666666665</v>
      </c>
      <c r="P2497" s="9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5">
        <f t="shared" si="270"/>
        <v>41036.779803240745</v>
      </c>
      <c r="T2497" s="5">
        <f t="shared" si="271"/>
        <v>41066.779803240745</v>
      </c>
      <c r="U2497">
        <f t="shared" si="272"/>
        <v>2012</v>
      </c>
    </row>
    <row r="2498" spans="1:21" x14ac:dyDescent="0.25">
      <c r="A2498">
        <v>2496</v>
      </c>
      <c r="B2498" s="3" t="s">
        <v>2496</v>
      </c>
      <c r="C2498" s="3" t="s">
        <v>6606</v>
      </c>
      <c r="D2498" s="9">
        <v>6000</v>
      </c>
      <c r="E2498" s="9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273">E2498/D2498</f>
        <v>1</v>
      </c>
      <c r="P2498" s="9">
        <f t="shared" ref="P2498:P2561" si="274">IFERROR(E2498/L2498,0)</f>
        <v>600</v>
      </c>
      <c r="Q2498" t="str">
        <f t="shared" ref="Q2498:Q2561" si="275">MID(N2498,1,FIND("/",N2498)-1)</f>
        <v>music</v>
      </c>
      <c r="R2498" t="str">
        <f t="shared" ref="R2498:R2561" si="276">MID(N2498,FIND("/",N2498)+1,9999)</f>
        <v>indie rock</v>
      </c>
      <c r="S2498" s="5">
        <f t="shared" ref="S2498:S2561" si="277">((J2498/86400)+25569+(-4/24))</f>
        <v>41327.829768518517</v>
      </c>
      <c r="T2498" s="5">
        <f t="shared" ref="T2498:T2561" si="278">((I2498/86400)+25569+(-4/24))</f>
        <v>41362.788101851853</v>
      </c>
      <c r="U2498">
        <f t="shared" ref="U2498:U2561" si="279">YEAR(S2498)</f>
        <v>2013</v>
      </c>
    </row>
    <row r="2499" spans="1:21" ht="30" x14ac:dyDescent="0.25">
      <c r="A2499">
        <v>2497</v>
      </c>
      <c r="B2499" s="3" t="s">
        <v>2497</v>
      </c>
      <c r="C2499" s="3" t="s">
        <v>6607</v>
      </c>
      <c r="D2499" s="9">
        <v>4000</v>
      </c>
      <c r="E2499" s="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273"/>
        <v>1.127715</v>
      </c>
      <c r="P2499" s="9">
        <f t="shared" si="274"/>
        <v>80.551071428571419</v>
      </c>
      <c r="Q2499" t="str">
        <f t="shared" si="275"/>
        <v>music</v>
      </c>
      <c r="R2499" t="str">
        <f t="shared" si="276"/>
        <v>indie rock</v>
      </c>
      <c r="S2499" s="5">
        <f t="shared" si="277"/>
        <v>40730.712245370371</v>
      </c>
      <c r="T2499" s="5">
        <f t="shared" si="278"/>
        <v>40760.712245370371</v>
      </c>
      <c r="U2499">
        <f t="shared" si="279"/>
        <v>2011</v>
      </c>
    </row>
    <row r="2500" spans="1:21" ht="30" x14ac:dyDescent="0.25">
      <c r="A2500">
        <v>2498</v>
      </c>
      <c r="B2500" s="3" t="s">
        <v>2498</v>
      </c>
      <c r="C2500" s="3" t="s">
        <v>6608</v>
      </c>
      <c r="D2500" s="9">
        <v>1000</v>
      </c>
      <c r="E2500" s="9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73"/>
        <v>1.056</v>
      </c>
      <c r="P2500" s="9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5">
        <f t="shared" si="277"/>
        <v>42017.800775462965</v>
      </c>
      <c r="T2500" s="5">
        <f t="shared" si="278"/>
        <v>42031.800775462965</v>
      </c>
      <c r="U2500">
        <f t="shared" si="279"/>
        <v>2015</v>
      </c>
    </row>
    <row r="2501" spans="1:21" ht="30" x14ac:dyDescent="0.25">
      <c r="A2501">
        <v>2499</v>
      </c>
      <c r="B2501" s="3" t="s">
        <v>2499</v>
      </c>
      <c r="C2501" s="3" t="s">
        <v>6609</v>
      </c>
      <c r="D2501" s="9">
        <v>4000</v>
      </c>
      <c r="E2501" s="9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73"/>
        <v>2.0262500000000001</v>
      </c>
      <c r="P2501" s="9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5">
        <f t="shared" si="277"/>
        <v>41226.481909722228</v>
      </c>
      <c r="T2501" s="5">
        <f t="shared" si="278"/>
        <v>41274.583333333336</v>
      </c>
      <c r="U2501">
        <f t="shared" si="279"/>
        <v>2012</v>
      </c>
    </row>
    <row r="2502" spans="1:21" ht="30" x14ac:dyDescent="0.25">
      <c r="A2502">
        <v>2500</v>
      </c>
      <c r="B2502" s="3" t="s">
        <v>2500</v>
      </c>
      <c r="C2502" s="3" t="s">
        <v>6610</v>
      </c>
      <c r="D2502" s="9">
        <v>600</v>
      </c>
      <c r="E2502" s="9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73"/>
        <v>1.1333333333333333</v>
      </c>
      <c r="P2502" s="9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5">
        <f t="shared" si="277"/>
        <v>41053.606192129628</v>
      </c>
      <c r="T2502" s="5">
        <f t="shared" si="278"/>
        <v>41083.606192129628</v>
      </c>
      <c r="U2502">
        <f t="shared" si="279"/>
        <v>2012</v>
      </c>
    </row>
    <row r="2503" spans="1:21" ht="30" x14ac:dyDescent="0.25">
      <c r="A2503">
        <v>2501</v>
      </c>
      <c r="B2503" s="3" t="s">
        <v>2501</v>
      </c>
      <c r="C2503" s="3" t="s">
        <v>6611</v>
      </c>
      <c r="D2503" s="9">
        <v>11000</v>
      </c>
      <c r="E2503" s="9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73"/>
        <v>2.5545454545454545E-2</v>
      </c>
      <c r="P2503" s="9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5">
        <f t="shared" si="277"/>
        <v>42244.610000000008</v>
      </c>
      <c r="T2503" s="5">
        <f t="shared" si="278"/>
        <v>42274.610000000008</v>
      </c>
      <c r="U2503">
        <f t="shared" si="279"/>
        <v>2015</v>
      </c>
    </row>
    <row r="2504" spans="1:21" ht="30" x14ac:dyDescent="0.25">
      <c r="A2504">
        <v>2502</v>
      </c>
      <c r="B2504" s="3" t="s">
        <v>2502</v>
      </c>
      <c r="C2504" s="3" t="s">
        <v>6612</v>
      </c>
      <c r="D2504" s="9">
        <v>110000</v>
      </c>
      <c r="E2504" s="9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73"/>
        <v>7.8181818181818181E-4</v>
      </c>
      <c r="P2504" s="9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5">
        <f t="shared" si="277"/>
        <v>41858.658773148149</v>
      </c>
      <c r="T2504" s="5">
        <f t="shared" si="278"/>
        <v>41903.658773148149</v>
      </c>
      <c r="U2504">
        <f t="shared" si="279"/>
        <v>2014</v>
      </c>
    </row>
    <row r="2505" spans="1:21" ht="30" x14ac:dyDescent="0.25">
      <c r="A2505">
        <v>2503</v>
      </c>
      <c r="B2505" s="3" t="s">
        <v>2503</v>
      </c>
      <c r="C2505" s="3" t="s">
        <v>6613</v>
      </c>
      <c r="D2505" s="9">
        <v>10000</v>
      </c>
      <c r="E2505" s="9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73"/>
        <v>0</v>
      </c>
      <c r="P2505" s="9">
        <f t="shared" si="274"/>
        <v>0</v>
      </c>
      <c r="Q2505" t="str">
        <f t="shared" si="275"/>
        <v>food</v>
      </c>
      <c r="R2505" t="str">
        <f t="shared" si="276"/>
        <v>restaurants</v>
      </c>
      <c r="S2505" s="5">
        <f t="shared" si="277"/>
        <v>42498.732731481483</v>
      </c>
      <c r="T2505" s="5">
        <f t="shared" si="278"/>
        <v>42528.712500000001</v>
      </c>
      <c r="U2505">
        <f t="shared" si="279"/>
        <v>2016</v>
      </c>
    </row>
    <row r="2506" spans="1:21" x14ac:dyDescent="0.25">
      <c r="A2506">
        <v>2504</v>
      </c>
      <c r="B2506" s="3" t="s">
        <v>2504</v>
      </c>
      <c r="C2506" s="3" t="s">
        <v>6614</v>
      </c>
      <c r="D2506" s="9">
        <v>35000</v>
      </c>
      <c r="E2506" s="9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73"/>
        <v>0</v>
      </c>
      <c r="P2506" s="9">
        <f t="shared" si="274"/>
        <v>0</v>
      </c>
      <c r="Q2506" t="str">
        <f t="shared" si="275"/>
        <v>food</v>
      </c>
      <c r="R2506" t="str">
        <f t="shared" si="276"/>
        <v>restaurants</v>
      </c>
      <c r="S2506" s="5">
        <f t="shared" si="277"/>
        <v>41927.848773148151</v>
      </c>
      <c r="T2506" s="5">
        <f t="shared" si="278"/>
        <v>41957.890439814822</v>
      </c>
      <c r="U2506">
        <f t="shared" si="279"/>
        <v>2014</v>
      </c>
    </row>
    <row r="2507" spans="1:21" ht="45" x14ac:dyDescent="0.25">
      <c r="A2507">
        <v>2505</v>
      </c>
      <c r="B2507" s="3" t="s">
        <v>2505</v>
      </c>
      <c r="C2507" s="3" t="s">
        <v>6615</v>
      </c>
      <c r="D2507" s="9">
        <v>7000</v>
      </c>
      <c r="E2507" s="9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73"/>
        <v>0</v>
      </c>
      <c r="P2507" s="9">
        <f t="shared" si="274"/>
        <v>0</v>
      </c>
      <c r="Q2507" t="str">
        <f t="shared" si="275"/>
        <v>food</v>
      </c>
      <c r="R2507" t="str">
        <f t="shared" si="276"/>
        <v>restaurants</v>
      </c>
      <c r="S2507" s="5">
        <f t="shared" si="277"/>
        <v>42046.889074074075</v>
      </c>
      <c r="T2507" s="5">
        <f t="shared" si="278"/>
        <v>42076.847407407411</v>
      </c>
      <c r="U2507">
        <f t="shared" si="279"/>
        <v>2015</v>
      </c>
    </row>
    <row r="2508" spans="1:21" ht="30" x14ac:dyDescent="0.25">
      <c r="A2508">
        <v>2506</v>
      </c>
      <c r="B2508" s="3" t="s">
        <v>2506</v>
      </c>
      <c r="C2508" s="3" t="s">
        <v>6616</v>
      </c>
      <c r="D2508" s="9">
        <v>5000</v>
      </c>
      <c r="E2508" s="9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73"/>
        <v>6.0000000000000001E-3</v>
      </c>
      <c r="P2508" s="9">
        <f t="shared" si="274"/>
        <v>15</v>
      </c>
      <c r="Q2508" t="str">
        <f t="shared" si="275"/>
        <v>food</v>
      </c>
      <c r="R2508" t="str">
        <f t="shared" si="276"/>
        <v>restaurants</v>
      </c>
      <c r="S2508" s="5">
        <f t="shared" si="277"/>
        <v>42258.130428240744</v>
      </c>
      <c r="T2508" s="5">
        <f t="shared" si="278"/>
        <v>42280.708333333336</v>
      </c>
      <c r="U2508">
        <f t="shared" si="27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9">
        <v>42850</v>
      </c>
      <c r="E2509" s="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73"/>
        <v>0</v>
      </c>
      <c r="P2509" s="9">
        <f t="shared" si="274"/>
        <v>0</v>
      </c>
      <c r="Q2509" t="str">
        <f t="shared" si="275"/>
        <v>food</v>
      </c>
      <c r="R2509" t="str">
        <f t="shared" si="276"/>
        <v>restaurants</v>
      </c>
      <c r="S2509" s="5">
        <f t="shared" si="277"/>
        <v>42104.9062962963</v>
      </c>
      <c r="T2509" s="5">
        <f t="shared" si="278"/>
        <v>42134.9062962963</v>
      </c>
      <c r="U2509">
        <f t="shared" si="279"/>
        <v>2015</v>
      </c>
    </row>
    <row r="2510" spans="1:21" ht="30" x14ac:dyDescent="0.25">
      <c r="A2510">
        <v>2508</v>
      </c>
      <c r="B2510" s="3" t="s">
        <v>2508</v>
      </c>
      <c r="C2510" s="3" t="s">
        <v>6618</v>
      </c>
      <c r="D2510" s="9">
        <v>20000</v>
      </c>
      <c r="E2510" s="9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73"/>
        <v>0</v>
      </c>
      <c r="P2510" s="9">
        <f t="shared" si="274"/>
        <v>0</v>
      </c>
      <c r="Q2510" t="str">
        <f t="shared" si="275"/>
        <v>food</v>
      </c>
      <c r="R2510" t="str">
        <f t="shared" si="276"/>
        <v>restaurants</v>
      </c>
      <c r="S2510" s="5">
        <f t="shared" si="277"/>
        <v>41835.785115740742</v>
      </c>
      <c r="T2510" s="5">
        <f t="shared" si="278"/>
        <v>41865.785115740742</v>
      </c>
      <c r="U2510">
        <f t="shared" si="279"/>
        <v>2014</v>
      </c>
    </row>
    <row r="2511" spans="1:21" ht="30" x14ac:dyDescent="0.25">
      <c r="A2511">
        <v>2509</v>
      </c>
      <c r="B2511" s="3" t="s">
        <v>2509</v>
      </c>
      <c r="C2511" s="3" t="s">
        <v>6619</v>
      </c>
      <c r="D2511" s="9">
        <v>95000</v>
      </c>
      <c r="E2511" s="9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73"/>
        <v>1.0526315789473684E-2</v>
      </c>
      <c r="P2511" s="9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5">
        <f t="shared" si="277"/>
        <v>42058.642928240741</v>
      </c>
      <c r="T2511" s="5">
        <f t="shared" si="278"/>
        <v>42114.601261574076</v>
      </c>
      <c r="U2511">
        <f t="shared" si="279"/>
        <v>2015</v>
      </c>
    </row>
    <row r="2512" spans="1:21" ht="30" x14ac:dyDescent="0.25">
      <c r="A2512">
        <v>2510</v>
      </c>
      <c r="B2512" s="3" t="s">
        <v>2510</v>
      </c>
      <c r="C2512" s="3" t="s">
        <v>6620</v>
      </c>
      <c r="D2512" s="9">
        <v>50000</v>
      </c>
      <c r="E2512" s="9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73"/>
        <v>1.5E-3</v>
      </c>
      <c r="P2512" s="9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5">
        <f t="shared" si="277"/>
        <v>42078.830694444448</v>
      </c>
      <c r="T2512" s="5">
        <f t="shared" si="278"/>
        <v>42138.830694444448</v>
      </c>
      <c r="U2512">
        <f t="shared" si="279"/>
        <v>2015</v>
      </c>
    </row>
    <row r="2513" spans="1:21" ht="30" x14ac:dyDescent="0.25">
      <c r="A2513">
        <v>2511</v>
      </c>
      <c r="B2513" s="3" t="s">
        <v>2511</v>
      </c>
      <c r="C2513" s="3" t="s">
        <v>6621</v>
      </c>
      <c r="D2513" s="9">
        <v>100000</v>
      </c>
      <c r="E2513" s="9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73"/>
        <v>0</v>
      </c>
      <c r="P2513" s="9">
        <f t="shared" si="274"/>
        <v>0</v>
      </c>
      <c r="Q2513" t="str">
        <f t="shared" si="275"/>
        <v>food</v>
      </c>
      <c r="R2513" t="str">
        <f t="shared" si="276"/>
        <v>restaurants</v>
      </c>
      <c r="S2513" s="5">
        <f t="shared" si="277"/>
        <v>42371.280243055553</v>
      </c>
      <c r="T2513" s="5">
        <f t="shared" si="278"/>
        <v>42401.280243055553</v>
      </c>
      <c r="U2513">
        <f t="shared" si="279"/>
        <v>2016</v>
      </c>
    </row>
    <row r="2514" spans="1:21" x14ac:dyDescent="0.25">
      <c r="A2514">
        <v>2512</v>
      </c>
      <c r="B2514" s="3" t="s">
        <v>2512</v>
      </c>
      <c r="C2514" s="3" t="s">
        <v>6622</v>
      </c>
      <c r="D2514" s="9">
        <v>1150</v>
      </c>
      <c r="E2514" s="9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73"/>
        <v>0</v>
      </c>
      <c r="P2514" s="9">
        <f t="shared" si="274"/>
        <v>0</v>
      </c>
      <c r="Q2514" t="str">
        <f t="shared" si="275"/>
        <v>food</v>
      </c>
      <c r="R2514" t="str">
        <f t="shared" si="276"/>
        <v>restaurants</v>
      </c>
      <c r="S2514" s="5">
        <f t="shared" si="277"/>
        <v>41971.710196759261</v>
      </c>
      <c r="T2514" s="5">
        <f t="shared" si="278"/>
        <v>41986.710196759261</v>
      </c>
      <c r="U2514">
        <f t="shared" si="279"/>
        <v>2014</v>
      </c>
    </row>
    <row r="2515" spans="1:21" ht="30" x14ac:dyDescent="0.25">
      <c r="A2515">
        <v>2513</v>
      </c>
      <c r="B2515" s="3" t="s">
        <v>2513</v>
      </c>
      <c r="C2515" s="3" t="s">
        <v>6623</v>
      </c>
      <c r="D2515" s="9">
        <v>180000</v>
      </c>
      <c r="E2515" s="9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73"/>
        <v>0</v>
      </c>
      <c r="P2515" s="9">
        <f t="shared" si="274"/>
        <v>0</v>
      </c>
      <c r="Q2515" t="str">
        <f t="shared" si="275"/>
        <v>food</v>
      </c>
      <c r="R2515" t="str">
        <f t="shared" si="276"/>
        <v>restaurants</v>
      </c>
      <c r="S2515" s="5">
        <f t="shared" si="277"/>
        <v>42731.840150462966</v>
      </c>
      <c r="T2515" s="5">
        <f t="shared" si="278"/>
        <v>42791.840150462966</v>
      </c>
      <c r="U2515">
        <f t="shared" si="279"/>
        <v>2016</v>
      </c>
    </row>
    <row r="2516" spans="1:21" ht="30" x14ac:dyDescent="0.25">
      <c r="A2516">
        <v>2514</v>
      </c>
      <c r="B2516" s="3" t="s">
        <v>2514</v>
      </c>
      <c r="C2516" s="3" t="s">
        <v>6624</v>
      </c>
      <c r="D2516" s="9">
        <v>12000</v>
      </c>
      <c r="E2516" s="9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73"/>
        <v>1.7500000000000002E-2</v>
      </c>
      <c r="P2516" s="9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5">
        <f t="shared" si="277"/>
        <v>41854.223113425927</v>
      </c>
      <c r="T2516" s="5">
        <f t="shared" si="278"/>
        <v>41871.223113425927</v>
      </c>
      <c r="U2516">
        <f t="shared" si="279"/>
        <v>2014</v>
      </c>
    </row>
    <row r="2517" spans="1:21" ht="30" x14ac:dyDescent="0.25">
      <c r="A2517">
        <v>2515</v>
      </c>
      <c r="B2517" s="3" t="s">
        <v>2515</v>
      </c>
      <c r="C2517" s="3" t="s">
        <v>6625</v>
      </c>
      <c r="D2517" s="9">
        <v>5000</v>
      </c>
      <c r="E2517" s="9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73"/>
        <v>0.186</v>
      </c>
      <c r="P2517" s="9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5">
        <f t="shared" si="277"/>
        <v>42027.673067129632</v>
      </c>
      <c r="T2517" s="5">
        <f t="shared" si="278"/>
        <v>42057.673067129632</v>
      </c>
      <c r="U2517">
        <f t="shared" si="279"/>
        <v>2015</v>
      </c>
    </row>
    <row r="2518" spans="1:21" ht="30" x14ac:dyDescent="0.25">
      <c r="A2518">
        <v>2516</v>
      </c>
      <c r="B2518" s="3" t="s">
        <v>2516</v>
      </c>
      <c r="C2518" s="3" t="s">
        <v>6626</v>
      </c>
      <c r="D2518" s="9">
        <v>22000</v>
      </c>
      <c r="E2518" s="9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73"/>
        <v>0</v>
      </c>
      <c r="P2518" s="9">
        <f t="shared" si="274"/>
        <v>0</v>
      </c>
      <c r="Q2518" t="str">
        <f t="shared" si="275"/>
        <v>food</v>
      </c>
      <c r="R2518" t="str">
        <f t="shared" si="276"/>
        <v>restaurants</v>
      </c>
      <c r="S2518" s="5">
        <f t="shared" si="277"/>
        <v>41942.486712962964</v>
      </c>
      <c r="T2518" s="5">
        <f t="shared" si="278"/>
        <v>41972.528379629635</v>
      </c>
      <c r="U2518">
        <f t="shared" si="279"/>
        <v>2014</v>
      </c>
    </row>
    <row r="2519" spans="1:21" ht="30" x14ac:dyDescent="0.25">
      <c r="A2519">
        <v>2517</v>
      </c>
      <c r="B2519" s="3" t="s">
        <v>2517</v>
      </c>
      <c r="C2519" s="3" t="s">
        <v>6627</v>
      </c>
      <c r="D2519" s="9">
        <v>18000</v>
      </c>
      <c r="E2519" s="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73"/>
        <v>9.8166666666666666E-2</v>
      </c>
      <c r="P2519" s="9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5">
        <f t="shared" si="277"/>
        <v>42052.635763888895</v>
      </c>
      <c r="T2519" s="5">
        <f t="shared" si="278"/>
        <v>42082.594097222223</v>
      </c>
      <c r="U2519">
        <f t="shared" si="279"/>
        <v>2015</v>
      </c>
    </row>
    <row r="2520" spans="1:21" x14ac:dyDescent="0.25">
      <c r="A2520">
        <v>2518</v>
      </c>
      <c r="B2520" s="3" t="s">
        <v>2518</v>
      </c>
      <c r="C2520" s="3" t="s">
        <v>6628</v>
      </c>
      <c r="D2520" s="9">
        <v>5000</v>
      </c>
      <c r="E2520" s="9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73"/>
        <v>0</v>
      </c>
      <c r="P2520" s="9">
        <f t="shared" si="274"/>
        <v>0</v>
      </c>
      <c r="Q2520" t="str">
        <f t="shared" si="275"/>
        <v>food</v>
      </c>
      <c r="R2520" t="str">
        <f t="shared" si="276"/>
        <v>restaurants</v>
      </c>
      <c r="S2520" s="5">
        <f t="shared" si="277"/>
        <v>41926.514212962968</v>
      </c>
      <c r="T2520" s="5">
        <f t="shared" si="278"/>
        <v>41956.555879629632</v>
      </c>
      <c r="U2520">
        <f t="shared" si="279"/>
        <v>2014</v>
      </c>
    </row>
    <row r="2521" spans="1:21" x14ac:dyDescent="0.25">
      <c r="A2521">
        <v>2519</v>
      </c>
      <c r="B2521" s="3" t="s">
        <v>2519</v>
      </c>
      <c r="C2521" s="3" t="s">
        <v>6629</v>
      </c>
      <c r="D2521" s="9">
        <v>150000</v>
      </c>
      <c r="E2521" s="9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73"/>
        <v>4.3333333333333331E-4</v>
      </c>
      <c r="P2521" s="9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5">
        <f t="shared" si="277"/>
        <v>41808.988472222227</v>
      </c>
      <c r="T2521" s="5">
        <f t="shared" si="278"/>
        <v>41838.988472222227</v>
      </c>
      <c r="U2521">
        <f t="shared" si="279"/>
        <v>2014</v>
      </c>
    </row>
    <row r="2522" spans="1:21" ht="30" x14ac:dyDescent="0.25">
      <c r="A2522">
        <v>2520</v>
      </c>
      <c r="B2522" s="3" t="s">
        <v>2520</v>
      </c>
      <c r="C2522" s="3" t="s">
        <v>6630</v>
      </c>
      <c r="D2522" s="9">
        <v>100000</v>
      </c>
      <c r="E2522" s="9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73"/>
        <v>0</v>
      </c>
      <c r="P2522" s="9">
        <f t="shared" si="274"/>
        <v>0</v>
      </c>
      <c r="Q2522" t="str">
        <f t="shared" si="275"/>
        <v>food</v>
      </c>
      <c r="R2522" t="str">
        <f t="shared" si="276"/>
        <v>restaurants</v>
      </c>
      <c r="S2522" s="5">
        <f t="shared" si="277"/>
        <v>42612.433854166673</v>
      </c>
      <c r="T2522" s="5">
        <f t="shared" si="278"/>
        <v>42658.639583333337</v>
      </c>
      <c r="U2522">
        <f t="shared" si="279"/>
        <v>2016</v>
      </c>
    </row>
    <row r="2523" spans="1:21" ht="30" x14ac:dyDescent="0.25">
      <c r="A2523">
        <v>2521</v>
      </c>
      <c r="B2523" s="3" t="s">
        <v>2521</v>
      </c>
      <c r="C2523" s="3" t="s">
        <v>6631</v>
      </c>
      <c r="D2523" s="9">
        <v>12500</v>
      </c>
      <c r="E2523" s="9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73"/>
        <v>1.0948792000000001</v>
      </c>
      <c r="P2523" s="9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5">
        <f t="shared" si="277"/>
        <v>42269.801168981481</v>
      </c>
      <c r="T2523" s="5">
        <f t="shared" si="278"/>
        <v>42290.801168981481</v>
      </c>
      <c r="U2523">
        <f t="shared" si="279"/>
        <v>2015</v>
      </c>
    </row>
    <row r="2524" spans="1:21" ht="30" x14ac:dyDescent="0.25">
      <c r="A2524">
        <v>2522</v>
      </c>
      <c r="B2524" s="3" t="s">
        <v>2522</v>
      </c>
      <c r="C2524" s="3" t="s">
        <v>6632</v>
      </c>
      <c r="D2524" s="9">
        <v>5000</v>
      </c>
      <c r="E2524" s="9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73"/>
        <v>1</v>
      </c>
      <c r="P2524" s="9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5">
        <f t="shared" si="277"/>
        <v>42460.406944444447</v>
      </c>
      <c r="T2524" s="5">
        <f t="shared" si="278"/>
        <v>42482.452777777777</v>
      </c>
      <c r="U2524">
        <f t="shared" si="279"/>
        <v>2016</v>
      </c>
    </row>
    <row r="2525" spans="1:21" ht="30" x14ac:dyDescent="0.25">
      <c r="A2525">
        <v>2523</v>
      </c>
      <c r="B2525" s="3" t="s">
        <v>2523</v>
      </c>
      <c r="C2525" s="3" t="s">
        <v>6633</v>
      </c>
      <c r="D2525" s="9">
        <v>900</v>
      </c>
      <c r="E2525" s="9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73"/>
        <v>1.5644444444444445</v>
      </c>
      <c r="P2525" s="9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5">
        <f t="shared" si="277"/>
        <v>41930.808935185189</v>
      </c>
      <c r="T2525" s="5">
        <f t="shared" si="278"/>
        <v>41960.850601851853</v>
      </c>
      <c r="U2525">
        <f t="shared" si="279"/>
        <v>2014</v>
      </c>
    </row>
    <row r="2526" spans="1:21" x14ac:dyDescent="0.25">
      <c r="A2526">
        <v>2524</v>
      </c>
      <c r="B2526" s="3" t="s">
        <v>2524</v>
      </c>
      <c r="C2526" s="3" t="s">
        <v>6634</v>
      </c>
      <c r="D2526" s="9">
        <v>7500</v>
      </c>
      <c r="E2526" s="9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73"/>
        <v>1.016</v>
      </c>
      <c r="P2526" s="9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5">
        <f t="shared" si="277"/>
        <v>41961.640706018523</v>
      </c>
      <c r="T2526" s="5">
        <f t="shared" si="278"/>
        <v>41994.020833333336</v>
      </c>
      <c r="U2526">
        <f t="shared" si="279"/>
        <v>2014</v>
      </c>
    </row>
    <row r="2527" spans="1:21" x14ac:dyDescent="0.25">
      <c r="A2527">
        <v>2525</v>
      </c>
      <c r="B2527" s="3" t="s">
        <v>2525</v>
      </c>
      <c r="C2527" s="3" t="s">
        <v>6635</v>
      </c>
      <c r="D2527" s="9">
        <v>8000</v>
      </c>
      <c r="E2527" s="9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73"/>
        <v>1.00325</v>
      </c>
      <c r="P2527" s="9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5">
        <f t="shared" si="277"/>
        <v>41058.677905092591</v>
      </c>
      <c r="T2527" s="5">
        <f t="shared" si="278"/>
        <v>41088.677905092591</v>
      </c>
      <c r="U2527">
        <f t="shared" si="279"/>
        <v>2012</v>
      </c>
    </row>
    <row r="2528" spans="1:21" x14ac:dyDescent="0.25">
      <c r="A2528">
        <v>2526</v>
      </c>
      <c r="B2528" s="3" t="s">
        <v>2526</v>
      </c>
      <c r="C2528" s="3" t="s">
        <v>6636</v>
      </c>
      <c r="D2528" s="9">
        <v>4000</v>
      </c>
      <c r="E2528" s="9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73"/>
        <v>1.1294999999999999</v>
      </c>
      <c r="P2528" s="9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5">
        <f t="shared" si="277"/>
        <v>41952.924467592595</v>
      </c>
      <c r="T2528" s="5">
        <f t="shared" si="278"/>
        <v>41981.040972222225</v>
      </c>
      <c r="U2528">
        <f t="shared" si="279"/>
        <v>2014</v>
      </c>
    </row>
    <row r="2529" spans="1:21" x14ac:dyDescent="0.25">
      <c r="A2529">
        <v>2527</v>
      </c>
      <c r="B2529" s="3" t="s">
        <v>2527</v>
      </c>
      <c r="C2529" s="3" t="s">
        <v>6637</v>
      </c>
      <c r="D2529" s="9">
        <v>4000</v>
      </c>
      <c r="E2529" s="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73"/>
        <v>1.02125</v>
      </c>
      <c r="P2529" s="9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5">
        <f t="shared" si="277"/>
        <v>41546.584386574075</v>
      </c>
      <c r="T2529" s="5">
        <f t="shared" si="278"/>
        <v>41564.999305555561</v>
      </c>
      <c r="U2529">
        <f t="shared" si="279"/>
        <v>2013</v>
      </c>
    </row>
    <row r="2530" spans="1:21" ht="30" x14ac:dyDescent="0.25">
      <c r="A2530">
        <v>2528</v>
      </c>
      <c r="B2530" s="3" t="s">
        <v>2528</v>
      </c>
      <c r="C2530" s="3" t="s">
        <v>6638</v>
      </c>
      <c r="D2530" s="9">
        <v>4000</v>
      </c>
      <c r="E2530" s="9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73"/>
        <v>1.0724974999999999</v>
      </c>
      <c r="P2530" s="9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5">
        <f t="shared" si="277"/>
        <v>42217.667858796303</v>
      </c>
      <c r="T2530" s="5">
        <f t="shared" si="278"/>
        <v>42236.291666666664</v>
      </c>
      <c r="U2530">
        <f t="shared" si="279"/>
        <v>2015</v>
      </c>
    </row>
    <row r="2531" spans="1:21" x14ac:dyDescent="0.25">
      <c r="A2531">
        <v>2529</v>
      </c>
      <c r="B2531" s="3" t="s">
        <v>2529</v>
      </c>
      <c r="C2531" s="3" t="s">
        <v>6639</v>
      </c>
      <c r="D2531" s="9">
        <v>6000</v>
      </c>
      <c r="E2531" s="9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73"/>
        <v>1.0428333333333333</v>
      </c>
      <c r="P2531" s="9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5">
        <f t="shared" si="277"/>
        <v>40947.9140625</v>
      </c>
      <c r="T2531" s="5">
        <f t="shared" si="278"/>
        <v>40992.872395833336</v>
      </c>
      <c r="U2531">
        <f t="shared" si="279"/>
        <v>2012</v>
      </c>
    </row>
    <row r="2532" spans="1:21" ht="30" x14ac:dyDescent="0.25">
      <c r="A2532">
        <v>2530</v>
      </c>
      <c r="B2532" s="3" t="s">
        <v>2530</v>
      </c>
      <c r="C2532" s="3" t="s">
        <v>6640</v>
      </c>
      <c r="D2532" s="9">
        <v>6500</v>
      </c>
      <c r="E2532" s="9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73"/>
        <v>1</v>
      </c>
      <c r="P2532" s="9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5">
        <f t="shared" si="277"/>
        <v>42081.697974537041</v>
      </c>
      <c r="T2532" s="5">
        <f t="shared" si="278"/>
        <v>42114.034722222226</v>
      </c>
      <c r="U2532">
        <f t="shared" si="279"/>
        <v>2015</v>
      </c>
    </row>
    <row r="2533" spans="1:21" ht="30" x14ac:dyDescent="0.25">
      <c r="A2533">
        <v>2531</v>
      </c>
      <c r="B2533" s="3" t="s">
        <v>2531</v>
      </c>
      <c r="C2533" s="3" t="s">
        <v>6641</v>
      </c>
      <c r="D2533" s="9">
        <v>4500</v>
      </c>
      <c r="E2533" s="9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73"/>
        <v>1.004</v>
      </c>
      <c r="P2533" s="9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5">
        <f t="shared" si="277"/>
        <v>42208.513356481482</v>
      </c>
      <c r="T2533" s="5">
        <f t="shared" si="278"/>
        <v>42230.999305555561</v>
      </c>
      <c r="U2533">
        <f t="shared" si="279"/>
        <v>2015</v>
      </c>
    </row>
    <row r="2534" spans="1:21" ht="30" x14ac:dyDescent="0.25">
      <c r="A2534">
        <v>2532</v>
      </c>
      <c r="B2534" s="3" t="s">
        <v>2532</v>
      </c>
      <c r="C2534" s="3" t="s">
        <v>6642</v>
      </c>
      <c r="D2534" s="9">
        <v>4000</v>
      </c>
      <c r="E2534" s="9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73"/>
        <v>1.26125</v>
      </c>
      <c r="P2534" s="9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5">
        <f t="shared" si="277"/>
        <v>41107.682476851856</v>
      </c>
      <c r="T2534" s="5">
        <f t="shared" si="278"/>
        <v>41137.682476851856</v>
      </c>
      <c r="U2534">
        <f t="shared" si="279"/>
        <v>2012</v>
      </c>
    </row>
    <row r="2535" spans="1:21" ht="30" x14ac:dyDescent="0.25">
      <c r="A2535">
        <v>2533</v>
      </c>
      <c r="B2535" s="3" t="s">
        <v>2533</v>
      </c>
      <c r="C2535" s="3" t="s">
        <v>6643</v>
      </c>
      <c r="D2535" s="9">
        <v>7500</v>
      </c>
      <c r="E2535" s="9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73"/>
        <v>1.1066666666666667</v>
      </c>
      <c r="P2535" s="9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5">
        <f t="shared" si="277"/>
        <v>41304.58461805556</v>
      </c>
      <c r="T2535" s="5">
        <f t="shared" si="278"/>
        <v>41334.584120370375</v>
      </c>
      <c r="U2535">
        <f t="shared" si="279"/>
        <v>2013</v>
      </c>
    </row>
    <row r="2536" spans="1:21" ht="30" x14ac:dyDescent="0.25">
      <c r="A2536">
        <v>2534</v>
      </c>
      <c r="B2536" s="3" t="s">
        <v>2534</v>
      </c>
      <c r="C2536" s="3" t="s">
        <v>6644</v>
      </c>
      <c r="D2536" s="9">
        <v>2000</v>
      </c>
      <c r="E2536" s="9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73"/>
        <v>1.05</v>
      </c>
      <c r="P2536" s="9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5">
        <f t="shared" si="277"/>
        <v>40127.533703703702</v>
      </c>
      <c r="T2536" s="5">
        <f t="shared" si="278"/>
        <v>40179.083333333336</v>
      </c>
      <c r="U2536">
        <f t="shared" si="27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9">
        <v>20000</v>
      </c>
      <c r="E2537" s="9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73"/>
        <v>1.03775</v>
      </c>
      <c r="P2537" s="9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5">
        <f t="shared" si="277"/>
        <v>41943.62436342593</v>
      </c>
      <c r="T2537" s="5">
        <f t="shared" si="278"/>
        <v>41974.666030092594</v>
      </c>
      <c r="U2537">
        <f t="shared" si="279"/>
        <v>2014</v>
      </c>
    </row>
    <row r="2538" spans="1:21" ht="30" x14ac:dyDescent="0.25">
      <c r="A2538">
        <v>2536</v>
      </c>
      <c r="B2538" s="3" t="s">
        <v>2536</v>
      </c>
      <c r="C2538" s="3" t="s">
        <v>6646</v>
      </c>
      <c r="D2538" s="9">
        <v>25</v>
      </c>
      <c r="E2538" s="9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73"/>
        <v>1.1599999999999999</v>
      </c>
      <c r="P2538" s="9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5">
        <f t="shared" si="277"/>
        <v>41463.939421296302</v>
      </c>
      <c r="T2538" s="5">
        <f t="shared" si="278"/>
        <v>41484.939421296302</v>
      </c>
      <c r="U2538">
        <f t="shared" si="279"/>
        <v>2013</v>
      </c>
    </row>
    <row r="2539" spans="1:21" ht="30" x14ac:dyDescent="0.25">
      <c r="A2539">
        <v>2537</v>
      </c>
      <c r="B2539" s="3" t="s">
        <v>2537</v>
      </c>
      <c r="C2539" s="3" t="s">
        <v>6647</v>
      </c>
      <c r="D2539" s="9">
        <v>1000</v>
      </c>
      <c r="E2539" s="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73"/>
        <v>1.1000000000000001</v>
      </c>
      <c r="P2539" s="9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5">
        <f t="shared" si="277"/>
        <v>40696.482118055559</v>
      </c>
      <c r="T2539" s="5">
        <f t="shared" si="278"/>
        <v>40756.482118055559</v>
      </c>
      <c r="U2539">
        <f t="shared" si="279"/>
        <v>2011</v>
      </c>
    </row>
    <row r="2540" spans="1:21" x14ac:dyDescent="0.25">
      <c r="A2540">
        <v>2538</v>
      </c>
      <c r="B2540" s="3" t="s">
        <v>2538</v>
      </c>
      <c r="C2540" s="3" t="s">
        <v>6648</v>
      </c>
      <c r="D2540" s="9">
        <v>18000</v>
      </c>
      <c r="E2540" s="9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73"/>
        <v>1.130176111111111</v>
      </c>
      <c r="P2540" s="9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5">
        <f t="shared" si="277"/>
        <v>41298.343298611115</v>
      </c>
      <c r="T2540" s="5">
        <f t="shared" si="278"/>
        <v>41329.040972222225</v>
      </c>
      <c r="U2540">
        <f t="shared" si="279"/>
        <v>2013</v>
      </c>
    </row>
    <row r="2541" spans="1:21" ht="30" x14ac:dyDescent="0.25">
      <c r="A2541">
        <v>2539</v>
      </c>
      <c r="B2541" s="3" t="s">
        <v>2539</v>
      </c>
      <c r="C2541" s="3" t="s">
        <v>6649</v>
      </c>
      <c r="D2541" s="9">
        <v>10000</v>
      </c>
      <c r="E2541" s="9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73"/>
        <v>1.0024999999999999</v>
      </c>
      <c r="P2541" s="9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5">
        <f t="shared" si="277"/>
        <v>41977.735555555562</v>
      </c>
      <c r="T2541" s="5">
        <f t="shared" si="278"/>
        <v>42037.735555555562</v>
      </c>
      <c r="U2541">
        <f t="shared" si="279"/>
        <v>2014</v>
      </c>
    </row>
    <row r="2542" spans="1:21" ht="30" x14ac:dyDescent="0.25">
      <c r="A2542">
        <v>2540</v>
      </c>
      <c r="B2542" s="3" t="s">
        <v>2540</v>
      </c>
      <c r="C2542" s="3" t="s">
        <v>6650</v>
      </c>
      <c r="D2542" s="9">
        <v>2500</v>
      </c>
      <c r="E2542" s="9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73"/>
        <v>1.034</v>
      </c>
      <c r="P2542" s="9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5">
        <f t="shared" si="277"/>
        <v>40785.508344907408</v>
      </c>
      <c r="T2542" s="5">
        <f t="shared" si="278"/>
        <v>40845.508344907408</v>
      </c>
      <c r="U2542">
        <f t="shared" si="279"/>
        <v>2011</v>
      </c>
    </row>
    <row r="2543" spans="1:21" ht="30" x14ac:dyDescent="0.25">
      <c r="A2543">
        <v>2541</v>
      </c>
      <c r="B2543" s="3" t="s">
        <v>2541</v>
      </c>
      <c r="C2543" s="3" t="s">
        <v>6651</v>
      </c>
      <c r="D2543" s="9">
        <v>3500</v>
      </c>
      <c r="E2543" s="9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73"/>
        <v>1.0702857142857143</v>
      </c>
      <c r="P2543" s="9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5">
        <f t="shared" si="277"/>
        <v>41483.282615740747</v>
      </c>
      <c r="T2543" s="5">
        <f t="shared" si="278"/>
        <v>41543.282615740747</v>
      </c>
      <c r="U2543">
        <f t="shared" si="279"/>
        <v>2013</v>
      </c>
    </row>
    <row r="2544" spans="1:21" x14ac:dyDescent="0.25">
      <c r="A2544">
        <v>2542</v>
      </c>
      <c r="B2544" s="3" t="s">
        <v>2542</v>
      </c>
      <c r="C2544" s="3" t="s">
        <v>6652</v>
      </c>
      <c r="D2544" s="9">
        <v>700</v>
      </c>
      <c r="E2544" s="9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73"/>
        <v>1.0357142857142858</v>
      </c>
      <c r="P2544" s="9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5">
        <f t="shared" si="277"/>
        <v>41509.259918981486</v>
      </c>
      <c r="T2544" s="5">
        <f t="shared" si="278"/>
        <v>41547.999305555561</v>
      </c>
      <c r="U2544">
        <f t="shared" si="279"/>
        <v>2013</v>
      </c>
    </row>
    <row r="2545" spans="1:21" ht="30" x14ac:dyDescent="0.25">
      <c r="A2545">
        <v>2543</v>
      </c>
      <c r="B2545" s="3" t="s">
        <v>2543</v>
      </c>
      <c r="C2545" s="3" t="s">
        <v>6653</v>
      </c>
      <c r="D2545" s="9">
        <v>250</v>
      </c>
      <c r="E2545" s="9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73"/>
        <v>1.5640000000000001</v>
      </c>
      <c r="P2545" s="9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5">
        <f t="shared" si="277"/>
        <v>40513.940949074073</v>
      </c>
      <c r="T2545" s="5">
        <f t="shared" si="278"/>
        <v>40544.958333333336</v>
      </c>
      <c r="U2545">
        <f t="shared" si="279"/>
        <v>2010</v>
      </c>
    </row>
    <row r="2546" spans="1:21" x14ac:dyDescent="0.25">
      <c r="A2546">
        <v>2544</v>
      </c>
      <c r="B2546" s="3" t="s">
        <v>2544</v>
      </c>
      <c r="C2546" s="3" t="s">
        <v>6654</v>
      </c>
      <c r="D2546" s="9">
        <v>5000</v>
      </c>
      <c r="E2546" s="9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73"/>
        <v>1.0082</v>
      </c>
      <c r="P2546" s="9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5">
        <f t="shared" si="277"/>
        <v>41068.353807870371</v>
      </c>
      <c r="T2546" s="5">
        <f t="shared" si="278"/>
        <v>41098.353807870371</v>
      </c>
      <c r="U2546">
        <f t="shared" si="279"/>
        <v>2012</v>
      </c>
    </row>
    <row r="2547" spans="1:21" x14ac:dyDescent="0.25">
      <c r="A2547">
        <v>2545</v>
      </c>
      <c r="B2547" s="3" t="s">
        <v>2545</v>
      </c>
      <c r="C2547" s="3" t="s">
        <v>6655</v>
      </c>
      <c r="D2547" s="9">
        <v>2000</v>
      </c>
      <c r="E2547" s="9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73"/>
        <v>1.9530000000000001</v>
      </c>
      <c r="P2547" s="9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5">
        <f t="shared" si="277"/>
        <v>42026.971504629633</v>
      </c>
      <c r="T2547" s="5">
        <f t="shared" si="278"/>
        <v>42061.854166666664</v>
      </c>
      <c r="U2547">
        <f t="shared" si="279"/>
        <v>2015</v>
      </c>
    </row>
    <row r="2548" spans="1:21" x14ac:dyDescent="0.25">
      <c r="A2548">
        <v>2546</v>
      </c>
      <c r="B2548" s="3" t="s">
        <v>2546</v>
      </c>
      <c r="C2548" s="3" t="s">
        <v>6656</v>
      </c>
      <c r="D2548" s="9">
        <v>3500</v>
      </c>
      <c r="E2548" s="9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73"/>
        <v>1.1171428571428572</v>
      </c>
      <c r="P2548" s="9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5">
        <f t="shared" si="277"/>
        <v>41524.691886574081</v>
      </c>
      <c r="T2548" s="5">
        <f t="shared" si="278"/>
        <v>41552.041666666672</v>
      </c>
      <c r="U2548">
        <f t="shared" si="279"/>
        <v>2013</v>
      </c>
    </row>
    <row r="2549" spans="1:21" ht="30" x14ac:dyDescent="0.25">
      <c r="A2549">
        <v>2547</v>
      </c>
      <c r="B2549" s="3" t="s">
        <v>2547</v>
      </c>
      <c r="C2549" s="3" t="s">
        <v>6657</v>
      </c>
      <c r="D2549" s="9">
        <v>5500</v>
      </c>
      <c r="E2549" s="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73"/>
        <v>1.1985454545454546</v>
      </c>
      <c r="P2549" s="9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5">
        <f t="shared" si="277"/>
        <v>40973.606516203705</v>
      </c>
      <c r="T2549" s="5">
        <f t="shared" si="278"/>
        <v>41003.564849537041</v>
      </c>
      <c r="U2549">
        <f t="shared" si="279"/>
        <v>2012</v>
      </c>
    </row>
    <row r="2550" spans="1:21" ht="30" x14ac:dyDescent="0.25">
      <c r="A2550">
        <v>2548</v>
      </c>
      <c r="B2550" s="3" t="s">
        <v>2548</v>
      </c>
      <c r="C2550" s="3" t="s">
        <v>6658</v>
      </c>
      <c r="D2550" s="9">
        <v>6000</v>
      </c>
      <c r="E2550" s="9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73"/>
        <v>1.0185</v>
      </c>
      <c r="P2550" s="9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5">
        <f t="shared" si="277"/>
        <v>42618.458761574075</v>
      </c>
      <c r="T2550" s="5">
        <f t="shared" si="278"/>
        <v>42643.018750000003</v>
      </c>
      <c r="U2550">
        <f t="shared" si="279"/>
        <v>2016</v>
      </c>
    </row>
    <row r="2551" spans="1:21" x14ac:dyDescent="0.25">
      <c r="A2551">
        <v>2549</v>
      </c>
      <c r="B2551" s="3" t="s">
        <v>2549</v>
      </c>
      <c r="C2551" s="3" t="s">
        <v>6659</v>
      </c>
      <c r="D2551" s="9">
        <v>1570</v>
      </c>
      <c r="E2551" s="9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73"/>
        <v>1.0280254777070064</v>
      </c>
      <c r="P2551" s="9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5">
        <f t="shared" si="277"/>
        <v>41390.591087962966</v>
      </c>
      <c r="T2551" s="5">
        <f t="shared" si="278"/>
        <v>41425.541666666672</v>
      </c>
      <c r="U2551">
        <f t="shared" si="279"/>
        <v>2013</v>
      </c>
    </row>
    <row r="2552" spans="1:21" ht="30" x14ac:dyDescent="0.25">
      <c r="A2552">
        <v>2550</v>
      </c>
      <c r="B2552" s="3" t="s">
        <v>2550</v>
      </c>
      <c r="C2552" s="3" t="s">
        <v>6660</v>
      </c>
      <c r="D2552" s="9">
        <v>6500</v>
      </c>
      <c r="E2552" s="9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73"/>
        <v>1.0084615384615385</v>
      </c>
      <c r="P2552" s="9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5">
        <f t="shared" si="277"/>
        <v>42228.467662037037</v>
      </c>
      <c r="T2552" s="5">
        <f t="shared" si="278"/>
        <v>42284.999305555561</v>
      </c>
      <c r="U2552">
        <f t="shared" si="279"/>
        <v>2015</v>
      </c>
    </row>
    <row r="2553" spans="1:21" x14ac:dyDescent="0.25">
      <c r="A2553">
        <v>2551</v>
      </c>
      <c r="B2553" s="3" t="s">
        <v>2551</v>
      </c>
      <c r="C2553" s="3" t="s">
        <v>6661</v>
      </c>
      <c r="D2553" s="9">
        <v>3675</v>
      </c>
      <c r="E2553" s="9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73"/>
        <v>1.0273469387755103</v>
      </c>
      <c r="P2553" s="9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5">
        <f t="shared" si="277"/>
        <v>40961.085474537038</v>
      </c>
      <c r="T2553" s="5">
        <f t="shared" si="278"/>
        <v>40989.700000000004</v>
      </c>
      <c r="U2553">
        <f t="shared" si="279"/>
        <v>2012</v>
      </c>
    </row>
    <row r="2554" spans="1:21" ht="30" x14ac:dyDescent="0.25">
      <c r="A2554">
        <v>2552</v>
      </c>
      <c r="B2554" s="3" t="s">
        <v>2552</v>
      </c>
      <c r="C2554" s="3" t="s">
        <v>6662</v>
      </c>
      <c r="D2554" s="9">
        <v>3000</v>
      </c>
      <c r="E2554" s="9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73"/>
        <v>1.0649999999999999</v>
      </c>
      <c r="P2554" s="9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5">
        <f t="shared" si="277"/>
        <v>42769.64329861111</v>
      </c>
      <c r="T2554" s="5">
        <f t="shared" si="278"/>
        <v>42799.64329861111</v>
      </c>
      <c r="U2554">
        <f t="shared" si="279"/>
        <v>2017</v>
      </c>
    </row>
    <row r="2555" spans="1:21" ht="30" x14ac:dyDescent="0.25">
      <c r="A2555">
        <v>2553</v>
      </c>
      <c r="B2555" s="3" t="s">
        <v>2553</v>
      </c>
      <c r="C2555" s="3" t="s">
        <v>6663</v>
      </c>
      <c r="D2555" s="9">
        <v>1500</v>
      </c>
      <c r="E2555" s="9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73"/>
        <v>1.5553333333333332</v>
      </c>
      <c r="P2555" s="9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5">
        <f t="shared" si="277"/>
        <v>41113.032488425924</v>
      </c>
      <c r="T2555" s="5">
        <f t="shared" si="278"/>
        <v>41173.032488425924</v>
      </c>
      <c r="U2555">
        <f t="shared" si="279"/>
        <v>2012</v>
      </c>
    </row>
    <row r="2556" spans="1:21" ht="30" x14ac:dyDescent="0.25">
      <c r="A2556">
        <v>2554</v>
      </c>
      <c r="B2556" s="3" t="s">
        <v>2554</v>
      </c>
      <c r="C2556" s="3" t="s">
        <v>6664</v>
      </c>
      <c r="D2556" s="9">
        <v>3000</v>
      </c>
      <c r="E2556" s="9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73"/>
        <v>1.228</v>
      </c>
      <c r="P2556" s="9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5">
        <f t="shared" si="277"/>
        <v>42124.911608796298</v>
      </c>
      <c r="T2556" s="5">
        <f t="shared" si="278"/>
        <v>42155.999305555561</v>
      </c>
      <c r="U2556">
        <f t="shared" si="279"/>
        <v>2015</v>
      </c>
    </row>
    <row r="2557" spans="1:21" ht="30" x14ac:dyDescent="0.25">
      <c r="A2557">
        <v>2555</v>
      </c>
      <c r="B2557" s="3" t="s">
        <v>2555</v>
      </c>
      <c r="C2557" s="3" t="s">
        <v>6665</v>
      </c>
      <c r="D2557" s="9">
        <v>2000</v>
      </c>
      <c r="E2557" s="9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73"/>
        <v>1.0734999999999999</v>
      </c>
      <c r="P2557" s="9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5">
        <f t="shared" si="277"/>
        <v>41026.488344907411</v>
      </c>
      <c r="T2557" s="5">
        <f t="shared" si="278"/>
        <v>41057.488344907411</v>
      </c>
      <c r="U2557">
        <f t="shared" si="279"/>
        <v>2012</v>
      </c>
    </row>
    <row r="2558" spans="1:21" ht="30" x14ac:dyDescent="0.25">
      <c r="A2558">
        <v>2556</v>
      </c>
      <c r="B2558" s="3" t="s">
        <v>2556</v>
      </c>
      <c r="C2558" s="3" t="s">
        <v>6666</v>
      </c>
      <c r="D2558" s="9">
        <v>745</v>
      </c>
      <c r="E2558" s="9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73"/>
        <v>1.0550335570469798</v>
      </c>
      <c r="P2558" s="9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5">
        <f t="shared" si="277"/>
        <v>41222.824733796297</v>
      </c>
      <c r="T2558" s="5">
        <f t="shared" si="278"/>
        <v>41267.824733796297</v>
      </c>
      <c r="U2558">
        <f t="shared" si="279"/>
        <v>2012</v>
      </c>
    </row>
    <row r="2559" spans="1:21" x14ac:dyDescent="0.25">
      <c r="A2559">
        <v>2557</v>
      </c>
      <c r="B2559" s="3" t="s">
        <v>2557</v>
      </c>
      <c r="C2559" s="3" t="s">
        <v>6667</v>
      </c>
      <c r="D2559" s="9">
        <v>900</v>
      </c>
      <c r="E2559" s="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73"/>
        <v>1.1844444444444444</v>
      </c>
      <c r="P2559" s="9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5">
        <f t="shared" si="277"/>
        <v>41744.578541666669</v>
      </c>
      <c r="T2559" s="5">
        <f t="shared" si="278"/>
        <v>41774.578541666669</v>
      </c>
      <c r="U2559">
        <f t="shared" si="279"/>
        <v>2014</v>
      </c>
    </row>
    <row r="2560" spans="1:21" x14ac:dyDescent="0.25">
      <c r="A2560">
        <v>2558</v>
      </c>
      <c r="B2560" s="3" t="s">
        <v>2558</v>
      </c>
      <c r="C2560" s="3" t="s">
        <v>6668</v>
      </c>
      <c r="D2560" s="9">
        <v>1250</v>
      </c>
      <c r="E2560" s="9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73"/>
        <v>1.0888</v>
      </c>
      <c r="P2560" s="9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5">
        <f t="shared" si="277"/>
        <v>42093.693356481483</v>
      </c>
      <c r="T2560" s="5">
        <f t="shared" si="278"/>
        <v>42125.415972222225</v>
      </c>
      <c r="U2560">
        <f t="shared" si="279"/>
        <v>2015</v>
      </c>
    </row>
    <row r="2561" spans="1:21" ht="30" x14ac:dyDescent="0.25">
      <c r="A2561">
        <v>2559</v>
      </c>
      <c r="B2561" s="3" t="s">
        <v>2559</v>
      </c>
      <c r="C2561" s="3" t="s">
        <v>6669</v>
      </c>
      <c r="D2561" s="9">
        <v>800</v>
      </c>
      <c r="E2561" s="9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73"/>
        <v>1.1125</v>
      </c>
      <c r="P2561" s="9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5">
        <f t="shared" si="277"/>
        <v>40829.706990740742</v>
      </c>
      <c r="T2561" s="5">
        <f t="shared" si="278"/>
        <v>40862.650694444448</v>
      </c>
      <c r="U2561">
        <f t="shared" si="279"/>
        <v>2011</v>
      </c>
    </row>
    <row r="2562" spans="1:21" ht="30" x14ac:dyDescent="0.25">
      <c r="A2562">
        <v>2560</v>
      </c>
      <c r="B2562" s="3" t="s">
        <v>2560</v>
      </c>
      <c r="C2562" s="3" t="s">
        <v>6670</v>
      </c>
      <c r="D2562" s="9">
        <v>3000</v>
      </c>
      <c r="E2562" s="9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280">E2562/D2562</f>
        <v>1.0009999999999999</v>
      </c>
      <c r="P2562" s="9">
        <f t="shared" ref="P2562:P2625" si="281">IFERROR(E2562/L2562,0)</f>
        <v>143</v>
      </c>
      <c r="Q2562" t="str">
        <f t="shared" ref="Q2562:Q2625" si="282">MID(N2562,1,FIND("/",N2562)-1)</f>
        <v>music</v>
      </c>
      <c r="R2562" t="str">
        <f t="shared" ref="R2562:R2625" si="283">MID(N2562,FIND("/",N2562)+1,9999)</f>
        <v>classical music</v>
      </c>
      <c r="S2562" s="5">
        <f t="shared" ref="S2562:S2625" si="284">((J2562/86400)+25569+(-4/24))</f>
        <v>42039.784421296303</v>
      </c>
      <c r="T2562" s="5">
        <f t="shared" ref="T2562:T2625" si="285">((I2562/86400)+25569+(-4/24))</f>
        <v>42069.784421296303</v>
      </c>
      <c r="U2562">
        <f t="shared" ref="U2562:U2625" si="286">YEAR(S2562)</f>
        <v>2015</v>
      </c>
    </row>
    <row r="2563" spans="1:21" ht="30" x14ac:dyDescent="0.25">
      <c r="A2563">
        <v>2561</v>
      </c>
      <c r="B2563" s="3" t="s">
        <v>2561</v>
      </c>
      <c r="C2563" s="3" t="s">
        <v>6671</v>
      </c>
      <c r="D2563" s="9">
        <v>100000</v>
      </c>
      <c r="E2563" s="9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280"/>
        <v>0</v>
      </c>
      <c r="P2563" s="9">
        <f t="shared" si="281"/>
        <v>0</v>
      </c>
      <c r="Q2563" t="str">
        <f t="shared" si="282"/>
        <v>food</v>
      </c>
      <c r="R2563" t="str">
        <f t="shared" si="283"/>
        <v>food trucks</v>
      </c>
      <c r="S2563" s="5">
        <f t="shared" si="284"/>
        <v>42260.36214120371</v>
      </c>
      <c r="T2563" s="5">
        <f t="shared" si="285"/>
        <v>42290.36214120371</v>
      </c>
      <c r="U2563">
        <f t="shared" si="286"/>
        <v>2015</v>
      </c>
    </row>
    <row r="2564" spans="1:21" ht="30" x14ac:dyDescent="0.25">
      <c r="A2564">
        <v>2562</v>
      </c>
      <c r="B2564" s="3" t="s">
        <v>2562</v>
      </c>
      <c r="C2564" s="3" t="s">
        <v>6672</v>
      </c>
      <c r="D2564" s="9">
        <v>10000</v>
      </c>
      <c r="E2564" s="9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80"/>
        <v>7.4999999999999997E-3</v>
      </c>
      <c r="P2564" s="9">
        <f t="shared" si="281"/>
        <v>25</v>
      </c>
      <c r="Q2564" t="str">
        <f t="shared" si="282"/>
        <v>food</v>
      </c>
      <c r="R2564" t="str">
        <f t="shared" si="283"/>
        <v>food trucks</v>
      </c>
      <c r="S2564" s="5">
        <f t="shared" si="284"/>
        <v>42594.358090277783</v>
      </c>
      <c r="T2564" s="5">
        <f t="shared" si="285"/>
        <v>42654.358090277783</v>
      </c>
      <c r="U2564">
        <f t="shared" si="286"/>
        <v>2016</v>
      </c>
    </row>
    <row r="2565" spans="1:21" x14ac:dyDescent="0.25">
      <c r="A2565">
        <v>2563</v>
      </c>
      <c r="B2565" s="3" t="s">
        <v>2563</v>
      </c>
      <c r="C2565" s="3" t="s">
        <v>6673</v>
      </c>
      <c r="D2565" s="9">
        <v>20000</v>
      </c>
      <c r="E2565" s="9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80"/>
        <v>0</v>
      </c>
      <c r="P2565" s="9">
        <f t="shared" si="281"/>
        <v>0</v>
      </c>
      <c r="Q2565" t="str">
        <f t="shared" si="282"/>
        <v>food</v>
      </c>
      <c r="R2565" t="str">
        <f t="shared" si="283"/>
        <v>food trucks</v>
      </c>
      <c r="S2565" s="5">
        <f t="shared" si="284"/>
        <v>42154.972812500004</v>
      </c>
      <c r="T2565" s="5">
        <f t="shared" si="285"/>
        <v>42214.972812500004</v>
      </c>
      <c r="U2565">
        <f t="shared" si="286"/>
        <v>2015</v>
      </c>
    </row>
    <row r="2566" spans="1:21" ht="30" x14ac:dyDescent="0.25">
      <c r="A2566">
        <v>2564</v>
      </c>
      <c r="B2566" s="3" t="s">
        <v>2564</v>
      </c>
      <c r="C2566" s="3" t="s">
        <v>6674</v>
      </c>
      <c r="D2566" s="9">
        <v>40000</v>
      </c>
      <c r="E2566" s="9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80"/>
        <v>0</v>
      </c>
      <c r="P2566" s="9">
        <f t="shared" si="281"/>
        <v>0</v>
      </c>
      <c r="Q2566" t="str">
        <f t="shared" si="282"/>
        <v>food</v>
      </c>
      <c r="R2566" t="str">
        <f t="shared" si="283"/>
        <v>food trucks</v>
      </c>
      <c r="S2566" s="5">
        <f t="shared" si="284"/>
        <v>41821.873831018522</v>
      </c>
      <c r="T2566" s="5">
        <f t="shared" si="285"/>
        <v>41851.873831018522</v>
      </c>
      <c r="U2566">
        <f t="shared" si="286"/>
        <v>2014</v>
      </c>
    </row>
    <row r="2567" spans="1:21" x14ac:dyDescent="0.25">
      <c r="A2567">
        <v>2565</v>
      </c>
      <c r="B2567" s="3" t="s">
        <v>2565</v>
      </c>
      <c r="C2567" s="3" t="s">
        <v>6675</v>
      </c>
      <c r="D2567" s="9">
        <v>10000</v>
      </c>
      <c r="E2567" s="9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80"/>
        <v>0.01</v>
      </c>
      <c r="P2567" s="9">
        <f t="shared" si="281"/>
        <v>100</v>
      </c>
      <c r="Q2567" t="str">
        <f t="shared" si="282"/>
        <v>food</v>
      </c>
      <c r="R2567" t="str">
        <f t="shared" si="283"/>
        <v>food trucks</v>
      </c>
      <c r="S2567" s="5">
        <f t="shared" si="284"/>
        <v>42440.483668981484</v>
      </c>
      <c r="T2567" s="5">
        <f t="shared" si="285"/>
        <v>42499.701388888891</v>
      </c>
      <c r="U2567">
        <f t="shared" si="286"/>
        <v>2016</v>
      </c>
    </row>
    <row r="2568" spans="1:21" ht="30" x14ac:dyDescent="0.25">
      <c r="A2568">
        <v>2566</v>
      </c>
      <c r="B2568" s="3" t="s">
        <v>2566</v>
      </c>
      <c r="C2568" s="3" t="s">
        <v>6676</v>
      </c>
      <c r="D2568" s="9">
        <v>35000</v>
      </c>
      <c r="E2568" s="9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80"/>
        <v>0</v>
      </c>
      <c r="P2568" s="9">
        <f t="shared" si="281"/>
        <v>0</v>
      </c>
      <c r="Q2568" t="str">
        <f t="shared" si="282"/>
        <v>food</v>
      </c>
      <c r="R2568" t="str">
        <f t="shared" si="283"/>
        <v>food trucks</v>
      </c>
      <c r="S2568" s="5">
        <f t="shared" si="284"/>
        <v>41842.814212962963</v>
      </c>
      <c r="T2568" s="5">
        <f t="shared" si="285"/>
        <v>41872.814212962963</v>
      </c>
      <c r="U2568">
        <f t="shared" si="286"/>
        <v>2014</v>
      </c>
    </row>
    <row r="2569" spans="1:21" ht="30" x14ac:dyDescent="0.25">
      <c r="A2569">
        <v>2567</v>
      </c>
      <c r="B2569" s="3" t="s">
        <v>2567</v>
      </c>
      <c r="C2569" s="3" t="s">
        <v>6677</v>
      </c>
      <c r="D2569" s="9">
        <v>45000</v>
      </c>
      <c r="E2569" s="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80"/>
        <v>2.6666666666666666E-3</v>
      </c>
      <c r="P2569" s="9">
        <f t="shared" si="281"/>
        <v>60</v>
      </c>
      <c r="Q2569" t="str">
        <f t="shared" si="282"/>
        <v>food</v>
      </c>
      <c r="R2569" t="str">
        <f t="shared" si="283"/>
        <v>food trucks</v>
      </c>
      <c r="S2569" s="5">
        <f t="shared" si="284"/>
        <v>42087.712245370371</v>
      </c>
      <c r="T2569" s="5">
        <f t="shared" si="285"/>
        <v>42117.712245370371</v>
      </c>
      <c r="U2569">
        <f t="shared" si="286"/>
        <v>2015</v>
      </c>
    </row>
    <row r="2570" spans="1:21" ht="30" x14ac:dyDescent="0.25">
      <c r="A2570">
        <v>2568</v>
      </c>
      <c r="B2570" s="3" t="s">
        <v>2568</v>
      </c>
      <c r="C2570" s="3" t="s">
        <v>6678</v>
      </c>
      <c r="D2570" s="9">
        <v>10000</v>
      </c>
      <c r="E2570" s="9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80"/>
        <v>5.0000000000000001E-3</v>
      </c>
      <c r="P2570" s="9">
        <f t="shared" si="281"/>
        <v>50</v>
      </c>
      <c r="Q2570" t="str">
        <f t="shared" si="282"/>
        <v>food</v>
      </c>
      <c r="R2570" t="str">
        <f t="shared" si="283"/>
        <v>food trucks</v>
      </c>
      <c r="S2570" s="5">
        <f t="shared" si="284"/>
        <v>42584.499930555561</v>
      </c>
      <c r="T2570" s="5">
        <f t="shared" si="285"/>
        <v>42614.499930555561</v>
      </c>
      <c r="U2570">
        <f t="shared" si="286"/>
        <v>2016</v>
      </c>
    </row>
    <row r="2571" spans="1:21" x14ac:dyDescent="0.25">
      <c r="A2571">
        <v>2569</v>
      </c>
      <c r="B2571" s="3" t="s">
        <v>2569</v>
      </c>
      <c r="C2571" s="3" t="s">
        <v>6679</v>
      </c>
      <c r="D2571" s="9">
        <v>6500</v>
      </c>
      <c r="E2571" s="9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80"/>
        <v>2.2307692307692306E-2</v>
      </c>
      <c r="P2571" s="9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5">
        <f t="shared" si="284"/>
        <v>42233.938796296301</v>
      </c>
      <c r="T2571" s="5">
        <f t="shared" si="285"/>
        <v>42263.938796296301</v>
      </c>
      <c r="U2571">
        <f t="shared" si="286"/>
        <v>2015</v>
      </c>
    </row>
    <row r="2572" spans="1:21" ht="30" x14ac:dyDescent="0.25">
      <c r="A2572">
        <v>2570</v>
      </c>
      <c r="B2572" s="3" t="s">
        <v>2570</v>
      </c>
      <c r="C2572" s="3" t="s">
        <v>6680</v>
      </c>
      <c r="D2572" s="9">
        <v>7000</v>
      </c>
      <c r="E2572" s="9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80"/>
        <v>8.4285714285714294E-3</v>
      </c>
      <c r="P2572" s="9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5">
        <f t="shared" si="284"/>
        <v>42744.736516203709</v>
      </c>
      <c r="T2572" s="5">
        <f t="shared" si="285"/>
        <v>42774.736516203709</v>
      </c>
      <c r="U2572">
        <f t="shared" si="286"/>
        <v>2017</v>
      </c>
    </row>
    <row r="2573" spans="1:21" ht="30" x14ac:dyDescent="0.25">
      <c r="A2573">
        <v>2571</v>
      </c>
      <c r="B2573" s="3" t="s">
        <v>2571</v>
      </c>
      <c r="C2573" s="3" t="s">
        <v>6681</v>
      </c>
      <c r="D2573" s="9">
        <v>100000</v>
      </c>
      <c r="E2573" s="9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80"/>
        <v>2.5000000000000001E-3</v>
      </c>
      <c r="P2573" s="9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5">
        <f t="shared" si="284"/>
        <v>42449.17501157408</v>
      </c>
      <c r="T2573" s="5">
        <f t="shared" si="285"/>
        <v>42509.17501157408</v>
      </c>
      <c r="U2573">
        <f t="shared" si="286"/>
        <v>2016</v>
      </c>
    </row>
    <row r="2574" spans="1:21" x14ac:dyDescent="0.25">
      <c r="A2574">
        <v>2572</v>
      </c>
      <c r="B2574" s="3" t="s">
        <v>2572</v>
      </c>
      <c r="C2574" s="3" t="s">
        <v>6682</v>
      </c>
      <c r="D2574" s="9">
        <v>30000</v>
      </c>
      <c r="E2574" s="9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80"/>
        <v>0</v>
      </c>
      <c r="P2574" s="9">
        <f t="shared" si="281"/>
        <v>0</v>
      </c>
      <c r="Q2574" t="str">
        <f t="shared" si="282"/>
        <v>food</v>
      </c>
      <c r="R2574" t="str">
        <f t="shared" si="283"/>
        <v>food trucks</v>
      </c>
      <c r="S2574" s="5">
        <f t="shared" si="284"/>
        <v>42076.952743055554</v>
      </c>
      <c r="T2574" s="5">
        <f t="shared" si="285"/>
        <v>42106.952743055554</v>
      </c>
      <c r="U2574">
        <f t="shared" si="286"/>
        <v>2015</v>
      </c>
    </row>
    <row r="2575" spans="1:21" ht="30" x14ac:dyDescent="0.25">
      <c r="A2575">
        <v>2573</v>
      </c>
      <c r="B2575" s="3" t="s">
        <v>2573</v>
      </c>
      <c r="C2575" s="3" t="s">
        <v>6683</v>
      </c>
      <c r="D2575" s="9">
        <v>8000</v>
      </c>
      <c r="E2575" s="9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80"/>
        <v>0</v>
      </c>
      <c r="P2575" s="9">
        <f t="shared" si="281"/>
        <v>0</v>
      </c>
      <c r="Q2575" t="str">
        <f t="shared" si="282"/>
        <v>food</v>
      </c>
      <c r="R2575" t="str">
        <f t="shared" si="283"/>
        <v>food trucks</v>
      </c>
      <c r="S2575" s="5">
        <f t="shared" si="284"/>
        <v>41829.425335648149</v>
      </c>
      <c r="T2575" s="5">
        <f t="shared" si="285"/>
        <v>41874.425335648149</v>
      </c>
      <c r="U2575">
        <f t="shared" si="286"/>
        <v>2014</v>
      </c>
    </row>
    <row r="2576" spans="1:21" ht="30" x14ac:dyDescent="0.25">
      <c r="A2576">
        <v>2574</v>
      </c>
      <c r="B2576" s="3" t="s">
        <v>2574</v>
      </c>
      <c r="C2576" s="3" t="s">
        <v>6684</v>
      </c>
      <c r="D2576" s="9">
        <v>10000</v>
      </c>
      <c r="E2576" s="9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80"/>
        <v>0</v>
      </c>
      <c r="P2576" s="9">
        <f t="shared" si="281"/>
        <v>0</v>
      </c>
      <c r="Q2576" t="str">
        <f t="shared" si="282"/>
        <v>food</v>
      </c>
      <c r="R2576" t="str">
        <f t="shared" si="283"/>
        <v>food trucks</v>
      </c>
      <c r="S2576" s="5">
        <f t="shared" si="284"/>
        <v>42487.659085648149</v>
      </c>
      <c r="T2576" s="5">
        <f t="shared" si="285"/>
        <v>42508.659085648149</v>
      </c>
      <c r="U2576">
        <f t="shared" si="286"/>
        <v>2016</v>
      </c>
    </row>
    <row r="2577" spans="1:21" ht="30" x14ac:dyDescent="0.25">
      <c r="A2577">
        <v>2575</v>
      </c>
      <c r="B2577" s="3" t="s">
        <v>2575</v>
      </c>
      <c r="C2577" s="3" t="s">
        <v>6685</v>
      </c>
      <c r="D2577" s="9">
        <v>85000</v>
      </c>
      <c r="E2577" s="9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80"/>
        <v>0</v>
      </c>
      <c r="P2577" s="9">
        <f t="shared" si="281"/>
        <v>0</v>
      </c>
      <c r="Q2577" t="str">
        <f t="shared" si="282"/>
        <v>food</v>
      </c>
      <c r="R2577" t="str">
        <f t="shared" si="283"/>
        <v>food trucks</v>
      </c>
      <c r="S2577" s="5">
        <f t="shared" si="284"/>
        <v>41985.942060185189</v>
      </c>
      <c r="T2577" s="5">
        <f t="shared" si="285"/>
        <v>42015.942060185189</v>
      </c>
      <c r="U2577">
        <f t="shared" si="286"/>
        <v>2014</v>
      </c>
    </row>
    <row r="2578" spans="1:21" x14ac:dyDescent="0.25">
      <c r="A2578">
        <v>2576</v>
      </c>
      <c r="B2578" s="3" t="s">
        <v>2576</v>
      </c>
      <c r="C2578" s="3" t="s">
        <v>6686</v>
      </c>
      <c r="D2578" s="9">
        <v>10000</v>
      </c>
      <c r="E2578" s="9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80"/>
        <v>0</v>
      </c>
      <c r="P2578" s="9">
        <f t="shared" si="281"/>
        <v>0</v>
      </c>
      <c r="Q2578" t="str">
        <f t="shared" si="282"/>
        <v>food</v>
      </c>
      <c r="R2578" t="str">
        <f t="shared" si="283"/>
        <v>food trucks</v>
      </c>
      <c r="S2578" s="5">
        <f t="shared" si="284"/>
        <v>42059.843136574076</v>
      </c>
      <c r="T2578" s="5">
        <f t="shared" si="285"/>
        <v>42104.801469907405</v>
      </c>
      <c r="U2578">
        <f t="shared" si="286"/>
        <v>2015</v>
      </c>
    </row>
    <row r="2579" spans="1:21" ht="30" x14ac:dyDescent="0.25">
      <c r="A2579">
        <v>2577</v>
      </c>
      <c r="B2579" s="3" t="s">
        <v>2577</v>
      </c>
      <c r="C2579" s="3" t="s">
        <v>6687</v>
      </c>
      <c r="D2579" s="9">
        <v>15000</v>
      </c>
      <c r="E2579" s="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80"/>
        <v>0</v>
      </c>
      <c r="P2579" s="9">
        <f t="shared" si="281"/>
        <v>0</v>
      </c>
      <c r="Q2579" t="str">
        <f t="shared" si="282"/>
        <v>food</v>
      </c>
      <c r="R2579" t="str">
        <f t="shared" si="283"/>
        <v>food trucks</v>
      </c>
      <c r="S2579" s="5">
        <f t="shared" si="284"/>
        <v>41830.653900462967</v>
      </c>
      <c r="T2579" s="5">
        <f t="shared" si="285"/>
        <v>41855.653900462967</v>
      </c>
      <c r="U2579">
        <f t="shared" si="286"/>
        <v>2014</v>
      </c>
    </row>
    <row r="2580" spans="1:21" ht="30" x14ac:dyDescent="0.25">
      <c r="A2580">
        <v>2578</v>
      </c>
      <c r="B2580" s="3" t="s">
        <v>2578</v>
      </c>
      <c r="C2580" s="3" t="s">
        <v>6688</v>
      </c>
      <c r="D2580" s="9">
        <v>6000</v>
      </c>
      <c r="E2580" s="9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80"/>
        <v>0</v>
      </c>
      <c r="P2580" s="9">
        <f t="shared" si="281"/>
        <v>0</v>
      </c>
      <c r="Q2580" t="str">
        <f t="shared" si="282"/>
        <v>food</v>
      </c>
      <c r="R2580" t="str">
        <f t="shared" si="283"/>
        <v>food trucks</v>
      </c>
      <c r="S2580" s="5">
        <f t="shared" si="284"/>
        <v>42237.856238425928</v>
      </c>
      <c r="T2580" s="5">
        <f t="shared" si="285"/>
        <v>42286.541666666664</v>
      </c>
      <c r="U2580">
        <f t="shared" si="286"/>
        <v>2015</v>
      </c>
    </row>
    <row r="2581" spans="1:21" ht="30" x14ac:dyDescent="0.25">
      <c r="A2581">
        <v>2579</v>
      </c>
      <c r="B2581" s="3" t="s">
        <v>2579</v>
      </c>
      <c r="C2581" s="3" t="s">
        <v>6689</v>
      </c>
      <c r="D2581" s="9">
        <v>200000</v>
      </c>
      <c r="E2581" s="9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80"/>
        <v>1.3849999999999999E-3</v>
      </c>
      <c r="P2581" s="9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5">
        <f t="shared" si="284"/>
        <v>41837.663229166668</v>
      </c>
      <c r="T2581" s="5">
        <f t="shared" si="285"/>
        <v>41897.663229166668</v>
      </c>
      <c r="U2581">
        <f t="shared" si="286"/>
        <v>2014</v>
      </c>
    </row>
    <row r="2582" spans="1:21" x14ac:dyDescent="0.25">
      <c r="A2582">
        <v>2580</v>
      </c>
      <c r="B2582" s="3" t="s">
        <v>2580</v>
      </c>
      <c r="C2582" s="3" t="s">
        <v>6690</v>
      </c>
      <c r="D2582" s="9">
        <v>8500</v>
      </c>
      <c r="E2582" s="9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80"/>
        <v>6.0000000000000001E-3</v>
      </c>
      <c r="P2582" s="9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5">
        <f t="shared" si="284"/>
        <v>42110.159756944449</v>
      </c>
      <c r="T2582" s="5">
        <f t="shared" si="285"/>
        <v>42139.958333333336</v>
      </c>
      <c r="U2582">
        <f t="shared" si="286"/>
        <v>2015</v>
      </c>
    </row>
    <row r="2583" spans="1:21" x14ac:dyDescent="0.25">
      <c r="A2583">
        <v>2581</v>
      </c>
      <c r="B2583" s="3" t="s">
        <v>2581</v>
      </c>
      <c r="C2583" s="3" t="s">
        <v>6691</v>
      </c>
      <c r="D2583" s="9">
        <v>5000</v>
      </c>
      <c r="E2583" s="9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80"/>
        <v>0.106</v>
      </c>
      <c r="P2583" s="9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5">
        <f t="shared" si="284"/>
        <v>42294.461782407408</v>
      </c>
      <c r="T2583" s="5">
        <f t="shared" si="285"/>
        <v>42324.503449074073</v>
      </c>
      <c r="U2583">
        <f t="shared" si="286"/>
        <v>2015</v>
      </c>
    </row>
    <row r="2584" spans="1:21" x14ac:dyDescent="0.25">
      <c r="A2584">
        <v>2582</v>
      </c>
      <c r="B2584" s="3" t="s">
        <v>2582</v>
      </c>
      <c r="C2584" s="3" t="s">
        <v>6692</v>
      </c>
      <c r="D2584" s="9">
        <v>90000</v>
      </c>
      <c r="E2584" s="9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80"/>
        <v>1.1111111111111112E-5</v>
      </c>
      <c r="P2584" s="9">
        <f t="shared" si="281"/>
        <v>1</v>
      </c>
      <c r="Q2584" t="str">
        <f t="shared" si="282"/>
        <v>food</v>
      </c>
      <c r="R2584" t="str">
        <f t="shared" si="283"/>
        <v>food trucks</v>
      </c>
      <c r="S2584" s="5">
        <f t="shared" si="284"/>
        <v>42642.822152777779</v>
      </c>
      <c r="T2584" s="5">
        <f t="shared" si="285"/>
        <v>42672.822152777779</v>
      </c>
      <c r="U2584">
        <f t="shared" si="286"/>
        <v>2016</v>
      </c>
    </row>
    <row r="2585" spans="1:21" x14ac:dyDescent="0.25">
      <c r="A2585">
        <v>2583</v>
      </c>
      <c r="B2585" s="3" t="s">
        <v>2583</v>
      </c>
      <c r="C2585" s="3" t="s">
        <v>6693</v>
      </c>
      <c r="D2585" s="9">
        <v>1000</v>
      </c>
      <c r="E2585" s="9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80"/>
        <v>5.0000000000000001E-3</v>
      </c>
      <c r="P2585" s="9">
        <f t="shared" si="281"/>
        <v>1</v>
      </c>
      <c r="Q2585" t="str">
        <f t="shared" si="282"/>
        <v>food</v>
      </c>
      <c r="R2585" t="str">
        <f t="shared" si="283"/>
        <v>food trucks</v>
      </c>
      <c r="S2585" s="5">
        <f t="shared" si="284"/>
        <v>42019.602777777785</v>
      </c>
      <c r="T2585" s="5">
        <f t="shared" si="285"/>
        <v>42079.561111111114</v>
      </c>
      <c r="U2585">
        <f t="shared" si="286"/>
        <v>2015</v>
      </c>
    </row>
    <row r="2586" spans="1:21" x14ac:dyDescent="0.25">
      <c r="A2586">
        <v>2584</v>
      </c>
      <c r="B2586" s="3" t="s">
        <v>2584</v>
      </c>
      <c r="C2586" s="3" t="s">
        <v>6694</v>
      </c>
      <c r="D2586" s="9">
        <v>10000</v>
      </c>
      <c r="E2586" s="9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80"/>
        <v>0</v>
      </c>
      <c r="P2586" s="9">
        <f t="shared" si="281"/>
        <v>0</v>
      </c>
      <c r="Q2586" t="str">
        <f t="shared" si="282"/>
        <v>food</v>
      </c>
      <c r="R2586" t="str">
        <f t="shared" si="283"/>
        <v>food trucks</v>
      </c>
      <c r="S2586" s="5">
        <f t="shared" si="284"/>
        <v>42140.006585648145</v>
      </c>
      <c r="T2586" s="5">
        <f t="shared" si="285"/>
        <v>42170.006585648145</v>
      </c>
      <c r="U2586">
        <f t="shared" si="286"/>
        <v>2015</v>
      </c>
    </row>
    <row r="2587" spans="1:21" ht="30" x14ac:dyDescent="0.25">
      <c r="A2587">
        <v>2585</v>
      </c>
      <c r="B2587" s="3" t="s">
        <v>2585</v>
      </c>
      <c r="C2587" s="3" t="s">
        <v>6695</v>
      </c>
      <c r="D2587" s="9">
        <v>30000</v>
      </c>
      <c r="E2587" s="9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80"/>
        <v>1.6666666666666668E-3</v>
      </c>
      <c r="P2587" s="9">
        <f t="shared" si="281"/>
        <v>50</v>
      </c>
      <c r="Q2587" t="str">
        <f t="shared" si="282"/>
        <v>food</v>
      </c>
      <c r="R2587" t="str">
        <f t="shared" si="283"/>
        <v>food trucks</v>
      </c>
      <c r="S2587" s="5">
        <f t="shared" si="284"/>
        <v>41795.796666666669</v>
      </c>
      <c r="T2587" s="5">
        <f t="shared" si="285"/>
        <v>41825.796666666669</v>
      </c>
      <c r="U2587">
        <f t="shared" si="286"/>
        <v>2014</v>
      </c>
    </row>
    <row r="2588" spans="1:21" x14ac:dyDescent="0.25">
      <c r="A2588">
        <v>2586</v>
      </c>
      <c r="B2588" s="3" t="s">
        <v>2586</v>
      </c>
      <c r="C2588" s="3" t="s">
        <v>6696</v>
      </c>
      <c r="D2588" s="9">
        <v>3000</v>
      </c>
      <c r="E2588" s="9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80"/>
        <v>1.6666666666666668E-3</v>
      </c>
      <c r="P2588" s="9">
        <f t="shared" si="281"/>
        <v>5</v>
      </c>
      <c r="Q2588" t="str">
        <f t="shared" si="282"/>
        <v>food</v>
      </c>
      <c r="R2588" t="str">
        <f t="shared" si="283"/>
        <v>food trucks</v>
      </c>
      <c r="S2588" s="5">
        <f t="shared" si="284"/>
        <v>42333.163611111115</v>
      </c>
      <c r="T2588" s="5">
        <f t="shared" si="285"/>
        <v>42363.163611111115</v>
      </c>
      <c r="U2588">
        <f t="shared" si="286"/>
        <v>2015</v>
      </c>
    </row>
    <row r="2589" spans="1:21" x14ac:dyDescent="0.25">
      <c r="A2589">
        <v>2587</v>
      </c>
      <c r="B2589" s="3" t="s">
        <v>2587</v>
      </c>
      <c r="C2589" s="3" t="s">
        <v>6697</v>
      </c>
      <c r="D2589" s="9">
        <v>50000</v>
      </c>
      <c r="E2589" s="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80"/>
        <v>2.4340000000000001E-2</v>
      </c>
      <c r="P2589" s="9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5">
        <f t="shared" si="284"/>
        <v>42338.508715277778</v>
      </c>
      <c r="T2589" s="5">
        <f t="shared" si="285"/>
        <v>42368.508715277778</v>
      </c>
      <c r="U2589">
        <f t="shared" si="286"/>
        <v>2015</v>
      </c>
    </row>
    <row r="2590" spans="1:21" ht="30" x14ac:dyDescent="0.25">
      <c r="A2590">
        <v>2588</v>
      </c>
      <c r="B2590" s="3" t="s">
        <v>2588</v>
      </c>
      <c r="C2590" s="3" t="s">
        <v>6698</v>
      </c>
      <c r="D2590" s="9">
        <v>6000</v>
      </c>
      <c r="E2590" s="9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80"/>
        <v>3.8833333333333331E-2</v>
      </c>
      <c r="P2590" s="9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5">
        <f t="shared" si="284"/>
        <v>42042.509560185186</v>
      </c>
      <c r="T2590" s="5">
        <f t="shared" si="285"/>
        <v>42094.384722222225</v>
      </c>
      <c r="U2590">
        <f t="shared" si="286"/>
        <v>2015</v>
      </c>
    </row>
    <row r="2591" spans="1:21" ht="30" x14ac:dyDescent="0.25">
      <c r="A2591">
        <v>2589</v>
      </c>
      <c r="B2591" s="3" t="s">
        <v>2589</v>
      </c>
      <c r="C2591" s="3" t="s">
        <v>6699</v>
      </c>
      <c r="D2591" s="9">
        <v>50000</v>
      </c>
      <c r="E2591" s="9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80"/>
        <v>1E-4</v>
      </c>
      <c r="P2591" s="9">
        <f t="shared" si="281"/>
        <v>5</v>
      </c>
      <c r="Q2591" t="str">
        <f t="shared" si="282"/>
        <v>food</v>
      </c>
      <c r="R2591" t="str">
        <f t="shared" si="283"/>
        <v>food trucks</v>
      </c>
      <c r="S2591" s="5">
        <f t="shared" si="284"/>
        <v>42422.369525462964</v>
      </c>
      <c r="T2591" s="5">
        <f t="shared" si="285"/>
        <v>42452.3278587963</v>
      </c>
      <c r="U2591">
        <f t="shared" si="286"/>
        <v>2016</v>
      </c>
    </row>
    <row r="2592" spans="1:21" ht="30" x14ac:dyDescent="0.25">
      <c r="A2592">
        <v>2590</v>
      </c>
      <c r="B2592" s="3" t="s">
        <v>2590</v>
      </c>
      <c r="C2592" s="3" t="s">
        <v>6700</v>
      </c>
      <c r="D2592" s="9">
        <v>3000</v>
      </c>
      <c r="E2592" s="9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80"/>
        <v>0</v>
      </c>
      <c r="P2592" s="9">
        <f t="shared" si="281"/>
        <v>0</v>
      </c>
      <c r="Q2592" t="str">
        <f t="shared" si="282"/>
        <v>food</v>
      </c>
      <c r="R2592" t="str">
        <f t="shared" si="283"/>
        <v>food trucks</v>
      </c>
      <c r="S2592" s="5">
        <f t="shared" si="284"/>
        <v>42388.422418981485</v>
      </c>
      <c r="T2592" s="5">
        <f t="shared" si="285"/>
        <v>42395.422418981485</v>
      </c>
      <c r="U2592">
        <f t="shared" si="286"/>
        <v>2016</v>
      </c>
    </row>
    <row r="2593" spans="1:21" ht="30" x14ac:dyDescent="0.25">
      <c r="A2593">
        <v>2591</v>
      </c>
      <c r="B2593" s="3" t="s">
        <v>2591</v>
      </c>
      <c r="C2593" s="3" t="s">
        <v>6701</v>
      </c>
      <c r="D2593" s="9">
        <v>1500</v>
      </c>
      <c r="E2593" s="9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80"/>
        <v>1.7333333333333333E-2</v>
      </c>
      <c r="P2593" s="9">
        <f t="shared" si="281"/>
        <v>13</v>
      </c>
      <c r="Q2593" t="str">
        <f t="shared" si="282"/>
        <v>food</v>
      </c>
      <c r="R2593" t="str">
        <f t="shared" si="283"/>
        <v>food trucks</v>
      </c>
      <c r="S2593" s="5">
        <f t="shared" si="284"/>
        <v>42382.739861111113</v>
      </c>
      <c r="T2593" s="5">
        <f t="shared" si="285"/>
        <v>42442.698194444449</v>
      </c>
      <c r="U2593">
        <f t="shared" si="286"/>
        <v>2016</v>
      </c>
    </row>
    <row r="2594" spans="1:21" ht="30" x14ac:dyDescent="0.25">
      <c r="A2594">
        <v>2592</v>
      </c>
      <c r="B2594" s="3" t="s">
        <v>2592</v>
      </c>
      <c r="C2594" s="3" t="s">
        <v>6702</v>
      </c>
      <c r="D2594" s="9">
        <v>30000</v>
      </c>
      <c r="E2594" s="9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80"/>
        <v>1.6666666666666668E-3</v>
      </c>
      <c r="P2594" s="9">
        <f t="shared" si="281"/>
        <v>50</v>
      </c>
      <c r="Q2594" t="str">
        <f t="shared" si="282"/>
        <v>food</v>
      </c>
      <c r="R2594" t="str">
        <f t="shared" si="283"/>
        <v>food trucks</v>
      </c>
      <c r="S2594" s="5">
        <f t="shared" si="284"/>
        <v>41887.634502314817</v>
      </c>
      <c r="T2594" s="5">
        <f t="shared" si="285"/>
        <v>41917.634502314817</v>
      </c>
      <c r="U2594">
        <f t="shared" si="286"/>
        <v>2014</v>
      </c>
    </row>
    <row r="2595" spans="1:21" ht="30" x14ac:dyDescent="0.25">
      <c r="A2595">
        <v>2593</v>
      </c>
      <c r="B2595" s="3" t="s">
        <v>2593</v>
      </c>
      <c r="C2595" s="3" t="s">
        <v>6703</v>
      </c>
      <c r="D2595" s="9">
        <v>10000</v>
      </c>
      <c r="E2595" s="9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80"/>
        <v>0</v>
      </c>
      <c r="P2595" s="9">
        <f t="shared" si="281"/>
        <v>0</v>
      </c>
      <c r="Q2595" t="str">
        <f t="shared" si="282"/>
        <v>food</v>
      </c>
      <c r="R2595" t="str">
        <f t="shared" si="283"/>
        <v>food trucks</v>
      </c>
      <c r="S2595" s="5">
        <f t="shared" si="284"/>
        <v>42089.678541666668</v>
      </c>
      <c r="T2595" s="5">
        <f t="shared" si="285"/>
        <v>42119.678541666668</v>
      </c>
      <c r="U2595">
        <f t="shared" si="286"/>
        <v>2015</v>
      </c>
    </row>
    <row r="2596" spans="1:21" ht="30" x14ac:dyDescent="0.25">
      <c r="A2596">
        <v>2594</v>
      </c>
      <c r="B2596" s="3" t="s">
        <v>2594</v>
      </c>
      <c r="C2596" s="3" t="s">
        <v>6704</v>
      </c>
      <c r="D2596" s="9">
        <v>80000</v>
      </c>
      <c r="E2596" s="9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80"/>
        <v>1.2500000000000001E-5</v>
      </c>
      <c r="P2596" s="9">
        <f t="shared" si="281"/>
        <v>1</v>
      </c>
      <c r="Q2596" t="str">
        <f t="shared" si="282"/>
        <v>food</v>
      </c>
      <c r="R2596" t="str">
        <f t="shared" si="283"/>
        <v>food trucks</v>
      </c>
      <c r="S2596" s="5">
        <f t="shared" si="284"/>
        <v>41828.801250000004</v>
      </c>
      <c r="T2596" s="5">
        <f t="shared" si="285"/>
        <v>41858.801250000004</v>
      </c>
      <c r="U2596">
        <f t="shared" si="286"/>
        <v>2014</v>
      </c>
    </row>
    <row r="2597" spans="1:21" x14ac:dyDescent="0.25">
      <c r="A2597">
        <v>2595</v>
      </c>
      <c r="B2597" s="3" t="s">
        <v>2595</v>
      </c>
      <c r="C2597" s="3" t="s">
        <v>6705</v>
      </c>
      <c r="D2597" s="9">
        <v>15000</v>
      </c>
      <c r="E2597" s="9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80"/>
        <v>0.12166666666666667</v>
      </c>
      <c r="P2597" s="9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5">
        <f t="shared" si="284"/>
        <v>42760.077546296299</v>
      </c>
      <c r="T2597" s="5">
        <f t="shared" si="285"/>
        <v>42790.077546296299</v>
      </c>
      <c r="U2597">
        <f t="shared" si="286"/>
        <v>2017</v>
      </c>
    </row>
    <row r="2598" spans="1:21" ht="30" x14ac:dyDescent="0.25">
      <c r="A2598">
        <v>2596</v>
      </c>
      <c r="B2598" s="3" t="s">
        <v>2596</v>
      </c>
      <c r="C2598" s="3" t="s">
        <v>6706</v>
      </c>
      <c r="D2598" s="9">
        <v>35000</v>
      </c>
      <c r="E2598" s="9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80"/>
        <v>0.23588571428571428</v>
      </c>
      <c r="P2598" s="9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5">
        <f t="shared" si="284"/>
        <v>41828.497789351852</v>
      </c>
      <c r="T2598" s="5">
        <f t="shared" si="285"/>
        <v>41858.497789351852</v>
      </c>
      <c r="U2598">
        <f t="shared" si="286"/>
        <v>2014</v>
      </c>
    </row>
    <row r="2599" spans="1:21" ht="30" x14ac:dyDescent="0.25">
      <c r="A2599">
        <v>2597</v>
      </c>
      <c r="B2599" s="3" t="s">
        <v>2597</v>
      </c>
      <c r="C2599" s="3" t="s">
        <v>6707</v>
      </c>
      <c r="D2599" s="9">
        <v>1500</v>
      </c>
      <c r="E2599" s="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80"/>
        <v>5.6666666666666664E-2</v>
      </c>
      <c r="P2599" s="9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5">
        <f t="shared" si="284"/>
        <v>42510.17496527778</v>
      </c>
      <c r="T2599" s="5">
        <f t="shared" si="285"/>
        <v>42540.17496527778</v>
      </c>
      <c r="U2599">
        <f t="shared" si="286"/>
        <v>2016</v>
      </c>
    </row>
    <row r="2600" spans="1:21" x14ac:dyDescent="0.25">
      <c r="A2600">
        <v>2598</v>
      </c>
      <c r="B2600" s="3" t="s">
        <v>2598</v>
      </c>
      <c r="C2600" s="3" t="s">
        <v>6708</v>
      </c>
      <c r="D2600" s="9">
        <v>3000</v>
      </c>
      <c r="E2600" s="9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80"/>
        <v>0.39</v>
      </c>
      <c r="P2600" s="9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5">
        <f t="shared" si="284"/>
        <v>42240.673622685186</v>
      </c>
      <c r="T2600" s="5">
        <f t="shared" si="285"/>
        <v>42270.673622685186</v>
      </c>
      <c r="U2600">
        <f t="shared" si="286"/>
        <v>2015</v>
      </c>
    </row>
    <row r="2601" spans="1:21" x14ac:dyDescent="0.25">
      <c r="A2601">
        <v>2599</v>
      </c>
      <c r="B2601" s="3" t="s">
        <v>2599</v>
      </c>
      <c r="C2601" s="3" t="s">
        <v>6709</v>
      </c>
      <c r="D2601" s="9">
        <v>9041</v>
      </c>
      <c r="E2601" s="9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80"/>
        <v>9.9546510341776348E-3</v>
      </c>
      <c r="P2601" s="9">
        <f t="shared" si="281"/>
        <v>18</v>
      </c>
      <c r="Q2601" t="str">
        <f t="shared" si="282"/>
        <v>food</v>
      </c>
      <c r="R2601" t="str">
        <f t="shared" si="283"/>
        <v>food trucks</v>
      </c>
      <c r="S2601" s="5">
        <f t="shared" si="284"/>
        <v>41809.58734953704</v>
      </c>
      <c r="T2601" s="5">
        <f t="shared" si="285"/>
        <v>41854.58734953704</v>
      </c>
      <c r="U2601">
        <f t="shared" si="286"/>
        <v>2014</v>
      </c>
    </row>
    <row r="2602" spans="1:21" x14ac:dyDescent="0.25">
      <c r="A2602">
        <v>2600</v>
      </c>
      <c r="B2602" s="3" t="s">
        <v>2600</v>
      </c>
      <c r="C2602" s="3" t="s">
        <v>6710</v>
      </c>
      <c r="D2602" s="9">
        <v>50000</v>
      </c>
      <c r="E2602" s="9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80"/>
        <v>6.9320000000000007E-2</v>
      </c>
      <c r="P2602" s="9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5">
        <f t="shared" si="284"/>
        <v>42394.733796296299</v>
      </c>
      <c r="T2602" s="5">
        <f t="shared" si="285"/>
        <v>42454.692129629628</v>
      </c>
      <c r="U2602">
        <f t="shared" si="286"/>
        <v>2016</v>
      </c>
    </row>
    <row r="2603" spans="1:21" ht="30" x14ac:dyDescent="0.25">
      <c r="A2603">
        <v>2601</v>
      </c>
      <c r="B2603" s="3" t="s">
        <v>2601</v>
      </c>
      <c r="C2603" s="3" t="s">
        <v>6711</v>
      </c>
      <c r="D2603" s="9">
        <v>500</v>
      </c>
      <c r="E2603" s="9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80"/>
        <v>6.6139999999999999</v>
      </c>
      <c r="P2603" s="9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5">
        <f t="shared" si="284"/>
        <v>41150.735520833339</v>
      </c>
      <c r="T2603" s="5">
        <f t="shared" si="285"/>
        <v>41164.999305555561</v>
      </c>
      <c r="U2603">
        <f t="shared" si="286"/>
        <v>2012</v>
      </c>
    </row>
    <row r="2604" spans="1:21" x14ac:dyDescent="0.25">
      <c r="A2604">
        <v>2602</v>
      </c>
      <c r="B2604" s="3" t="s">
        <v>2602</v>
      </c>
      <c r="C2604" s="3" t="s">
        <v>6712</v>
      </c>
      <c r="D2604" s="9">
        <v>12000</v>
      </c>
      <c r="E2604" s="9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80"/>
        <v>3.2609166666666667</v>
      </c>
      <c r="P2604" s="9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5">
        <f t="shared" si="284"/>
        <v>41915.580648148149</v>
      </c>
      <c r="T2604" s="5">
        <f t="shared" si="285"/>
        <v>41955.722222222226</v>
      </c>
      <c r="U2604">
        <f t="shared" si="286"/>
        <v>2014</v>
      </c>
    </row>
    <row r="2605" spans="1:21" x14ac:dyDescent="0.25">
      <c r="A2605">
        <v>2603</v>
      </c>
      <c r="B2605" s="3" t="s">
        <v>2603</v>
      </c>
      <c r="C2605" s="3" t="s">
        <v>6713</v>
      </c>
      <c r="D2605" s="9">
        <v>1750</v>
      </c>
      <c r="E2605" s="9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80"/>
        <v>1.0148571428571429</v>
      </c>
      <c r="P2605" s="9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5">
        <f t="shared" si="284"/>
        <v>41617.745995370373</v>
      </c>
      <c r="T2605" s="5">
        <f t="shared" si="285"/>
        <v>41631.745995370373</v>
      </c>
      <c r="U2605">
        <f t="shared" si="286"/>
        <v>2013</v>
      </c>
    </row>
    <row r="2606" spans="1:21" x14ac:dyDescent="0.25">
      <c r="A2606">
        <v>2604</v>
      </c>
      <c r="B2606" s="3" t="s">
        <v>2604</v>
      </c>
      <c r="C2606" s="3" t="s">
        <v>6714</v>
      </c>
      <c r="D2606" s="9">
        <v>20000</v>
      </c>
      <c r="E2606" s="9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80"/>
        <v>1.0421799999999999</v>
      </c>
      <c r="P2606" s="9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5">
        <f t="shared" si="284"/>
        <v>40997.884525462963</v>
      </c>
      <c r="T2606" s="5">
        <f t="shared" si="285"/>
        <v>41027.884525462963</v>
      </c>
      <c r="U2606">
        <f t="shared" si="286"/>
        <v>2012</v>
      </c>
    </row>
    <row r="2607" spans="1:21" ht="30" x14ac:dyDescent="0.25">
      <c r="A2607">
        <v>2605</v>
      </c>
      <c r="B2607" s="3" t="s">
        <v>2605</v>
      </c>
      <c r="C2607" s="3" t="s">
        <v>6715</v>
      </c>
      <c r="D2607" s="9">
        <v>100000</v>
      </c>
      <c r="E2607" s="9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80"/>
        <v>1.0742157000000001</v>
      </c>
      <c r="P2607" s="9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5">
        <f t="shared" si="284"/>
        <v>42508.374884259261</v>
      </c>
      <c r="T2607" s="5">
        <f t="shared" si="285"/>
        <v>42538.374884259261</v>
      </c>
      <c r="U2607">
        <f t="shared" si="286"/>
        <v>2016</v>
      </c>
    </row>
    <row r="2608" spans="1:21" ht="45" x14ac:dyDescent="0.25">
      <c r="A2608">
        <v>2606</v>
      </c>
      <c r="B2608" s="3" t="s">
        <v>2606</v>
      </c>
      <c r="C2608" s="3" t="s">
        <v>6716</v>
      </c>
      <c r="D2608" s="9">
        <v>11000</v>
      </c>
      <c r="E2608" s="9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80"/>
        <v>1.1005454545454545</v>
      </c>
      <c r="P2608" s="9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5">
        <f t="shared" si="284"/>
        <v>41726.546087962961</v>
      </c>
      <c r="T2608" s="5">
        <f t="shared" si="285"/>
        <v>41758.546087962961</v>
      </c>
      <c r="U2608">
        <f t="shared" si="286"/>
        <v>2014</v>
      </c>
    </row>
    <row r="2609" spans="1:21" ht="30" x14ac:dyDescent="0.25">
      <c r="A2609">
        <v>2607</v>
      </c>
      <c r="B2609" s="3" t="s">
        <v>2607</v>
      </c>
      <c r="C2609" s="3" t="s">
        <v>6717</v>
      </c>
      <c r="D2609" s="9">
        <v>8000</v>
      </c>
      <c r="E2609" s="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80"/>
        <v>4.077</v>
      </c>
      <c r="P2609" s="9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5">
        <f t="shared" si="284"/>
        <v>42184.708009259259</v>
      </c>
      <c r="T2609" s="5">
        <f t="shared" si="285"/>
        <v>42227.916666666664</v>
      </c>
      <c r="U2609">
        <f t="shared" si="286"/>
        <v>2015</v>
      </c>
    </row>
    <row r="2610" spans="1:21" x14ac:dyDescent="0.25">
      <c r="A2610">
        <v>2608</v>
      </c>
      <c r="B2610" s="3" t="s">
        <v>2608</v>
      </c>
      <c r="C2610" s="3" t="s">
        <v>6718</v>
      </c>
      <c r="D2610" s="9">
        <v>8000</v>
      </c>
      <c r="E2610" s="9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80"/>
        <v>2.2392500000000002</v>
      </c>
      <c r="P2610" s="9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5">
        <f t="shared" si="284"/>
        <v>42767.635046296295</v>
      </c>
      <c r="T2610" s="5">
        <f t="shared" si="285"/>
        <v>42808.833333333336</v>
      </c>
      <c r="U2610">
        <f t="shared" si="286"/>
        <v>2017</v>
      </c>
    </row>
    <row r="2611" spans="1:21" ht="30" x14ac:dyDescent="0.25">
      <c r="A2611">
        <v>2609</v>
      </c>
      <c r="B2611" s="3" t="s">
        <v>2609</v>
      </c>
      <c r="C2611" s="3" t="s">
        <v>6719</v>
      </c>
      <c r="D2611" s="9">
        <v>35000</v>
      </c>
      <c r="E2611" s="9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80"/>
        <v>3.038011142857143</v>
      </c>
      <c r="P2611" s="9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5">
        <f t="shared" si="284"/>
        <v>41075.071192129632</v>
      </c>
      <c r="T2611" s="5">
        <f t="shared" si="285"/>
        <v>41105.071192129632</v>
      </c>
      <c r="U2611">
        <f t="shared" si="286"/>
        <v>2012</v>
      </c>
    </row>
    <row r="2612" spans="1:21" x14ac:dyDescent="0.25">
      <c r="A2612">
        <v>2610</v>
      </c>
      <c r="B2612" s="3" t="s">
        <v>2610</v>
      </c>
      <c r="C2612" s="3" t="s">
        <v>6720</v>
      </c>
      <c r="D2612" s="9">
        <v>22765</v>
      </c>
      <c r="E2612" s="9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80"/>
        <v>1.4132510432681749</v>
      </c>
      <c r="P2612" s="9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5">
        <f t="shared" si="284"/>
        <v>42564.714409722226</v>
      </c>
      <c r="T2612" s="5">
        <f t="shared" si="285"/>
        <v>42604.124305555561</v>
      </c>
      <c r="U2612">
        <f t="shared" si="286"/>
        <v>2016</v>
      </c>
    </row>
    <row r="2613" spans="1:21" ht="30" x14ac:dyDescent="0.25">
      <c r="A2613">
        <v>2611</v>
      </c>
      <c r="B2613" s="3" t="s">
        <v>2611</v>
      </c>
      <c r="C2613" s="3" t="s">
        <v>6721</v>
      </c>
      <c r="D2613" s="9">
        <v>11000</v>
      </c>
      <c r="E2613" s="9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80"/>
        <v>27.906363636363636</v>
      </c>
      <c r="P2613" s="9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5">
        <f t="shared" si="284"/>
        <v>42704.16914351852</v>
      </c>
      <c r="T2613" s="5">
        <f t="shared" si="285"/>
        <v>42737.790972222225</v>
      </c>
      <c r="U2613">
        <f t="shared" si="286"/>
        <v>2016</v>
      </c>
    </row>
    <row r="2614" spans="1:21" x14ac:dyDescent="0.25">
      <c r="A2614">
        <v>2612</v>
      </c>
      <c r="B2614" s="3" t="s">
        <v>2612</v>
      </c>
      <c r="C2614" s="3" t="s">
        <v>6722</v>
      </c>
      <c r="D2614" s="9">
        <v>10000</v>
      </c>
      <c r="E2614" s="9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80"/>
        <v>1.7176130000000001</v>
      </c>
      <c r="P2614" s="9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5">
        <f t="shared" si="284"/>
        <v>41981.976504629631</v>
      </c>
      <c r="T2614" s="5">
        <f t="shared" si="285"/>
        <v>42012.976504629631</v>
      </c>
      <c r="U2614">
        <f t="shared" si="286"/>
        <v>2014</v>
      </c>
    </row>
    <row r="2615" spans="1:21" ht="30" x14ac:dyDescent="0.25">
      <c r="A2615">
        <v>2613</v>
      </c>
      <c r="B2615" s="3" t="s">
        <v>2613</v>
      </c>
      <c r="C2615" s="3" t="s">
        <v>6723</v>
      </c>
      <c r="D2615" s="9">
        <v>7500</v>
      </c>
      <c r="E2615" s="9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80"/>
        <v>1.0101333333333333</v>
      </c>
      <c r="P2615" s="9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5">
        <f t="shared" si="284"/>
        <v>41143.651550925926</v>
      </c>
      <c r="T2615" s="5">
        <f t="shared" si="285"/>
        <v>41173.651550925926</v>
      </c>
      <c r="U2615">
        <f t="shared" si="286"/>
        <v>2012</v>
      </c>
    </row>
    <row r="2616" spans="1:21" ht="30" x14ac:dyDescent="0.25">
      <c r="A2616">
        <v>2614</v>
      </c>
      <c r="B2616" s="3" t="s">
        <v>2614</v>
      </c>
      <c r="C2616" s="3" t="s">
        <v>6724</v>
      </c>
      <c r="D2616" s="9">
        <v>10500</v>
      </c>
      <c r="E2616" s="9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80"/>
        <v>1.02</v>
      </c>
      <c r="P2616" s="9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5">
        <f t="shared" si="284"/>
        <v>41730.541805555556</v>
      </c>
      <c r="T2616" s="5">
        <f t="shared" si="285"/>
        <v>41759.041666666672</v>
      </c>
      <c r="U2616">
        <f t="shared" si="286"/>
        <v>2014</v>
      </c>
    </row>
    <row r="2617" spans="1:21" ht="30" x14ac:dyDescent="0.25">
      <c r="A2617">
        <v>2615</v>
      </c>
      <c r="B2617" s="3" t="s">
        <v>2615</v>
      </c>
      <c r="C2617" s="3" t="s">
        <v>6725</v>
      </c>
      <c r="D2617" s="9">
        <v>2001</v>
      </c>
      <c r="E2617" s="9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80"/>
        <v>1.6976511744127936</v>
      </c>
      <c r="P2617" s="9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5">
        <f t="shared" si="284"/>
        <v>42453.330601851856</v>
      </c>
      <c r="T2617" s="5">
        <f t="shared" si="285"/>
        <v>42490.333333333336</v>
      </c>
      <c r="U2617">
        <f t="shared" si="286"/>
        <v>2016</v>
      </c>
    </row>
    <row r="2618" spans="1:21" ht="30" x14ac:dyDescent="0.25">
      <c r="A2618">
        <v>2616</v>
      </c>
      <c r="B2618" s="3" t="s">
        <v>2616</v>
      </c>
      <c r="C2618" s="3" t="s">
        <v>6726</v>
      </c>
      <c r="D2618" s="9">
        <v>25000</v>
      </c>
      <c r="E2618" s="9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80"/>
        <v>1.14534</v>
      </c>
      <c r="P2618" s="9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5">
        <f t="shared" si="284"/>
        <v>42211.827881944446</v>
      </c>
      <c r="T2618" s="5">
        <f t="shared" si="285"/>
        <v>42241.827881944446</v>
      </c>
      <c r="U2618">
        <f t="shared" si="286"/>
        <v>2015</v>
      </c>
    </row>
    <row r="2619" spans="1:21" ht="30" x14ac:dyDescent="0.25">
      <c r="A2619">
        <v>2617</v>
      </c>
      <c r="B2619" s="3" t="s">
        <v>2617</v>
      </c>
      <c r="C2619" s="3" t="s">
        <v>6727</v>
      </c>
      <c r="D2619" s="9">
        <v>500</v>
      </c>
      <c r="E2619" s="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80"/>
        <v>8.7759999999999998</v>
      </c>
      <c r="P2619" s="9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5">
        <f t="shared" si="284"/>
        <v>41902.707766203705</v>
      </c>
      <c r="T2619" s="5">
        <f t="shared" si="285"/>
        <v>41932.707766203705</v>
      </c>
      <c r="U2619">
        <f t="shared" si="286"/>
        <v>2014</v>
      </c>
    </row>
    <row r="2620" spans="1:21" x14ac:dyDescent="0.25">
      <c r="A2620">
        <v>2618</v>
      </c>
      <c r="B2620" s="3" t="s">
        <v>2618</v>
      </c>
      <c r="C2620" s="3" t="s">
        <v>6728</v>
      </c>
      <c r="D2620" s="9">
        <v>15000</v>
      </c>
      <c r="E2620" s="9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80"/>
        <v>1.0538666666666667</v>
      </c>
      <c r="P2620" s="9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5">
        <f t="shared" si="284"/>
        <v>42279.625706018523</v>
      </c>
      <c r="T2620" s="5">
        <f t="shared" si="285"/>
        <v>42339.667372685188</v>
      </c>
      <c r="U2620">
        <f t="shared" si="286"/>
        <v>2015</v>
      </c>
    </row>
    <row r="2621" spans="1:21" ht="30" x14ac:dyDescent="0.25">
      <c r="A2621">
        <v>2619</v>
      </c>
      <c r="B2621" s="3" t="s">
        <v>2619</v>
      </c>
      <c r="C2621" s="3" t="s">
        <v>6729</v>
      </c>
      <c r="D2621" s="9">
        <v>1000</v>
      </c>
      <c r="E2621" s="9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80"/>
        <v>1.8839999999999999</v>
      </c>
      <c r="P2621" s="9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5">
        <f t="shared" si="284"/>
        <v>42273.717638888891</v>
      </c>
      <c r="T2621" s="5">
        <f t="shared" si="285"/>
        <v>42300.291666666664</v>
      </c>
      <c r="U2621">
        <f t="shared" si="286"/>
        <v>2015</v>
      </c>
    </row>
    <row r="2622" spans="1:21" ht="30" x14ac:dyDescent="0.25">
      <c r="A2622">
        <v>2620</v>
      </c>
      <c r="B2622" s="3" t="s">
        <v>2620</v>
      </c>
      <c r="C2622" s="3" t="s">
        <v>6730</v>
      </c>
      <c r="D2622" s="9">
        <v>65000</v>
      </c>
      <c r="E2622" s="9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80"/>
        <v>1.436523076923077</v>
      </c>
      <c r="P2622" s="9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5">
        <f t="shared" si="284"/>
        <v>42251.000486111116</v>
      </c>
      <c r="T2622" s="5">
        <f t="shared" si="285"/>
        <v>42287.875000000007</v>
      </c>
      <c r="U2622">
        <f t="shared" si="286"/>
        <v>2015</v>
      </c>
    </row>
    <row r="2623" spans="1:21" ht="30" x14ac:dyDescent="0.25">
      <c r="A2623">
        <v>2621</v>
      </c>
      <c r="B2623" s="3" t="s">
        <v>2621</v>
      </c>
      <c r="C2623" s="3" t="s">
        <v>6731</v>
      </c>
      <c r="D2623" s="9">
        <v>15000</v>
      </c>
      <c r="E2623" s="9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80"/>
        <v>1.4588000000000001</v>
      </c>
      <c r="P2623" s="9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5">
        <f t="shared" si="284"/>
        <v>42115.580879629633</v>
      </c>
      <c r="T2623" s="5">
        <f t="shared" si="285"/>
        <v>42145.580879629633</v>
      </c>
      <c r="U2623">
        <f t="shared" si="286"/>
        <v>2015</v>
      </c>
    </row>
    <row r="2624" spans="1:21" ht="30" x14ac:dyDescent="0.25">
      <c r="A2624">
        <v>2622</v>
      </c>
      <c r="B2624" s="3" t="s">
        <v>2622</v>
      </c>
      <c r="C2624" s="3" t="s">
        <v>6732</v>
      </c>
      <c r="D2624" s="9">
        <v>1500</v>
      </c>
      <c r="E2624" s="9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80"/>
        <v>1.3118399999999999</v>
      </c>
      <c r="P2624" s="9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5">
        <f t="shared" si="284"/>
        <v>42689.576574074075</v>
      </c>
      <c r="T2624" s="5">
        <f t="shared" si="285"/>
        <v>42734.576574074075</v>
      </c>
      <c r="U2624">
        <f t="shared" si="286"/>
        <v>2016</v>
      </c>
    </row>
    <row r="2625" spans="1:21" ht="30" x14ac:dyDescent="0.25">
      <c r="A2625">
        <v>2623</v>
      </c>
      <c r="B2625" s="3" t="s">
        <v>2623</v>
      </c>
      <c r="C2625" s="3" t="s">
        <v>6733</v>
      </c>
      <c r="D2625" s="9">
        <v>2000</v>
      </c>
      <c r="E2625" s="9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80"/>
        <v>1.1399999999999999</v>
      </c>
      <c r="P2625" s="9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5">
        <f t="shared" si="284"/>
        <v>42692.089884259265</v>
      </c>
      <c r="T2625" s="5">
        <f t="shared" si="285"/>
        <v>42706.089884259265</v>
      </c>
      <c r="U2625">
        <f t="shared" si="286"/>
        <v>2016</v>
      </c>
    </row>
    <row r="2626" spans="1:21" ht="30" x14ac:dyDescent="0.25">
      <c r="A2626">
        <v>2624</v>
      </c>
      <c r="B2626" s="3" t="s">
        <v>2624</v>
      </c>
      <c r="C2626" s="3" t="s">
        <v>6734</v>
      </c>
      <c r="D2626" s="9">
        <v>8000</v>
      </c>
      <c r="E2626" s="9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287">E2626/D2626</f>
        <v>13.794206249999998</v>
      </c>
      <c r="P2626" s="9">
        <f t="shared" ref="P2626:P2689" si="288">IFERROR(E2626/L2626,0)</f>
        <v>31.820544982698959</v>
      </c>
      <c r="Q2626" t="str">
        <f t="shared" ref="Q2626:Q2689" si="289">MID(N2626,1,FIND("/",N2626)-1)</f>
        <v>technology</v>
      </c>
      <c r="R2626" t="str">
        <f t="shared" ref="R2626:R2689" si="290">MID(N2626,FIND("/",N2626)+1,9999)</f>
        <v>space exploration</v>
      </c>
      <c r="S2626" s="5">
        <f t="shared" ref="S2626:S2689" si="291">((J2626/86400)+25569+(-4/24))</f>
        <v>41144.254884259259</v>
      </c>
      <c r="T2626" s="5">
        <f t="shared" ref="T2626:T2689" si="292">((I2626/86400)+25569+(-4/24))</f>
        <v>41165.254884259259</v>
      </c>
      <c r="U2626">
        <f t="shared" ref="U2626:U2689" si="293">YEAR(S2626)</f>
        <v>2012</v>
      </c>
    </row>
    <row r="2627" spans="1:21" ht="30" x14ac:dyDescent="0.25">
      <c r="A2627">
        <v>2625</v>
      </c>
      <c r="B2627" s="3" t="s">
        <v>2625</v>
      </c>
      <c r="C2627" s="3" t="s">
        <v>6735</v>
      </c>
      <c r="D2627" s="9">
        <v>150</v>
      </c>
      <c r="E2627" s="9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287"/>
        <v>9.56</v>
      </c>
      <c r="P2627" s="9">
        <f t="shared" si="288"/>
        <v>27.576923076923077</v>
      </c>
      <c r="Q2627" t="str">
        <f t="shared" si="289"/>
        <v>technology</v>
      </c>
      <c r="R2627" t="str">
        <f t="shared" si="290"/>
        <v>space exploration</v>
      </c>
      <c r="S2627" s="5">
        <f t="shared" si="291"/>
        <v>42658.643611111118</v>
      </c>
      <c r="T2627" s="5">
        <f t="shared" si="292"/>
        <v>42683.685277777775</v>
      </c>
      <c r="U2627">
        <f t="shared" si="293"/>
        <v>2016</v>
      </c>
    </row>
    <row r="2628" spans="1:21" x14ac:dyDescent="0.25">
      <c r="A2628">
        <v>2626</v>
      </c>
      <c r="B2628" s="3" t="s">
        <v>2626</v>
      </c>
      <c r="C2628" s="3" t="s">
        <v>6736</v>
      </c>
      <c r="D2628" s="9">
        <v>2500</v>
      </c>
      <c r="E2628" s="9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87"/>
        <v>1.1200000000000001</v>
      </c>
      <c r="P2628" s="9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5">
        <f t="shared" si="291"/>
        <v>42128.461446759262</v>
      </c>
      <c r="T2628" s="5">
        <f t="shared" si="292"/>
        <v>42158.461446759262</v>
      </c>
      <c r="U2628">
        <f t="shared" si="293"/>
        <v>2015</v>
      </c>
    </row>
    <row r="2629" spans="1:21" ht="30" x14ac:dyDescent="0.25">
      <c r="A2629">
        <v>2627</v>
      </c>
      <c r="B2629" s="3" t="s">
        <v>2627</v>
      </c>
      <c r="C2629" s="3" t="s">
        <v>6737</v>
      </c>
      <c r="D2629" s="9">
        <v>150</v>
      </c>
      <c r="E2629" s="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87"/>
        <v>6.4666666666666668</v>
      </c>
      <c r="P2629" s="9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5">
        <f t="shared" si="291"/>
        <v>42304.66274305556</v>
      </c>
      <c r="T2629" s="5">
        <f t="shared" si="292"/>
        <v>42334.704409722224</v>
      </c>
      <c r="U2629">
        <f t="shared" si="293"/>
        <v>2015</v>
      </c>
    </row>
    <row r="2630" spans="1:21" x14ac:dyDescent="0.25">
      <c r="A2630">
        <v>2628</v>
      </c>
      <c r="B2630" s="3" t="s">
        <v>2628</v>
      </c>
      <c r="C2630" s="3" t="s">
        <v>6738</v>
      </c>
      <c r="D2630" s="9">
        <v>839</v>
      </c>
      <c r="E2630" s="9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87"/>
        <v>1.1036948748510131</v>
      </c>
      <c r="P2630" s="9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5">
        <f t="shared" si="291"/>
        <v>41953.799386574079</v>
      </c>
      <c r="T2630" s="5">
        <f t="shared" si="292"/>
        <v>41973.799386574079</v>
      </c>
      <c r="U2630">
        <f t="shared" si="293"/>
        <v>2014</v>
      </c>
    </row>
    <row r="2631" spans="1:21" x14ac:dyDescent="0.25">
      <c r="A2631">
        <v>2629</v>
      </c>
      <c r="B2631" s="3" t="s">
        <v>2629</v>
      </c>
      <c r="C2631" s="3" t="s">
        <v>6739</v>
      </c>
      <c r="D2631" s="9">
        <v>5000</v>
      </c>
      <c r="E2631" s="9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87"/>
        <v>1.2774000000000001</v>
      </c>
      <c r="P2631" s="9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5">
        <f t="shared" si="291"/>
        <v>42108.371782407405</v>
      </c>
      <c r="T2631" s="5">
        <f t="shared" si="292"/>
        <v>42138.371782407405</v>
      </c>
      <c r="U2631">
        <f t="shared" si="293"/>
        <v>2015</v>
      </c>
    </row>
    <row r="2632" spans="1:21" ht="30" x14ac:dyDescent="0.25">
      <c r="A2632">
        <v>2630</v>
      </c>
      <c r="B2632" s="3" t="s">
        <v>2630</v>
      </c>
      <c r="C2632" s="3" t="s">
        <v>6740</v>
      </c>
      <c r="D2632" s="9">
        <v>2000</v>
      </c>
      <c r="E2632" s="9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87"/>
        <v>1.579</v>
      </c>
      <c r="P2632" s="9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5">
        <f t="shared" si="291"/>
        <v>42523.938796296301</v>
      </c>
      <c r="T2632" s="5">
        <f t="shared" si="292"/>
        <v>42551.250000000007</v>
      </c>
      <c r="U2632">
        <f t="shared" si="293"/>
        <v>2016</v>
      </c>
    </row>
    <row r="2633" spans="1:21" x14ac:dyDescent="0.25">
      <c r="A2633">
        <v>2631</v>
      </c>
      <c r="B2633" s="3" t="s">
        <v>2631</v>
      </c>
      <c r="C2633" s="3" t="s">
        <v>6741</v>
      </c>
      <c r="D2633" s="9">
        <v>20000</v>
      </c>
      <c r="E2633" s="9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87"/>
        <v>1.1466525000000001</v>
      </c>
      <c r="P2633" s="9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5">
        <f t="shared" si="291"/>
        <v>42218.002627314818</v>
      </c>
      <c r="T2633" s="5">
        <f t="shared" si="292"/>
        <v>42246.002627314818</v>
      </c>
      <c r="U2633">
        <f t="shared" si="293"/>
        <v>2015</v>
      </c>
    </row>
    <row r="2634" spans="1:21" x14ac:dyDescent="0.25">
      <c r="A2634">
        <v>2632</v>
      </c>
      <c r="B2634" s="3" t="s">
        <v>2632</v>
      </c>
      <c r="C2634" s="3" t="s">
        <v>6742</v>
      </c>
      <c r="D2634" s="9">
        <v>1070</v>
      </c>
      <c r="E2634" s="9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87"/>
        <v>1.3700934579439252</v>
      </c>
      <c r="P2634" s="9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5">
        <f t="shared" si="291"/>
        <v>42493.89512731482</v>
      </c>
      <c r="T2634" s="5">
        <f t="shared" si="292"/>
        <v>42518.89512731482</v>
      </c>
      <c r="U2634">
        <f t="shared" si="293"/>
        <v>2016</v>
      </c>
    </row>
    <row r="2635" spans="1:21" ht="30" x14ac:dyDescent="0.25">
      <c r="A2635">
        <v>2633</v>
      </c>
      <c r="B2635" s="3" t="s">
        <v>2633</v>
      </c>
      <c r="C2635" s="3" t="s">
        <v>6743</v>
      </c>
      <c r="D2635" s="9">
        <v>5000</v>
      </c>
      <c r="E2635" s="9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87"/>
        <v>3.5461999999999998</v>
      </c>
      <c r="P2635" s="9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5">
        <f t="shared" si="291"/>
        <v>41667.656620370377</v>
      </c>
      <c r="T2635" s="5">
        <f t="shared" si="292"/>
        <v>41697.791666666672</v>
      </c>
      <c r="U2635">
        <f t="shared" si="293"/>
        <v>2014</v>
      </c>
    </row>
    <row r="2636" spans="1:21" ht="30" x14ac:dyDescent="0.25">
      <c r="A2636">
        <v>2634</v>
      </c>
      <c r="B2636" s="3" t="s">
        <v>2634</v>
      </c>
      <c r="C2636" s="3" t="s">
        <v>6744</v>
      </c>
      <c r="D2636" s="9">
        <v>930</v>
      </c>
      <c r="E2636" s="9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87"/>
        <v>1.0602150537634409</v>
      </c>
      <c r="P2636" s="9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5">
        <f t="shared" si="291"/>
        <v>42612.48982638889</v>
      </c>
      <c r="T2636" s="5">
        <f t="shared" si="292"/>
        <v>42642.48982638889</v>
      </c>
      <c r="U2636">
        <f t="shared" si="293"/>
        <v>2016</v>
      </c>
    </row>
    <row r="2637" spans="1:21" ht="30" x14ac:dyDescent="0.25">
      <c r="A2637">
        <v>2635</v>
      </c>
      <c r="B2637" s="3" t="s">
        <v>2635</v>
      </c>
      <c r="C2637" s="3" t="s">
        <v>6745</v>
      </c>
      <c r="D2637" s="9">
        <v>11500</v>
      </c>
      <c r="E2637" s="9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87"/>
        <v>1</v>
      </c>
      <c r="P2637" s="9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5">
        <f t="shared" si="291"/>
        <v>42037.784270833341</v>
      </c>
      <c r="T2637" s="5">
        <f t="shared" si="292"/>
        <v>42072.742604166669</v>
      </c>
      <c r="U2637">
        <f t="shared" si="293"/>
        <v>2015</v>
      </c>
    </row>
    <row r="2638" spans="1:21" ht="30" x14ac:dyDescent="0.25">
      <c r="A2638">
        <v>2636</v>
      </c>
      <c r="B2638" s="3" t="s">
        <v>2636</v>
      </c>
      <c r="C2638" s="3" t="s">
        <v>6746</v>
      </c>
      <c r="D2638" s="9">
        <v>1000</v>
      </c>
      <c r="E2638" s="9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87"/>
        <v>1.873</v>
      </c>
      <c r="P2638" s="9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5">
        <f t="shared" si="291"/>
        <v>42636.44807870371</v>
      </c>
      <c r="T2638" s="5">
        <f t="shared" si="292"/>
        <v>42658.875000000007</v>
      </c>
      <c r="U2638">
        <f t="shared" si="293"/>
        <v>2016</v>
      </c>
    </row>
    <row r="2639" spans="1:21" x14ac:dyDescent="0.25">
      <c r="A2639">
        <v>2637</v>
      </c>
      <c r="B2639" s="3" t="s">
        <v>2637</v>
      </c>
      <c r="C2639" s="3" t="s">
        <v>6747</v>
      </c>
      <c r="D2639" s="9">
        <v>500</v>
      </c>
      <c r="E2639" s="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87"/>
        <v>1.6619999999999999</v>
      </c>
      <c r="P2639" s="9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5">
        <f t="shared" si="291"/>
        <v>42639.382812500007</v>
      </c>
      <c r="T2639" s="5">
        <f t="shared" si="292"/>
        <v>42655.382812500007</v>
      </c>
      <c r="U2639">
        <f t="shared" si="293"/>
        <v>2016</v>
      </c>
    </row>
    <row r="2640" spans="1:21" ht="30" x14ac:dyDescent="0.25">
      <c r="A2640">
        <v>2638</v>
      </c>
      <c r="B2640" s="3" t="s">
        <v>2638</v>
      </c>
      <c r="C2640" s="3" t="s">
        <v>6748</v>
      </c>
      <c r="D2640" s="9">
        <v>347</v>
      </c>
      <c r="E2640" s="9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87"/>
        <v>1.0172910662824208</v>
      </c>
      <c r="P2640" s="9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5">
        <f t="shared" si="291"/>
        <v>41989.746469907412</v>
      </c>
      <c r="T2640" s="5">
        <f t="shared" si="292"/>
        <v>42019.746469907412</v>
      </c>
      <c r="U2640">
        <f t="shared" si="293"/>
        <v>2014</v>
      </c>
    </row>
    <row r="2641" spans="1:21" ht="30" x14ac:dyDescent="0.25">
      <c r="A2641">
        <v>2639</v>
      </c>
      <c r="B2641" s="3" t="s">
        <v>2639</v>
      </c>
      <c r="C2641" s="3" t="s">
        <v>6749</v>
      </c>
      <c r="D2641" s="9">
        <v>300</v>
      </c>
      <c r="E2641" s="9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87"/>
        <v>1.64</v>
      </c>
      <c r="P2641" s="9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5">
        <f t="shared" si="291"/>
        <v>42024.698472222226</v>
      </c>
      <c r="T2641" s="5">
        <f t="shared" si="292"/>
        <v>42054.698472222226</v>
      </c>
      <c r="U2641">
        <f t="shared" si="293"/>
        <v>2015</v>
      </c>
    </row>
    <row r="2642" spans="1:21" ht="45" x14ac:dyDescent="0.25">
      <c r="A2642">
        <v>2640</v>
      </c>
      <c r="B2642" s="3" t="s">
        <v>2640</v>
      </c>
      <c r="C2642" s="3" t="s">
        <v>6750</v>
      </c>
      <c r="D2642" s="9">
        <v>3000</v>
      </c>
      <c r="E2642" s="9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87"/>
        <v>1.0566666666666666</v>
      </c>
      <c r="P2642" s="9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5">
        <f t="shared" si="291"/>
        <v>42102.99391203704</v>
      </c>
      <c r="T2642" s="5">
        <f t="shared" si="292"/>
        <v>42162.99391203704</v>
      </c>
      <c r="U2642">
        <f t="shared" si="293"/>
        <v>2015</v>
      </c>
    </row>
    <row r="2643" spans="1:21" x14ac:dyDescent="0.25">
      <c r="A2643">
        <v>2641</v>
      </c>
      <c r="B2643" s="3" t="s">
        <v>2641</v>
      </c>
      <c r="C2643" s="3" t="s">
        <v>6751</v>
      </c>
      <c r="D2643" s="9">
        <v>1500</v>
      </c>
      <c r="E2643" s="9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87"/>
        <v>0.01</v>
      </c>
      <c r="P2643" s="9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5">
        <f t="shared" si="291"/>
        <v>41880.660451388889</v>
      </c>
      <c r="T2643" s="5">
        <f t="shared" si="292"/>
        <v>41897.67291666667</v>
      </c>
      <c r="U2643">
        <f t="shared" si="293"/>
        <v>2014</v>
      </c>
    </row>
    <row r="2644" spans="1:21" ht="30" x14ac:dyDescent="0.25">
      <c r="A2644">
        <v>2642</v>
      </c>
      <c r="B2644" s="3" t="s">
        <v>2642</v>
      </c>
      <c r="C2644" s="3" t="s">
        <v>6752</v>
      </c>
      <c r="D2644" s="9">
        <v>500000</v>
      </c>
      <c r="E2644" s="9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87"/>
        <v>0</v>
      </c>
      <c r="P2644" s="9">
        <f t="shared" si="288"/>
        <v>0</v>
      </c>
      <c r="Q2644" t="str">
        <f t="shared" si="289"/>
        <v>technology</v>
      </c>
      <c r="R2644" t="str">
        <f t="shared" si="290"/>
        <v>space exploration</v>
      </c>
      <c r="S2644" s="5">
        <f t="shared" si="291"/>
        <v>42536.079953703702</v>
      </c>
      <c r="T2644" s="5">
        <f t="shared" si="292"/>
        <v>42566.122916666667</v>
      </c>
      <c r="U2644">
        <f t="shared" si="293"/>
        <v>2016</v>
      </c>
    </row>
    <row r="2645" spans="1:21" ht="30" x14ac:dyDescent="0.25">
      <c r="A2645">
        <v>2643</v>
      </c>
      <c r="B2645" s="3" t="s">
        <v>2643</v>
      </c>
      <c r="C2645" s="3" t="s">
        <v>6753</v>
      </c>
      <c r="D2645" s="9">
        <v>1000000</v>
      </c>
      <c r="E2645" s="9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87"/>
        <v>0.33559730999999998</v>
      </c>
      <c r="P2645" s="9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5">
        <f t="shared" si="291"/>
        <v>42689.415682870378</v>
      </c>
      <c r="T2645" s="5">
        <f t="shared" si="292"/>
        <v>42725.165972222225</v>
      </c>
      <c r="U2645">
        <f t="shared" si="293"/>
        <v>2016</v>
      </c>
    </row>
    <row r="2646" spans="1:21" x14ac:dyDescent="0.25">
      <c r="A2646">
        <v>2644</v>
      </c>
      <c r="B2646" s="3" t="s">
        <v>2644</v>
      </c>
      <c r="C2646" s="3" t="s">
        <v>6754</v>
      </c>
      <c r="D2646" s="9">
        <v>100000</v>
      </c>
      <c r="E2646" s="9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87"/>
        <v>2.053E-2</v>
      </c>
      <c r="P2646" s="9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5">
        <f t="shared" si="291"/>
        <v>42774.6254050926</v>
      </c>
      <c r="T2646" s="5">
        <f t="shared" si="292"/>
        <v>42804.6254050926</v>
      </c>
      <c r="U2646">
        <f t="shared" si="293"/>
        <v>2017</v>
      </c>
    </row>
    <row r="2647" spans="1:21" ht="30" x14ac:dyDescent="0.25">
      <c r="A2647">
        <v>2645</v>
      </c>
      <c r="B2647" s="3" t="s">
        <v>2645</v>
      </c>
      <c r="C2647" s="3" t="s">
        <v>6755</v>
      </c>
      <c r="D2647" s="9">
        <v>20000</v>
      </c>
      <c r="E2647" s="9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87"/>
        <v>0.105</v>
      </c>
      <c r="P2647" s="9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5">
        <f t="shared" si="291"/>
        <v>41921.67596064815</v>
      </c>
      <c r="T2647" s="5">
        <f t="shared" si="292"/>
        <v>41951.717627314814</v>
      </c>
      <c r="U2647">
        <f t="shared" si="293"/>
        <v>2014</v>
      </c>
    </row>
    <row r="2648" spans="1:21" ht="30" x14ac:dyDescent="0.25">
      <c r="A2648">
        <v>2646</v>
      </c>
      <c r="B2648" s="3" t="s">
        <v>2646</v>
      </c>
      <c r="C2648" s="3" t="s">
        <v>6756</v>
      </c>
      <c r="D2648" s="9">
        <v>500000</v>
      </c>
      <c r="E2648" s="9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87"/>
        <v>8.4172839999999999E-2</v>
      </c>
      <c r="P2648" s="9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5">
        <f t="shared" si="291"/>
        <v>42226.146631944452</v>
      </c>
      <c r="T2648" s="5">
        <f t="shared" si="292"/>
        <v>42256.146631944452</v>
      </c>
      <c r="U2648">
        <f t="shared" si="293"/>
        <v>2015</v>
      </c>
    </row>
    <row r="2649" spans="1:21" ht="30" x14ac:dyDescent="0.25">
      <c r="A2649">
        <v>2647</v>
      </c>
      <c r="B2649" s="3" t="s">
        <v>2647</v>
      </c>
      <c r="C2649" s="3" t="s">
        <v>6757</v>
      </c>
      <c r="D2649" s="9">
        <v>2500</v>
      </c>
      <c r="E2649" s="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87"/>
        <v>1.44E-2</v>
      </c>
      <c r="P2649" s="9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5">
        <f t="shared" si="291"/>
        <v>42200.095127314817</v>
      </c>
      <c r="T2649" s="5">
        <f t="shared" si="292"/>
        <v>42230.095127314817</v>
      </c>
      <c r="U2649">
        <f t="shared" si="293"/>
        <v>2015</v>
      </c>
    </row>
    <row r="2650" spans="1:21" ht="30" x14ac:dyDescent="0.25">
      <c r="A2650">
        <v>2648</v>
      </c>
      <c r="B2650" s="3" t="s">
        <v>2648</v>
      </c>
      <c r="C2650" s="3" t="s">
        <v>6758</v>
      </c>
      <c r="D2650" s="9">
        <v>12000</v>
      </c>
      <c r="E2650" s="9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87"/>
        <v>8.8333333333333337E-3</v>
      </c>
      <c r="P2650" s="9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5">
        <f t="shared" si="291"/>
        <v>42408.548148148147</v>
      </c>
      <c r="T2650" s="5">
        <f t="shared" si="292"/>
        <v>42438.548148148147</v>
      </c>
      <c r="U2650">
        <f t="shared" si="293"/>
        <v>2016</v>
      </c>
    </row>
    <row r="2651" spans="1:21" x14ac:dyDescent="0.25">
      <c r="A2651">
        <v>2649</v>
      </c>
      <c r="B2651" s="3" t="s">
        <v>2649</v>
      </c>
      <c r="C2651" s="3" t="s">
        <v>6759</v>
      </c>
      <c r="D2651" s="9">
        <v>125000</v>
      </c>
      <c r="E2651" s="9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87"/>
        <v>9.9200000000000004E-4</v>
      </c>
      <c r="P2651" s="9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5">
        <f t="shared" si="291"/>
        <v>42341.830335648156</v>
      </c>
      <c r="T2651" s="5">
        <f t="shared" si="292"/>
        <v>42401.830335648156</v>
      </c>
      <c r="U2651">
        <f t="shared" si="293"/>
        <v>2015</v>
      </c>
    </row>
    <row r="2652" spans="1:21" ht="30" x14ac:dyDescent="0.25">
      <c r="A2652">
        <v>2650</v>
      </c>
      <c r="B2652" s="3" t="s">
        <v>2650</v>
      </c>
      <c r="C2652" s="3" t="s">
        <v>6760</v>
      </c>
      <c r="D2652" s="9">
        <v>60000</v>
      </c>
      <c r="E2652" s="9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87"/>
        <v>5.966666666666667E-3</v>
      </c>
      <c r="P2652" s="9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5">
        <f t="shared" si="291"/>
        <v>42695.457673611112</v>
      </c>
      <c r="T2652" s="5">
        <f t="shared" si="292"/>
        <v>42725.457673611112</v>
      </c>
      <c r="U2652">
        <f t="shared" si="293"/>
        <v>2016</v>
      </c>
    </row>
    <row r="2653" spans="1:21" ht="30" x14ac:dyDescent="0.25">
      <c r="A2653">
        <v>2651</v>
      </c>
      <c r="B2653" s="3" t="s">
        <v>2651</v>
      </c>
      <c r="C2653" s="3" t="s">
        <v>6761</v>
      </c>
      <c r="D2653" s="9">
        <v>280000</v>
      </c>
      <c r="E2653" s="9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87"/>
        <v>1.8689285714285714E-2</v>
      </c>
      <c r="P2653" s="9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5">
        <f t="shared" si="291"/>
        <v>42327.63899305556</v>
      </c>
      <c r="T2653" s="5">
        <f t="shared" si="292"/>
        <v>42355.63899305556</v>
      </c>
      <c r="U2653">
        <f t="shared" si="293"/>
        <v>2015</v>
      </c>
    </row>
    <row r="2654" spans="1:21" ht="30" x14ac:dyDescent="0.25">
      <c r="A2654">
        <v>2652</v>
      </c>
      <c r="B2654" s="3" t="s">
        <v>2652</v>
      </c>
      <c r="C2654" s="3" t="s">
        <v>6762</v>
      </c>
      <c r="D2654" s="9">
        <v>100000</v>
      </c>
      <c r="E2654" s="9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87"/>
        <v>8.8500000000000002E-3</v>
      </c>
      <c r="P2654" s="9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5">
        <f t="shared" si="291"/>
        <v>41952.992187500007</v>
      </c>
      <c r="T2654" s="5">
        <f t="shared" si="292"/>
        <v>41982.992187500007</v>
      </c>
      <c r="U2654">
        <f t="shared" si="293"/>
        <v>2014</v>
      </c>
    </row>
    <row r="2655" spans="1:21" x14ac:dyDescent="0.25">
      <c r="A2655">
        <v>2653</v>
      </c>
      <c r="B2655" s="3" t="s">
        <v>2653</v>
      </c>
      <c r="C2655" s="3" t="s">
        <v>6763</v>
      </c>
      <c r="D2655" s="9">
        <v>51000</v>
      </c>
      <c r="E2655" s="9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87"/>
        <v>0.1152156862745098</v>
      </c>
      <c r="P2655" s="9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5">
        <f t="shared" si="291"/>
        <v>41771.485266203708</v>
      </c>
      <c r="T2655" s="5">
        <f t="shared" si="292"/>
        <v>41803</v>
      </c>
      <c r="U2655">
        <f t="shared" si="293"/>
        <v>2014</v>
      </c>
    </row>
    <row r="2656" spans="1:21" ht="30" x14ac:dyDescent="0.25">
      <c r="A2656">
        <v>2654</v>
      </c>
      <c r="B2656" s="3" t="s">
        <v>2654</v>
      </c>
      <c r="C2656" s="3" t="s">
        <v>6764</v>
      </c>
      <c r="D2656" s="9">
        <v>100000</v>
      </c>
      <c r="E2656" s="9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87"/>
        <v>5.1000000000000004E-4</v>
      </c>
      <c r="P2656" s="9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5">
        <f t="shared" si="291"/>
        <v>42055.434328703705</v>
      </c>
      <c r="T2656" s="5">
        <f t="shared" si="292"/>
        <v>42115.39266203704</v>
      </c>
      <c r="U2656">
        <f t="shared" si="293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9">
        <v>15000</v>
      </c>
      <c r="E2657" s="9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87"/>
        <v>0.21033333333333334</v>
      </c>
      <c r="P2657" s="9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5">
        <f t="shared" si="291"/>
        <v>42381.699618055558</v>
      </c>
      <c r="T2657" s="5">
        <f t="shared" si="292"/>
        <v>42409.666666666664</v>
      </c>
      <c r="U2657">
        <f t="shared" si="293"/>
        <v>2016</v>
      </c>
    </row>
    <row r="2658" spans="1:21" x14ac:dyDescent="0.25">
      <c r="A2658">
        <v>2656</v>
      </c>
      <c r="B2658" s="3" t="s">
        <v>2656</v>
      </c>
      <c r="C2658" s="3" t="s">
        <v>6766</v>
      </c>
      <c r="D2658" s="9">
        <v>150000</v>
      </c>
      <c r="E2658" s="9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87"/>
        <v>0.11436666666666667</v>
      </c>
      <c r="P2658" s="9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5">
        <f t="shared" si="291"/>
        <v>42767.52185185186</v>
      </c>
      <c r="T2658" s="5">
        <f t="shared" si="292"/>
        <v>42806.625000000007</v>
      </c>
      <c r="U2658">
        <f t="shared" si="293"/>
        <v>2017</v>
      </c>
    </row>
    <row r="2659" spans="1:21" ht="30" x14ac:dyDescent="0.25">
      <c r="A2659">
        <v>2657</v>
      </c>
      <c r="B2659" s="3" t="s">
        <v>2657</v>
      </c>
      <c r="C2659" s="3" t="s">
        <v>6767</v>
      </c>
      <c r="D2659" s="9">
        <v>30000</v>
      </c>
      <c r="E2659" s="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87"/>
        <v>0.18737933333333334</v>
      </c>
      <c r="P2659" s="9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5">
        <f t="shared" si="291"/>
        <v>42551.762187500004</v>
      </c>
      <c r="T2659" s="5">
        <f t="shared" si="292"/>
        <v>42584.895833333336</v>
      </c>
      <c r="U2659">
        <f t="shared" si="293"/>
        <v>2016</v>
      </c>
    </row>
    <row r="2660" spans="1:21" x14ac:dyDescent="0.25">
      <c r="A2660">
        <v>2658</v>
      </c>
      <c r="B2660" s="3" t="s">
        <v>2658</v>
      </c>
      <c r="C2660" s="3" t="s">
        <v>6768</v>
      </c>
      <c r="D2660" s="9">
        <v>98000</v>
      </c>
      <c r="E2660" s="9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87"/>
        <v>9.2857142857142856E-4</v>
      </c>
      <c r="P2660" s="9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5">
        <f t="shared" si="291"/>
        <v>42551.717523148145</v>
      </c>
      <c r="T2660" s="5">
        <f t="shared" si="292"/>
        <v>42581.717523148145</v>
      </c>
      <c r="U2660">
        <f t="shared" si="293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9">
        <v>49000</v>
      </c>
      <c r="E2661" s="9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87"/>
        <v>2.720408163265306E-2</v>
      </c>
      <c r="P2661" s="9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5">
        <f t="shared" si="291"/>
        <v>42081.90289351852</v>
      </c>
      <c r="T2661" s="5">
        <f t="shared" si="292"/>
        <v>42111.90289351852</v>
      </c>
      <c r="U2661">
        <f t="shared" si="293"/>
        <v>2015</v>
      </c>
    </row>
    <row r="2662" spans="1:21" ht="30" x14ac:dyDescent="0.25">
      <c r="A2662">
        <v>2660</v>
      </c>
      <c r="B2662" s="3" t="s">
        <v>2660</v>
      </c>
      <c r="C2662" s="3" t="s">
        <v>6770</v>
      </c>
      <c r="D2662" s="9">
        <v>20000</v>
      </c>
      <c r="E2662" s="9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87"/>
        <v>9.5E-4</v>
      </c>
      <c r="P2662" s="9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5">
        <f t="shared" si="291"/>
        <v>42272.54650462963</v>
      </c>
      <c r="T2662" s="5">
        <f t="shared" si="292"/>
        <v>42332.588171296295</v>
      </c>
      <c r="U2662">
        <f t="shared" si="293"/>
        <v>2015</v>
      </c>
    </row>
    <row r="2663" spans="1:21" x14ac:dyDescent="0.25">
      <c r="A2663">
        <v>2661</v>
      </c>
      <c r="B2663" s="3" t="s">
        <v>2661</v>
      </c>
      <c r="C2663" s="3" t="s">
        <v>6771</v>
      </c>
      <c r="D2663" s="9">
        <v>5000</v>
      </c>
      <c r="E2663" s="9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87"/>
        <v>1.0289999999999999</v>
      </c>
      <c r="P2663" s="9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5">
        <f t="shared" si="291"/>
        <v>41542.79178240741</v>
      </c>
      <c r="T2663" s="5">
        <f t="shared" si="292"/>
        <v>41572.79178240741</v>
      </c>
      <c r="U2663">
        <f t="shared" si="293"/>
        <v>2013</v>
      </c>
    </row>
    <row r="2664" spans="1:21" ht="30" x14ac:dyDescent="0.25">
      <c r="A2664">
        <v>2662</v>
      </c>
      <c r="B2664" s="3" t="s">
        <v>2662</v>
      </c>
      <c r="C2664" s="3" t="s">
        <v>6772</v>
      </c>
      <c r="D2664" s="9">
        <v>20000</v>
      </c>
      <c r="E2664" s="9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87"/>
        <v>1.0680000000000001</v>
      </c>
      <c r="P2664" s="9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5">
        <f t="shared" si="291"/>
        <v>42207.580011574079</v>
      </c>
      <c r="T2664" s="5">
        <f t="shared" si="292"/>
        <v>42237.580011574079</v>
      </c>
      <c r="U2664">
        <f t="shared" si="293"/>
        <v>2015</v>
      </c>
    </row>
    <row r="2665" spans="1:21" ht="30" x14ac:dyDescent="0.25">
      <c r="A2665">
        <v>2663</v>
      </c>
      <c r="B2665" s="3" t="s">
        <v>2663</v>
      </c>
      <c r="C2665" s="3" t="s">
        <v>6773</v>
      </c>
      <c r="D2665" s="9">
        <v>20000</v>
      </c>
      <c r="E2665" s="9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87"/>
        <v>1.0459624999999999</v>
      </c>
      <c r="P2665" s="9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5">
        <f t="shared" si="291"/>
        <v>42222.456099537041</v>
      </c>
      <c r="T2665" s="5">
        <f t="shared" si="292"/>
        <v>42251.458333333336</v>
      </c>
      <c r="U2665">
        <f t="shared" si="293"/>
        <v>2015</v>
      </c>
    </row>
    <row r="2666" spans="1:21" ht="30" x14ac:dyDescent="0.25">
      <c r="A2666">
        <v>2664</v>
      </c>
      <c r="B2666" s="3" t="s">
        <v>2664</v>
      </c>
      <c r="C2666" s="3" t="s">
        <v>6774</v>
      </c>
      <c r="D2666" s="9">
        <v>17500</v>
      </c>
      <c r="E2666" s="9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87"/>
        <v>1.0342857142857143</v>
      </c>
      <c r="P2666" s="9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5">
        <f t="shared" si="291"/>
        <v>42312.858761574076</v>
      </c>
      <c r="T2666" s="5">
        <f t="shared" si="292"/>
        <v>42347.124305555561</v>
      </c>
      <c r="U2666">
        <f t="shared" si="293"/>
        <v>2015</v>
      </c>
    </row>
    <row r="2667" spans="1:21" ht="30" x14ac:dyDescent="0.25">
      <c r="A2667">
        <v>2665</v>
      </c>
      <c r="B2667" s="3" t="s">
        <v>2665</v>
      </c>
      <c r="C2667" s="3" t="s">
        <v>6775</v>
      </c>
      <c r="D2667" s="9">
        <v>3500</v>
      </c>
      <c r="E2667" s="9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87"/>
        <v>1.2314285714285715</v>
      </c>
      <c r="P2667" s="9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5">
        <f t="shared" si="291"/>
        <v>42083.728865740741</v>
      </c>
      <c r="T2667" s="5">
        <f t="shared" si="292"/>
        <v>42128.728865740741</v>
      </c>
      <c r="U2667">
        <f t="shared" si="293"/>
        <v>2015</v>
      </c>
    </row>
    <row r="2668" spans="1:21" ht="30" x14ac:dyDescent="0.25">
      <c r="A2668">
        <v>2666</v>
      </c>
      <c r="B2668" s="3" t="s">
        <v>2666</v>
      </c>
      <c r="C2668" s="3" t="s">
        <v>6776</v>
      </c>
      <c r="D2668" s="9">
        <v>10000</v>
      </c>
      <c r="E2668" s="9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87"/>
        <v>1.592951</v>
      </c>
      <c r="P2668" s="9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5">
        <f t="shared" si="291"/>
        <v>42235.597673611112</v>
      </c>
      <c r="T2668" s="5">
        <f t="shared" si="292"/>
        <v>42272.708333333336</v>
      </c>
      <c r="U2668">
        <f t="shared" si="293"/>
        <v>2015</v>
      </c>
    </row>
    <row r="2669" spans="1:21" ht="30" x14ac:dyDescent="0.25">
      <c r="A2669">
        <v>2667</v>
      </c>
      <c r="B2669" s="3" t="s">
        <v>2667</v>
      </c>
      <c r="C2669" s="3" t="s">
        <v>6777</v>
      </c>
      <c r="D2669" s="9">
        <v>1500</v>
      </c>
      <c r="E2669" s="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87"/>
        <v>1.1066666666666667</v>
      </c>
      <c r="P2669" s="9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5">
        <f t="shared" si="291"/>
        <v>42380.759444444448</v>
      </c>
      <c r="T2669" s="5">
        <f t="shared" si="292"/>
        <v>42410.759444444448</v>
      </c>
      <c r="U2669">
        <f t="shared" si="293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9">
        <v>1000</v>
      </c>
      <c r="E2670" s="9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87"/>
        <v>1.7070000000000001</v>
      </c>
      <c r="P2670" s="9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5">
        <f t="shared" si="291"/>
        <v>42275.422048611115</v>
      </c>
      <c r="T2670" s="5">
        <f t="shared" si="292"/>
        <v>42317.438888888886</v>
      </c>
      <c r="U2670">
        <f t="shared" si="293"/>
        <v>2015</v>
      </c>
    </row>
    <row r="2671" spans="1:21" ht="30" x14ac:dyDescent="0.25">
      <c r="A2671">
        <v>2669</v>
      </c>
      <c r="B2671" s="3" t="s">
        <v>2669</v>
      </c>
      <c r="C2671" s="3" t="s">
        <v>6779</v>
      </c>
      <c r="D2671" s="9">
        <v>800</v>
      </c>
      <c r="E2671" s="9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87"/>
        <v>1.25125</v>
      </c>
      <c r="P2671" s="9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5">
        <f t="shared" si="291"/>
        <v>42318.869166666664</v>
      </c>
      <c r="T2671" s="5">
        <f t="shared" si="292"/>
        <v>42378.869166666664</v>
      </c>
      <c r="U2671">
        <f t="shared" si="293"/>
        <v>2015</v>
      </c>
    </row>
    <row r="2672" spans="1:21" ht="30" x14ac:dyDescent="0.25">
      <c r="A2672">
        <v>2670</v>
      </c>
      <c r="B2672" s="3" t="s">
        <v>2670</v>
      </c>
      <c r="C2672" s="3" t="s">
        <v>6780</v>
      </c>
      <c r="D2672" s="9">
        <v>38888</v>
      </c>
      <c r="E2672" s="9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87"/>
        <v>6.4158609339642042E-2</v>
      </c>
      <c r="P2672" s="9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5">
        <f t="shared" si="291"/>
        <v>41820.853935185187</v>
      </c>
      <c r="T2672" s="5">
        <f t="shared" si="292"/>
        <v>41848.853935185187</v>
      </c>
      <c r="U2672">
        <f t="shared" si="293"/>
        <v>2014</v>
      </c>
    </row>
    <row r="2673" spans="1:21" ht="30" x14ac:dyDescent="0.25">
      <c r="A2673">
        <v>2671</v>
      </c>
      <c r="B2673" s="3" t="s">
        <v>2671</v>
      </c>
      <c r="C2673" s="3" t="s">
        <v>6781</v>
      </c>
      <c r="D2673" s="9">
        <v>25000</v>
      </c>
      <c r="E2673" s="9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87"/>
        <v>0.11344</v>
      </c>
      <c r="P2673" s="9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5">
        <f t="shared" si="291"/>
        <v>41962.582361111112</v>
      </c>
      <c r="T2673" s="5">
        <f t="shared" si="292"/>
        <v>41992.651388888895</v>
      </c>
      <c r="U2673">
        <f t="shared" si="293"/>
        <v>2014</v>
      </c>
    </row>
    <row r="2674" spans="1:21" ht="30" x14ac:dyDescent="0.25">
      <c r="A2674">
        <v>2672</v>
      </c>
      <c r="B2674" s="3" t="s">
        <v>2672</v>
      </c>
      <c r="C2674" s="3" t="s">
        <v>6782</v>
      </c>
      <c r="D2674" s="9">
        <v>10000</v>
      </c>
      <c r="E2674" s="9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87"/>
        <v>0.33189999999999997</v>
      </c>
      <c r="P2674" s="9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5">
        <f t="shared" si="291"/>
        <v>42344.717476851853</v>
      </c>
      <c r="T2674" s="5">
        <f t="shared" si="292"/>
        <v>42366.083333333336</v>
      </c>
      <c r="U2674">
        <f t="shared" si="293"/>
        <v>2015</v>
      </c>
    </row>
    <row r="2675" spans="1:21" ht="30" x14ac:dyDescent="0.25">
      <c r="A2675">
        <v>2673</v>
      </c>
      <c r="B2675" s="3" t="s">
        <v>2673</v>
      </c>
      <c r="C2675" s="3" t="s">
        <v>6783</v>
      </c>
      <c r="D2675" s="9">
        <v>40000</v>
      </c>
      <c r="E2675" s="9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87"/>
        <v>0.27579999999999999</v>
      </c>
      <c r="P2675" s="9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5">
        <f t="shared" si="291"/>
        <v>41912.37498842593</v>
      </c>
      <c r="T2675" s="5">
        <f t="shared" si="292"/>
        <v>41941.78125</v>
      </c>
      <c r="U2675">
        <f t="shared" si="293"/>
        <v>2014</v>
      </c>
    </row>
    <row r="2676" spans="1:21" ht="30" x14ac:dyDescent="0.25">
      <c r="A2676">
        <v>2674</v>
      </c>
      <c r="B2676" s="3" t="s">
        <v>2674</v>
      </c>
      <c r="C2676" s="3" t="s">
        <v>6784</v>
      </c>
      <c r="D2676" s="9">
        <v>35000</v>
      </c>
      <c r="E2676" s="9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87"/>
        <v>0.62839999999999996</v>
      </c>
      <c r="P2676" s="9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5">
        <f t="shared" si="291"/>
        <v>42529.466087962966</v>
      </c>
      <c r="T2676" s="5">
        <f t="shared" si="292"/>
        <v>42556.040972222225</v>
      </c>
      <c r="U2676">
        <f t="shared" si="293"/>
        <v>2016</v>
      </c>
    </row>
    <row r="2677" spans="1:21" ht="30" x14ac:dyDescent="0.25">
      <c r="A2677">
        <v>2675</v>
      </c>
      <c r="B2677" s="3" t="s">
        <v>2675</v>
      </c>
      <c r="C2677" s="3" t="s">
        <v>6785</v>
      </c>
      <c r="D2677" s="9">
        <v>25000</v>
      </c>
      <c r="E2677" s="9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87"/>
        <v>7.5880000000000003E-2</v>
      </c>
      <c r="P2677" s="9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5">
        <f t="shared" si="291"/>
        <v>41923.690844907411</v>
      </c>
      <c r="T2677" s="5">
        <f t="shared" si="292"/>
        <v>41953.732511574075</v>
      </c>
      <c r="U2677">
        <f t="shared" si="293"/>
        <v>2014</v>
      </c>
    </row>
    <row r="2678" spans="1:21" ht="30" x14ac:dyDescent="0.25">
      <c r="A2678">
        <v>2676</v>
      </c>
      <c r="B2678" s="3" t="s">
        <v>2676</v>
      </c>
      <c r="C2678" s="3" t="s">
        <v>6786</v>
      </c>
      <c r="D2678" s="9">
        <v>2100</v>
      </c>
      <c r="E2678" s="9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87"/>
        <v>0.50380952380952382</v>
      </c>
      <c r="P2678" s="9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5">
        <f t="shared" si="291"/>
        <v>42482.458032407412</v>
      </c>
      <c r="T2678" s="5">
        <f t="shared" si="292"/>
        <v>42512.458032407412</v>
      </c>
      <c r="U2678">
        <f t="shared" si="293"/>
        <v>2016</v>
      </c>
    </row>
    <row r="2679" spans="1:21" ht="30" x14ac:dyDescent="0.25">
      <c r="A2679">
        <v>2677</v>
      </c>
      <c r="B2679" s="3" t="s">
        <v>2677</v>
      </c>
      <c r="C2679" s="3" t="s">
        <v>6787</v>
      </c>
      <c r="D2679" s="9">
        <v>19500</v>
      </c>
      <c r="E2679" s="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87"/>
        <v>0.17512820512820512</v>
      </c>
      <c r="P2679" s="9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5">
        <f t="shared" si="291"/>
        <v>41792.862766203711</v>
      </c>
      <c r="T2679" s="5">
        <f t="shared" si="292"/>
        <v>41822.862766203711</v>
      </c>
      <c r="U2679">
        <f t="shared" si="293"/>
        <v>2014</v>
      </c>
    </row>
    <row r="2680" spans="1:21" ht="30" x14ac:dyDescent="0.25">
      <c r="A2680">
        <v>2678</v>
      </c>
      <c r="B2680" s="3" t="s">
        <v>2678</v>
      </c>
      <c r="C2680" s="3" t="s">
        <v>6788</v>
      </c>
      <c r="D2680" s="9">
        <v>8000000</v>
      </c>
      <c r="E2680" s="9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87"/>
        <v>1.3750000000000001E-4</v>
      </c>
      <c r="P2680" s="9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5">
        <f t="shared" si="291"/>
        <v>42241.631539351853</v>
      </c>
      <c r="T2680" s="5">
        <f t="shared" si="292"/>
        <v>42271.631539351853</v>
      </c>
      <c r="U2680">
        <f t="shared" si="293"/>
        <v>2015</v>
      </c>
    </row>
    <row r="2681" spans="1:21" ht="30" x14ac:dyDescent="0.25">
      <c r="A2681">
        <v>2679</v>
      </c>
      <c r="B2681" s="3" t="s">
        <v>2679</v>
      </c>
      <c r="C2681" s="3" t="s">
        <v>6789</v>
      </c>
      <c r="D2681" s="9">
        <v>40000</v>
      </c>
      <c r="E2681" s="9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87"/>
        <v>3.3E-3</v>
      </c>
      <c r="P2681" s="9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5">
        <f t="shared" si="291"/>
        <v>42032.834421296298</v>
      </c>
      <c r="T2681" s="5">
        <f t="shared" si="292"/>
        <v>42062.834421296298</v>
      </c>
      <c r="U2681">
        <f t="shared" si="293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9">
        <v>32000</v>
      </c>
      <c r="E2682" s="9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87"/>
        <v>8.6250000000000007E-3</v>
      </c>
      <c r="P2682" s="9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5">
        <f t="shared" si="291"/>
        <v>42436.045034722229</v>
      </c>
      <c r="T2682" s="5">
        <f t="shared" si="292"/>
        <v>42466.003368055557</v>
      </c>
      <c r="U2682">
        <f t="shared" si="293"/>
        <v>2016</v>
      </c>
    </row>
    <row r="2683" spans="1:21" x14ac:dyDescent="0.25">
      <c r="A2683">
        <v>2681</v>
      </c>
      <c r="B2683" s="3" t="s">
        <v>2681</v>
      </c>
      <c r="C2683" s="3" t="s">
        <v>6791</v>
      </c>
      <c r="D2683" s="9">
        <v>8000</v>
      </c>
      <c r="E2683" s="9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87"/>
        <v>6.875E-3</v>
      </c>
      <c r="P2683" s="9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5">
        <f t="shared" si="291"/>
        <v>41805.728587962964</v>
      </c>
      <c r="T2683" s="5">
        <f t="shared" si="292"/>
        <v>41830.728587962964</v>
      </c>
      <c r="U2683">
        <f t="shared" si="293"/>
        <v>2014</v>
      </c>
    </row>
    <row r="2684" spans="1:21" x14ac:dyDescent="0.25">
      <c r="A2684">
        <v>2682</v>
      </c>
      <c r="B2684" s="3" t="s">
        <v>2682</v>
      </c>
      <c r="C2684" s="3" t="s">
        <v>6792</v>
      </c>
      <c r="D2684" s="9">
        <v>6000</v>
      </c>
      <c r="E2684" s="9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87"/>
        <v>0.28299999999999997</v>
      </c>
      <c r="P2684" s="9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5">
        <f t="shared" si="291"/>
        <v>41932.705324074079</v>
      </c>
      <c r="T2684" s="5">
        <f t="shared" si="292"/>
        <v>41965.082638888889</v>
      </c>
      <c r="U2684">
        <f t="shared" si="293"/>
        <v>2014</v>
      </c>
    </row>
    <row r="2685" spans="1:21" ht="30" x14ac:dyDescent="0.25">
      <c r="A2685">
        <v>2683</v>
      </c>
      <c r="B2685" s="3" t="s">
        <v>2683</v>
      </c>
      <c r="C2685" s="3" t="s">
        <v>6793</v>
      </c>
      <c r="D2685" s="9">
        <v>15000</v>
      </c>
      <c r="E2685" s="9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87"/>
        <v>2.3999999999999998E-3</v>
      </c>
      <c r="P2685" s="9">
        <f t="shared" si="288"/>
        <v>12</v>
      </c>
      <c r="Q2685" t="str">
        <f t="shared" si="289"/>
        <v>food</v>
      </c>
      <c r="R2685" t="str">
        <f t="shared" si="290"/>
        <v>food trucks</v>
      </c>
      <c r="S2685" s="5">
        <f t="shared" si="291"/>
        <v>42034.588425925926</v>
      </c>
      <c r="T2685" s="5">
        <f t="shared" si="292"/>
        <v>42064.588425925926</v>
      </c>
      <c r="U2685">
        <f t="shared" si="293"/>
        <v>2015</v>
      </c>
    </row>
    <row r="2686" spans="1:21" ht="30" x14ac:dyDescent="0.25">
      <c r="A2686">
        <v>2684</v>
      </c>
      <c r="B2686" s="3" t="s">
        <v>2684</v>
      </c>
      <c r="C2686" s="3" t="s">
        <v>6794</v>
      </c>
      <c r="D2686" s="9">
        <v>70000</v>
      </c>
      <c r="E2686" s="9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87"/>
        <v>1.1428571428571429E-2</v>
      </c>
      <c r="P2686" s="9">
        <f t="shared" si="288"/>
        <v>200</v>
      </c>
      <c r="Q2686" t="str">
        <f t="shared" si="289"/>
        <v>food</v>
      </c>
      <c r="R2686" t="str">
        <f t="shared" si="290"/>
        <v>food trucks</v>
      </c>
      <c r="S2686" s="5">
        <f t="shared" si="291"/>
        <v>41820.747974537044</v>
      </c>
      <c r="T2686" s="5">
        <f t="shared" si="292"/>
        <v>41860.747974537044</v>
      </c>
      <c r="U2686">
        <f t="shared" si="293"/>
        <v>2014</v>
      </c>
    </row>
    <row r="2687" spans="1:21" ht="30" x14ac:dyDescent="0.25">
      <c r="A2687">
        <v>2685</v>
      </c>
      <c r="B2687" s="3" t="s">
        <v>2685</v>
      </c>
      <c r="C2687" s="3" t="s">
        <v>6795</v>
      </c>
      <c r="D2687" s="9">
        <v>50000</v>
      </c>
      <c r="E2687" s="9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87"/>
        <v>2.0000000000000001E-4</v>
      </c>
      <c r="P2687" s="9">
        <f t="shared" si="288"/>
        <v>10</v>
      </c>
      <c r="Q2687" t="str">
        <f t="shared" si="289"/>
        <v>food</v>
      </c>
      <c r="R2687" t="str">
        <f t="shared" si="290"/>
        <v>food trucks</v>
      </c>
      <c r="S2687" s="5">
        <f t="shared" si="291"/>
        <v>42061.529282407406</v>
      </c>
      <c r="T2687" s="5">
        <f t="shared" si="292"/>
        <v>42121.487615740742</v>
      </c>
      <c r="U2687">
        <f t="shared" si="293"/>
        <v>2015</v>
      </c>
    </row>
    <row r="2688" spans="1:21" ht="30" x14ac:dyDescent="0.25">
      <c r="A2688">
        <v>2686</v>
      </c>
      <c r="B2688" s="3" t="s">
        <v>2686</v>
      </c>
      <c r="C2688" s="3" t="s">
        <v>6796</v>
      </c>
      <c r="D2688" s="9">
        <v>30000</v>
      </c>
      <c r="E2688" s="9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87"/>
        <v>0</v>
      </c>
      <c r="P2688" s="9">
        <f t="shared" si="288"/>
        <v>0</v>
      </c>
      <c r="Q2688" t="str">
        <f t="shared" si="289"/>
        <v>food</v>
      </c>
      <c r="R2688" t="str">
        <f t="shared" si="290"/>
        <v>food trucks</v>
      </c>
      <c r="S2688" s="5">
        <f t="shared" si="291"/>
        <v>41892.808136574073</v>
      </c>
      <c r="T2688" s="5">
        <f t="shared" si="292"/>
        <v>41912.808136574073</v>
      </c>
      <c r="U2688">
        <f t="shared" si="293"/>
        <v>2014</v>
      </c>
    </row>
    <row r="2689" spans="1:21" x14ac:dyDescent="0.25">
      <c r="A2689">
        <v>2687</v>
      </c>
      <c r="B2689" s="3" t="s">
        <v>2687</v>
      </c>
      <c r="C2689" s="3" t="s">
        <v>6797</v>
      </c>
      <c r="D2689" s="9">
        <v>15000</v>
      </c>
      <c r="E2689" s="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87"/>
        <v>0</v>
      </c>
      <c r="P2689" s="9">
        <f t="shared" si="288"/>
        <v>0</v>
      </c>
      <c r="Q2689" t="str">
        <f t="shared" si="289"/>
        <v>food</v>
      </c>
      <c r="R2689" t="str">
        <f t="shared" si="290"/>
        <v>food trucks</v>
      </c>
      <c r="S2689" s="5">
        <f t="shared" si="291"/>
        <v>42154.473587962966</v>
      </c>
      <c r="T2689" s="5">
        <f t="shared" si="292"/>
        <v>42184.473587962966</v>
      </c>
      <c r="U2689">
        <f t="shared" si="293"/>
        <v>2015</v>
      </c>
    </row>
    <row r="2690" spans="1:21" x14ac:dyDescent="0.25">
      <c r="A2690">
        <v>2688</v>
      </c>
      <c r="B2690" s="3" t="s">
        <v>2688</v>
      </c>
      <c r="C2690" s="3" t="s">
        <v>6798</v>
      </c>
      <c r="D2690" s="9">
        <v>50000</v>
      </c>
      <c r="E2690" s="9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294">E2690/D2690</f>
        <v>1.48E-3</v>
      </c>
      <c r="P2690" s="9">
        <f t="shared" ref="P2690:P2753" si="295">IFERROR(E2690/L2690,0)</f>
        <v>5.2857142857142856</v>
      </c>
      <c r="Q2690" t="str">
        <f t="shared" ref="Q2690:Q2753" si="296">MID(N2690,1,FIND("/",N2690)-1)</f>
        <v>food</v>
      </c>
      <c r="R2690" t="str">
        <f t="shared" ref="R2690:R2753" si="297">MID(N2690,FIND("/",N2690)+1,9999)</f>
        <v>food trucks</v>
      </c>
      <c r="S2690" s="5">
        <f t="shared" ref="S2690:S2753" si="298">((J2690/86400)+25569+(-4/24))</f>
        <v>42027.952199074076</v>
      </c>
      <c r="T2690" s="5">
        <f t="shared" ref="T2690:T2753" si="299">((I2690/86400)+25569+(-4/24))</f>
        <v>42058.958333333336</v>
      </c>
      <c r="U2690">
        <f t="shared" ref="U2690:U2753" si="300">YEAR(S2690)</f>
        <v>2015</v>
      </c>
    </row>
    <row r="2691" spans="1:21" ht="30" x14ac:dyDescent="0.25">
      <c r="A2691">
        <v>2689</v>
      </c>
      <c r="B2691" s="3" t="s">
        <v>2689</v>
      </c>
      <c r="C2691" s="3" t="s">
        <v>6799</v>
      </c>
      <c r="D2691" s="9">
        <v>35000</v>
      </c>
      <c r="E2691" s="9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294"/>
        <v>2.8571428571428571E-5</v>
      </c>
      <c r="P2691" s="9">
        <f t="shared" si="295"/>
        <v>1</v>
      </c>
      <c r="Q2691" t="str">
        <f t="shared" si="296"/>
        <v>food</v>
      </c>
      <c r="R2691" t="str">
        <f t="shared" si="297"/>
        <v>food trucks</v>
      </c>
      <c r="S2691" s="5">
        <f t="shared" si="298"/>
        <v>42551.795023148152</v>
      </c>
      <c r="T2691" s="5">
        <f t="shared" si="299"/>
        <v>42581.795023148152</v>
      </c>
      <c r="U2691">
        <f t="shared" si="300"/>
        <v>2016</v>
      </c>
    </row>
    <row r="2692" spans="1:21" ht="30" x14ac:dyDescent="0.25">
      <c r="A2692">
        <v>2690</v>
      </c>
      <c r="B2692" s="3" t="s">
        <v>2690</v>
      </c>
      <c r="C2692" s="3" t="s">
        <v>6800</v>
      </c>
      <c r="D2692" s="9">
        <v>80000</v>
      </c>
      <c r="E2692" s="9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94"/>
        <v>0.107325</v>
      </c>
      <c r="P2692" s="9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5">
        <f t="shared" si="298"/>
        <v>42112.938379629632</v>
      </c>
      <c r="T2692" s="5">
        <f t="shared" si="299"/>
        <v>42157.938379629632</v>
      </c>
      <c r="U2692">
        <f t="shared" si="300"/>
        <v>2015</v>
      </c>
    </row>
    <row r="2693" spans="1:21" x14ac:dyDescent="0.25">
      <c r="A2693">
        <v>2691</v>
      </c>
      <c r="B2693" s="3" t="s">
        <v>2691</v>
      </c>
      <c r="C2693" s="3" t="s">
        <v>6801</v>
      </c>
      <c r="D2693" s="9">
        <v>65000</v>
      </c>
      <c r="E2693" s="9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94"/>
        <v>5.3846153846153844E-4</v>
      </c>
      <c r="P2693" s="9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5">
        <f t="shared" si="298"/>
        <v>42089.557372685187</v>
      </c>
      <c r="T2693" s="5">
        <f t="shared" si="299"/>
        <v>42134.557372685187</v>
      </c>
      <c r="U2693">
        <f t="shared" si="300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9">
        <v>3500</v>
      </c>
      <c r="E2694" s="9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94"/>
        <v>7.1428571428571426E-3</v>
      </c>
      <c r="P2694" s="9">
        <f t="shared" si="295"/>
        <v>25</v>
      </c>
      <c r="Q2694" t="str">
        <f t="shared" si="296"/>
        <v>food</v>
      </c>
      <c r="R2694" t="str">
        <f t="shared" si="297"/>
        <v>food trucks</v>
      </c>
      <c r="S2694" s="5">
        <f t="shared" si="298"/>
        <v>42058.167361111111</v>
      </c>
      <c r="T2694" s="5">
        <f t="shared" si="299"/>
        <v>42088.125694444447</v>
      </c>
      <c r="U2694">
        <f t="shared" si="300"/>
        <v>2015</v>
      </c>
    </row>
    <row r="2695" spans="1:21" ht="30" x14ac:dyDescent="0.25">
      <c r="A2695">
        <v>2693</v>
      </c>
      <c r="B2695" s="3" t="s">
        <v>2693</v>
      </c>
      <c r="C2695" s="3" t="s">
        <v>6803</v>
      </c>
      <c r="D2695" s="9">
        <v>5000</v>
      </c>
      <c r="E2695" s="9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94"/>
        <v>8.0000000000000002E-3</v>
      </c>
      <c r="P2695" s="9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5">
        <f t="shared" si="298"/>
        <v>41833.971828703703</v>
      </c>
      <c r="T2695" s="5">
        <f t="shared" si="299"/>
        <v>41863.971828703703</v>
      </c>
      <c r="U2695">
        <f t="shared" si="300"/>
        <v>2014</v>
      </c>
    </row>
    <row r="2696" spans="1:21" ht="30" x14ac:dyDescent="0.25">
      <c r="A2696">
        <v>2694</v>
      </c>
      <c r="B2696" s="3" t="s">
        <v>2694</v>
      </c>
      <c r="C2696" s="3" t="s">
        <v>6804</v>
      </c>
      <c r="D2696" s="9">
        <v>30000</v>
      </c>
      <c r="E2696" s="9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94"/>
        <v>3.3333333333333335E-5</v>
      </c>
      <c r="P2696" s="9">
        <f t="shared" si="295"/>
        <v>1</v>
      </c>
      <c r="Q2696" t="str">
        <f t="shared" si="296"/>
        <v>food</v>
      </c>
      <c r="R2696" t="str">
        <f t="shared" si="297"/>
        <v>food trucks</v>
      </c>
      <c r="S2696" s="5">
        <f t="shared" si="298"/>
        <v>41877.97383101852</v>
      </c>
      <c r="T2696" s="5">
        <f t="shared" si="299"/>
        <v>41907.97383101852</v>
      </c>
      <c r="U2696">
        <f t="shared" si="300"/>
        <v>2014</v>
      </c>
    </row>
    <row r="2697" spans="1:21" x14ac:dyDescent="0.25">
      <c r="A2697">
        <v>2695</v>
      </c>
      <c r="B2697" s="3" t="s">
        <v>2695</v>
      </c>
      <c r="C2697" s="3" t="s">
        <v>6805</v>
      </c>
      <c r="D2697" s="9">
        <v>15000</v>
      </c>
      <c r="E2697" s="9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94"/>
        <v>4.7333333333333333E-3</v>
      </c>
      <c r="P2697" s="9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5">
        <f t="shared" si="298"/>
        <v>42048.01525462963</v>
      </c>
      <c r="T2697" s="5">
        <f t="shared" si="299"/>
        <v>42107.973587962966</v>
      </c>
      <c r="U2697">
        <f t="shared" si="300"/>
        <v>2015</v>
      </c>
    </row>
    <row r="2698" spans="1:21" ht="30" x14ac:dyDescent="0.25">
      <c r="A2698">
        <v>2696</v>
      </c>
      <c r="B2698" s="3" t="s">
        <v>2696</v>
      </c>
      <c r="C2698" s="3" t="s">
        <v>6806</v>
      </c>
      <c r="D2698" s="9">
        <v>60000</v>
      </c>
      <c r="E2698" s="9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94"/>
        <v>5.6500000000000002E-2</v>
      </c>
      <c r="P2698" s="9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5">
        <f t="shared" si="298"/>
        <v>41964.677777777782</v>
      </c>
      <c r="T2698" s="5">
        <f t="shared" si="299"/>
        <v>41998.677777777782</v>
      </c>
      <c r="U2698">
        <f t="shared" si="300"/>
        <v>2014</v>
      </c>
    </row>
    <row r="2699" spans="1:21" x14ac:dyDescent="0.25">
      <c r="A2699">
        <v>2697</v>
      </c>
      <c r="B2699" s="3" t="s">
        <v>2697</v>
      </c>
      <c r="C2699" s="3" t="s">
        <v>6807</v>
      </c>
      <c r="D2699" s="9">
        <v>23000</v>
      </c>
      <c r="E2699" s="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94"/>
        <v>0.26352173913043481</v>
      </c>
      <c r="P2699" s="9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5">
        <f t="shared" si="298"/>
        <v>42187.773414351854</v>
      </c>
      <c r="T2699" s="5">
        <f t="shared" si="299"/>
        <v>42218.750000000007</v>
      </c>
      <c r="U2699">
        <f t="shared" si="300"/>
        <v>2015</v>
      </c>
    </row>
    <row r="2700" spans="1:21" ht="30" x14ac:dyDescent="0.25">
      <c r="A2700">
        <v>2698</v>
      </c>
      <c r="B2700" s="3" t="s">
        <v>2698</v>
      </c>
      <c r="C2700" s="3" t="s">
        <v>6808</v>
      </c>
      <c r="D2700" s="9">
        <v>8000</v>
      </c>
      <c r="E2700" s="9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94"/>
        <v>3.2512500000000002E-3</v>
      </c>
      <c r="P2700" s="9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5">
        <f t="shared" si="298"/>
        <v>41787.731574074074</v>
      </c>
      <c r="T2700" s="5">
        <f t="shared" si="299"/>
        <v>41817.731574074074</v>
      </c>
      <c r="U2700">
        <f t="shared" si="300"/>
        <v>2014</v>
      </c>
    </row>
    <row r="2701" spans="1:21" x14ac:dyDescent="0.25">
      <c r="A2701">
        <v>2699</v>
      </c>
      <c r="B2701" s="3" t="s">
        <v>2699</v>
      </c>
      <c r="C2701" s="3" t="s">
        <v>6809</v>
      </c>
      <c r="D2701" s="9">
        <v>2</v>
      </c>
      <c r="E2701" s="9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94"/>
        <v>0</v>
      </c>
      <c r="P2701" s="9">
        <f t="shared" si="295"/>
        <v>0</v>
      </c>
      <c r="Q2701" t="str">
        <f t="shared" si="296"/>
        <v>food</v>
      </c>
      <c r="R2701" t="str">
        <f t="shared" si="297"/>
        <v>food trucks</v>
      </c>
      <c r="S2701" s="5">
        <f t="shared" si="298"/>
        <v>41829.729895833334</v>
      </c>
      <c r="T2701" s="5">
        <f t="shared" si="299"/>
        <v>41859.729895833334</v>
      </c>
      <c r="U2701">
        <f t="shared" si="300"/>
        <v>2014</v>
      </c>
    </row>
    <row r="2702" spans="1:21" x14ac:dyDescent="0.25">
      <c r="A2702">
        <v>2700</v>
      </c>
      <c r="B2702" s="3" t="s">
        <v>2700</v>
      </c>
      <c r="C2702" s="3" t="s">
        <v>6810</v>
      </c>
      <c r="D2702" s="9">
        <v>9999</v>
      </c>
      <c r="E2702" s="9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94"/>
        <v>7.0007000700070005E-3</v>
      </c>
      <c r="P2702" s="9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5">
        <f t="shared" si="298"/>
        <v>41870.708009259259</v>
      </c>
      <c r="T2702" s="5">
        <f t="shared" si="299"/>
        <v>41900.708009259259</v>
      </c>
      <c r="U2702">
        <f t="shared" si="300"/>
        <v>2014</v>
      </c>
    </row>
    <row r="2703" spans="1:21" ht="30" x14ac:dyDescent="0.25">
      <c r="A2703">
        <v>2701</v>
      </c>
      <c r="B2703" s="3" t="s">
        <v>2701</v>
      </c>
      <c r="C2703" s="3" t="s">
        <v>6811</v>
      </c>
      <c r="D2703" s="9">
        <v>3400</v>
      </c>
      <c r="E2703" s="9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94"/>
        <v>0.46176470588235297</v>
      </c>
      <c r="P2703" s="9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5">
        <f t="shared" si="298"/>
        <v>42801.608032407406</v>
      </c>
      <c r="T2703" s="5">
        <f t="shared" si="299"/>
        <v>42832.566365740742</v>
      </c>
      <c r="U2703">
        <f t="shared" si="300"/>
        <v>2017</v>
      </c>
    </row>
    <row r="2704" spans="1:21" ht="30" x14ac:dyDescent="0.25">
      <c r="A2704">
        <v>2702</v>
      </c>
      <c r="B2704" s="3" t="s">
        <v>2702</v>
      </c>
      <c r="C2704" s="3" t="s">
        <v>6812</v>
      </c>
      <c r="D2704" s="9">
        <v>10000</v>
      </c>
      <c r="E2704" s="9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94"/>
        <v>0.34410000000000002</v>
      </c>
      <c r="P2704" s="9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5">
        <f t="shared" si="298"/>
        <v>42800.635150462964</v>
      </c>
      <c r="T2704" s="5">
        <f t="shared" si="299"/>
        <v>42830.5934837963</v>
      </c>
      <c r="U2704">
        <f t="shared" si="300"/>
        <v>2017</v>
      </c>
    </row>
    <row r="2705" spans="1:21" x14ac:dyDescent="0.25">
      <c r="A2705">
        <v>2703</v>
      </c>
      <c r="B2705" s="3" t="s">
        <v>2703</v>
      </c>
      <c r="C2705" s="3" t="s">
        <v>6813</v>
      </c>
      <c r="D2705" s="9">
        <v>40000</v>
      </c>
      <c r="E2705" s="9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94"/>
        <v>1.0375000000000001</v>
      </c>
      <c r="P2705" s="9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5">
        <f t="shared" si="298"/>
        <v>42756.523495370369</v>
      </c>
      <c r="T2705" s="5">
        <f t="shared" si="299"/>
        <v>42816.481828703705</v>
      </c>
      <c r="U2705">
        <f t="shared" si="300"/>
        <v>2017</v>
      </c>
    </row>
    <row r="2706" spans="1:21" ht="30" x14ac:dyDescent="0.25">
      <c r="A2706">
        <v>2704</v>
      </c>
      <c r="B2706" s="3" t="s">
        <v>2704</v>
      </c>
      <c r="C2706" s="3" t="s">
        <v>6814</v>
      </c>
      <c r="D2706" s="9">
        <v>19000</v>
      </c>
      <c r="E2706" s="9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94"/>
        <v>6.0263157894736845E-2</v>
      </c>
      <c r="P2706" s="9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5">
        <f t="shared" si="298"/>
        <v>42787.695763888893</v>
      </c>
      <c r="T2706" s="5">
        <f t="shared" si="299"/>
        <v>42830.654097222221</v>
      </c>
      <c r="U2706">
        <f t="shared" si="300"/>
        <v>2017</v>
      </c>
    </row>
    <row r="2707" spans="1:21" x14ac:dyDescent="0.25">
      <c r="A2707">
        <v>2705</v>
      </c>
      <c r="B2707" s="3" t="s">
        <v>2705</v>
      </c>
      <c r="C2707" s="3" t="s">
        <v>6815</v>
      </c>
      <c r="D2707" s="9">
        <v>16500</v>
      </c>
      <c r="E2707" s="9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94"/>
        <v>0.10539393939393939</v>
      </c>
      <c r="P2707" s="9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5">
        <f t="shared" si="298"/>
        <v>42773.749513888892</v>
      </c>
      <c r="T2707" s="5">
        <f t="shared" si="299"/>
        <v>42818.707847222227</v>
      </c>
      <c r="U2707">
        <f t="shared" si="300"/>
        <v>2017</v>
      </c>
    </row>
    <row r="2708" spans="1:21" x14ac:dyDescent="0.25">
      <c r="A2708">
        <v>2706</v>
      </c>
      <c r="B2708" s="3" t="s">
        <v>2706</v>
      </c>
      <c r="C2708" s="3" t="s">
        <v>6816</v>
      </c>
      <c r="D2708" s="9">
        <v>35000</v>
      </c>
      <c r="E2708" s="9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94"/>
        <v>1.1229714285714285</v>
      </c>
      <c r="P2708" s="9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5">
        <f t="shared" si="298"/>
        <v>41899.128275462965</v>
      </c>
      <c r="T2708" s="5">
        <f t="shared" si="299"/>
        <v>41928.124305555561</v>
      </c>
      <c r="U2708">
        <f t="shared" si="300"/>
        <v>2014</v>
      </c>
    </row>
    <row r="2709" spans="1:21" x14ac:dyDescent="0.25">
      <c r="A2709">
        <v>2707</v>
      </c>
      <c r="B2709" s="3" t="s">
        <v>2707</v>
      </c>
      <c r="C2709" s="3" t="s">
        <v>6817</v>
      </c>
      <c r="D2709" s="9">
        <v>8000</v>
      </c>
      <c r="E2709" s="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94"/>
        <v>3.50844625</v>
      </c>
      <c r="P2709" s="9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5">
        <f t="shared" si="298"/>
        <v>41391.61623842593</v>
      </c>
      <c r="T2709" s="5">
        <f t="shared" si="299"/>
        <v>41421.124305555561</v>
      </c>
      <c r="U2709">
        <f t="shared" si="300"/>
        <v>2013</v>
      </c>
    </row>
    <row r="2710" spans="1:21" x14ac:dyDescent="0.25">
      <c r="A2710">
        <v>2708</v>
      </c>
      <c r="B2710" s="3" t="s">
        <v>2708</v>
      </c>
      <c r="C2710" s="3" t="s">
        <v>6818</v>
      </c>
      <c r="D2710" s="9">
        <v>20000</v>
      </c>
      <c r="E2710" s="9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94"/>
        <v>2.3321535</v>
      </c>
      <c r="P2710" s="9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5">
        <f t="shared" si="298"/>
        <v>42512.531550925931</v>
      </c>
      <c r="T2710" s="5">
        <f t="shared" si="299"/>
        <v>42572.531550925931</v>
      </c>
      <c r="U2710">
        <f t="shared" si="300"/>
        <v>2016</v>
      </c>
    </row>
    <row r="2711" spans="1:21" ht="30" x14ac:dyDescent="0.25">
      <c r="A2711">
        <v>2709</v>
      </c>
      <c r="B2711" s="3" t="s">
        <v>2709</v>
      </c>
      <c r="C2711" s="3" t="s">
        <v>6819</v>
      </c>
      <c r="D2711" s="9">
        <v>50000</v>
      </c>
      <c r="E2711" s="9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94"/>
        <v>1.01606</v>
      </c>
      <c r="P2711" s="9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5">
        <f t="shared" si="298"/>
        <v>42611.983113425929</v>
      </c>
      <c r="T2711" s="5">
        <f t="shared" si="299"/>
        <v>42646.999305555561</v>
      </c>
      <c r="U2711">
        <f t="shared" si="300"/>
        <v>2016</v>
      </c>
    </row>
    <row r="2712" spans="1:21" x14ac:dyDescent="0.25">
      <c r="A2712">
        <v>2710</v>
      </c>
      <c r="B2712" s="3" t="s">
        <v>2710</v>
      </c>
      <c r="C2712" s="3" t="s">
        <v>6820</v>
      </c>
      <c r="D2712" s="9">
        <v>60000</v>
      </c>
      <c r="E2712" s="9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94"/>
        <v>1.5390035000000002</v>
      </c>
      <c r="P2712" s="9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5">
        <f t="shared" si="298"/>
        <v>41828.062824074077</v>
      </c>
      <c r="T2712" s="5">
        <f t="shared" si="299"/>
        <v>41859.916666666672</v>
      </c>
      <c r="U2712">
        <f t="shared" si="300"/>
        <v>2014</v>
      </c>
    </row>
    <row r="2713" spans="1:21" ht="30" x14ac:dyDescent="0.25">
      <c r="A2713">
        <v>2711</v>
      </c>
      <c r="B2713" s="3" t="s">
        <v>2711</v>
      </c>
      <c r="C2713" s="3" t="s">
        <v>6821</v>
      </c>
      <c r="D2713" s="9">
        <v>3910</v>
      </c>
      <c r="E2713" s="9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94"/>
        <v>1.007161125319693</v>
      </c>
      <c r="P2713" s="9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5">
        <f t="shared" si="298"/>
        <v>41780.578587962962</v>
      </c>
      <c r="T2713" s="5">
        <f t="shared" si="299"/>
        <v>41810.750694444447</v>
      </c>
      <c r="U2713">
        <f t="shared" si="300"/>
        <v>2014</v>
      </c>
    </row>
    <row r="2714" spans="1:21" ht="30" x14ac:dyDescent="0.25">
      <c r="A2714">
        <v>2712</v>
      </c>
      <c r="B2714" s="3" t="s">
        <v>2712</v>
      </c>
      <c r="C2714" s="3" t="s">
        <v>6822</v>
      </c>
      <c r="D2714" s="9">
        <v>5500</v>
      </c>
      <c r="E2714" s="9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94"/>
        <v>1.3138181818181818</v>
      </c>
      <c r="P2714" s="9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5">
        <f t="shared" si="298"/>
        <v>41431.895370370374</v>
      </c>
      <c r="T2714" s="5">
        <f t="shared" si="299"/>
        <v>41468.583333333336</v>
      </c>
      <c r="U2714">
        <f t="shared" si="300"/>
        <v>2013</v>
      </c>
    </row>
    <row r="2715" spans="1:21" ht="30" x14ac:dyDescent="0.25">
      <c r="A2715">
        <v>2713</v>
      </c>
      <c r="B2715" s="3" t="s">
        <v>2713</v>
      </c>
      <c r="C2715" s="3" t="s">
        <v>6823</v>
      </c>
      <c r="D2715" s="9">
        <v>150000</v>
      </c>
      <c r="E2715" s="9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94"/>
        <v>1.0224133333333334</v>
      </c>
      <c r="P2715" s="9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5">
        <f t="shared" si="298"/>
        <v>42322.487083333333</v>
      </c>
      <c r="T2715" s="5">
        <f t="shared" si="299"/>
        <v>42362.487083333333</v>
      </c>
      <c r="U2715">
        <f t="shared" si="300"/>
        <v>2015</v>
      </c>
    </row>
    <row r="2716" spans="1:21" x14ac:dyDescent="0.25">
      <c r="A2716">
        <v>2714</v>
      </c>
      <c r="B2716" s="3" t="s">
        <v>2714</v>
      </c>
      <c r="C2716" s="3" t="s">
        <v>6824</v>
      </c>
      <c r="D2716" s="9">
        <v>25000</v>
      </c>
      <c r="E2716" s="9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94"/>
        <v>1.1635599999999999</v>
      </c>
      <c r="P2716" s="9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5">
        <f t="shared" si="298"/>
        <v>42629.488379629627</v>
      </c>
      <c r="T2716" s="5">
        <f t="shared" si="299"/>
        <v>42657.791666666664</v>
      </c>
      <c r="U2716">
        <f t="shared" si="300"/>
        <v>2016</v>
      </c>
    </row>
    <row r="2717" spans="1:21" ht="30" x14ac:dyDescent="0.25">
      <c r="A2717">
        <v>2715</v>
      </c>
      <c r="B2717" s="3" t="s">
        <v>2715</v>
      </c>
      <c r="C2717" s="3" t="s">
        <v>6825</v>
      </c>
      <c r="D2717" s="9">
        <v>12000</v>
      </c>
      <c r="E2717" s="9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94"/>
        <v>2.6462241666666664</v>
      </c>
      <c r="P2717" s="9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5">
        <f t="shared" si="298"/>
        <v>42387.231805555559</v>
      </c>
      <c r="T2717" s="5">
        <f t="shared" si="299"/>
        <v>42421.231805555559</v>
      </c>
      <c r="U2717">
        <f t="shared" si="300"/>
        <v>2016</v>
      </c>
    </row>
    <row r="2718" spans="1:21" ht="45" x14ac:dyDescent="0.25">
      <c r="A2718">
        <v>2716</v>
      </c>
      <c r="B2718" s="3" t="s">
        <v>2716</v>
      </c>
      <c r="C2718" s="3" t="s">
        <v>6826</v>
      </c>
      <c r="D2718" s="9">
        <v>10000</v>
      </c>
      <c r="E2718" s="9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94"/>
        <v>1.1998010000000001</v>
      </c>
      <c r="P2718" s="9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5">
        <f t="shared" si="298"/>
        <v>42255.166585648149</v>
      </c>
      <c r="T2718" s="5">
        <f t="shared" si="299"/>
        <v>42285.166585648149</v>
      </c>
      <c r="U2718">
        <f t="shared" si="300"/>
        <v>2015</v>
      </c>
    </row>
    <row r="2719" spans="1:21" ht="30" x14ac:dyDescent="0.25">
      <c r="A2719">
        <v>2717</v>
      </c>
      <c r="B2719" s="3" t="s">
        <v>2717</v>
      </c>
      <c r="C2719" s="3" t="s">
        <v>6827</v>
      </c>
      <c r="D2719" s="9">
        <v>25000</v>
      </c>
      <c r="E2719" s="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94"/>
        <v>1.2010400000000001</v>
      </c>
      <c r="P2719" s="9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5">
        <f t="shared" si="298"/>
        <v>41934.748252314814</v>
      </c>
      <c r="T2719" s="5">
        <f t="shared" si="299"/>
        <v>41979.789918981485</v>
      </c>
      <c r="U2719">
        <f t="shared" si="300"/>
        <v>2014</v>
      </c>
    </row>
    <row r="2720" spans="1:21" ht="30" x14ac:dyDescent="0.25">
      <c r="A2720">
        <v>2718</v>
      </c>
      <c r="B2720" s="3" t="s">
        <v>2718</v>
      </c>
      <c r="C2720" s="3" t="s">
        <v>6828</v>
      </c>
      <c r="D2720" s="9">
        <v>18000</v>
      </c>
      <c r="E2720" s="9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94"/>
        <v>1.0358333333333334</v>
      </c>
      <c r="P2720" s="9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5">
        <f t="shared" si="298"/>
        <v>42465.429918981485</v>
      </c>
      <c r="T2720" s="5">
        <f t="shared" si="299"/>
        <v>42493.791666666664</v>
      </c>
      <c r="U2720">
        <f t="shared" si="300"/>
        <v>2016</v>
      </c>
    </row>
    <row r="2721" spans="1:21" ht="30" x14ac:dyDescent="0.25">
      <c r="A2721">
        <v>2719</v>
      </c>
      <c r="B2721" s="3" t="s">
        <v>2719</v>
      </c>
      <c r="C2721" s="3" t="s">
        <v>6829</v>
      </c>
      <c r="D2721" s="9">
        <v>6000</v>
      </c>
      <c r="E2721" s="9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94"/>
        <v>1.0883333333333334</v>
      </c>
      <c r="P2721" s="9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5">
        <f t="shared" si="298"/>
        <v>42417.86451388889</v>
      </c>
      <c r="T2721" s="5">
        <f t="shared" si="299"/>
        <v>42477.822847222225</v>
      </c>
      <c r="U2721">
        <f t="shared" si="300"/>
        <v>2016</v>
      </c>
    </row>
    <row r="2722" spans="1:21" x14ac:dyDescent="0.25">
      <c r="A2722">
        <v>2720</v>
      </c>
      <c r="B2722" s="3" t="s">
        <v>2720</v>
      </c>
      <c r="C2722" s="3" t="s">
        <v>6830</v>
      </c>
      <c r="D2722" s="9">
        <v>25000</v>
      </c>
      <c r="E2722" s="9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94"/>
        <v>1.1812400000000001</v>
      </c>
      <c r="P2722" s="9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5">
        <f t="shared" si="298"/>
        <v>42655.299224537041</v>
      </c>
      <c r="T2722" s="5">
        <f t="shared" si="299"/>
        <v>42685.340891203705</v>
      </c>
      <c r="U2722">
        <f t="shared" si="300"/>
        <v>2016</v>
      </c>
    </row>
    <row r="2723" spans="1:21" ht="30" x14ac:dyDescent="0.25">
      <c r="A2723">
        <v>2721</v>
      </c>
      <c r="B2723" s="3" t="s">
        <v>2721</v>
      </c>
      <c r="C2723" s="3" t="s">
        <v>6831</v>
      </c>
      <c r="D2723" s="9">
        <v>750</v>
      </c>
      <c r="E2723" s="9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94"/>
        <v>14.62</v>
      </c>
      <c r="P2723" s="9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5">
        <f t="shared" si="298"/>
        <v>41493.377291666671</v>
      </c>
      <c r="T2723" s="5">
        <f t="shared" si="299"/>
        <v>41523.625</v>
      </c>
      <c r="U2723">
        <f t="shared" si="300"/>
        <v>2013</v>
      </c>
    </row>
    <row r="2724" spans="1:21" ht="30" x14ac:dyDescent="0.25">
      <c r="A2724">
        <v>2722</v>
      </c>
      <c r="B2724" s="3" t="s">
        <v>2722</v>
      </c>
      <c r="C2724" s="3" t="s">
        <v>6832</v>
      </c>
      <c r="D2724" s="9">
        <v>5000</v>
      </c>
      <c r="E2724" s="9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94"/>
        <v>2.5253999999999999</v>
      </c>
      <c r="P2724" s="9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5">
        <f t="shared" si="298"/>
        <v>42704.690428240741</v>
      </c>
      <c r="T2724" s="5">
        <f t="shared" si="299"/>
        <v>42764.690428240741</v>
      </c>
      <c r="U2724">
        <f t="shared" si="300"/>
        <v>2016</v>
      </c>
    </row>
    <row r="2725" spans="1:21" ht="30" x14ac:dyDescent="0.25">
      <c r="A2725">
        <v>2723</v>
      </c>
      <c r="B2725" s="3" t="s">
        <v>2723</v>
      </c>
      <c r="C2725" s="3" t="s">
        <v>6833</v>
      </c>
      <c r="D2725" s="9">
        <v>12000</v>
      </c>
      <c r="E2725" s="9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94"/>
        <v>1.4005000000000001</v>
      </c>
      <c r="P2725" s="9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5">
        <f t="shared" si="298"/>
        <v>41944.672314814816</v>
      </c>
      <c r="T2725" s="5">
        <f t="shared" si="299"/>
        <v>42004.71398148148</v>
      </c>
      <c r="U2725">
        <f t="shared" si="300"/>
        <v>2014</v>
      </c>
    </row>
    <row r="2726" spans="1:21" ht="30" x14ac:dyDescent="0.25">
      <c r="A2726">
        <v>2724</v>
      </c>
      <c r="B2726" s="3" t="s">
        <v>2724</v>
      </c>
      <c r="C2726" s="3" t="s">
        <v>6834</v>
      </c>
      <c r="D2726" s="9">
        <v>2468</v>
      </c>
      <c r="E2726" s="9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94"/>
        <v>2.9687520259319289</v>
      </c>
      <c r="P2726" s="9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5">
        <f t="shared" si="298"/>
        <v>42199.160405092596</v>
      </c>
      <c r="T2726" s="5">
        <f t="shared" si="299"/>
        <v>42231.160405092596</v>
      </c>
      <c r="U2726">
        <f t="shared" si="300"/>
        <v>2015</v>
      </c>
    </row>
    <row r="2727" spans="1:21" x14ac:dyDescent="0.25">
      <c r="A2727">
        <v>2725</v>
      </c>
      <c r="B2727" s="3" t="s">
        <v>2725</v>
      </c>
      <c r="C2727" s="3" t="s">
        <v>6835</v>
      </c>
      <c r="D2727" s="9">
        <v>40000</v>
      </c>
      <c r="E2727" s="9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94"/>
        <v>1.445425</v>
      </c>
      <c r="P2727" s="9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5">
        <f t="shared" si="298"/>
        <v>42745.577951388892</v>
      </c>
      <c r="T2727" s="5">
        <f t="shared" si="299"/>
        <v>42795.577951388892</v>
      </c>
      <c r="U2727">
        <f t="shared" si="300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9">
        <v>100000</v>
      </c>
      <c r="E2728" s="9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94"/>
        <v>1.05745</v>
      </c>
      <c r="P2728" s="9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5">
        <f t="shared" si="298"/>
        <v>42452.413321759261</v>
      </c>
      <c r="T2728" s="5">
        <f t="shared" si="299"/>
        <v>42482.413321759261</v>
      </c>
      <c r="U2728">
        <f t="shared" si="300"/>
        <v>2016</v>
      </c>
    </row>
    <row r="2729" spans="1:21" x14ac:dyDescent="0.25">
      <c r="A2729">
        <v>2727</v>
      </c>
      <c r="B2729" s="3" t="s">
        <v>2727</v>
      </c>
      <c r="C2729" s="3" t="s">
        <v>6837</v>
      </c>
      <c r="D2729" s="9">
        <v>10000</v>
      </c>
      <c r="E2729" s="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94"/>
        <v>4.9321000000000002</v>
      </c>
      <c r="P2729" s="9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5">
        <f t="shared" si="298"/>
        <v>42198.509988425933</v>
      </c>
      <c r="T2729" s="5">
        <f t="shared" si="299"/>
        <v>42223.509988425933</v>
      </c>
      <c r="U2729">
        <f t="shared" si="300"/>
        <v>2015</v>
      </c>
    </row>
    <row r="2730" spans="1:21" x14ac:dyDescent="0.25">
      <c r="A2730">
        <v>2728</v>
      </c>
      <c r="B2730" s="3" t="s">
        <v>2728</v>
      </c>
      <c r="C2730" s="3" t="s">
        <v>6838</v>
      </c>
      <c r="D2730" s="9">
        <v>15000</v>
      </c>
      <c r="E2730" s="9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94"/>
        <v>2.0182666666666669</v>
      </c>
      <c r="P2730" s="9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5">
        <f t="shared" si="298"/>
        <v>42333.433263888895</v>
      </c>
      <c r="T2730" s="5">
        <f t="shared" si="299"/>
        <v>42368.433263888895</v>
      </c>
      <c r="U2730">
        <f t="shared" si="300"/>
        <v>2015</v>
      </c>
    </row>
    <row r="2731" spans="1:21" x14ac:dyDescent="0.25">
      <c r="A2731">
        <v>2729</v>
      </c>
      <c r="B2731" s="3" t="s">
        <v>2729</v>
      </c>
      <c r="C2731" s="3" t="s">
        <v>6839</v>
      </c>
      <c r="D2731" s="9">
        <v>7500</v>
      </c>
      <c r="E2731" s="9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94"/>
        <v>1.0444</v>
      </c>
      <c r="P2731" s="9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5">
        <f t="shared" si="298"/>
        <v>42095.074039351857</v>
      </c>
      <c r="T2731" s="5">
        <f t="shared" si="299"/>
        <v>42125.074039351857</v>
      </c>
      <c r="U2731">
        <f t="shared" si="300"/>
        <v>2015</v>
      </c>
    </row>
    <row r="2732" spans="1:21" x14ac:dyDescent="0.25">
      <c r="A2732">
        <v>2730</v>
      </c>
      <c r="B2732" s="3" t="s">
        <v>2730</v>
      </c>
      <c r="C2732" s="3" t="s">
        <v>6840</v>
      </c>
      <c r="D2732" s="9">
        <v>27000</v>
      </c>
      <c r="E2732" s="9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94"/>
        <v>1.7029262962962963</v>
      </c>
      <c r="P2732" s="9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5">
        <f t="shared" si="298"/>
        <v>41351.374710648153</v>
      </c>
      <c r="T2732" s="5">
        <f t="shared" si="299"/>
        <v>41386.374710648153</v>
      </c>
      <c r="U2732">
        <f t="shared" si="300"/>
        <v>2013</v>
      </c>
    </row>
    <row r="2733" spans="1:21" ht="30" x14ac:dyDescent="0.25">
      <c r="A2733">
        <v>2731</v>
      </c>
      <c r="B2733" s="3" t="s">
        <v>2731</v>
      </c>
      <c r="C2733" s="3" t="s">
        <v>6841</v>
      </c>
      <c r="D2733" s="9">
        <v>30000</v>
      </c>
      <c r="E2733" s="9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94"/>
        <v>1.0430333333333333</v>
      </c>
      <c r="P2733" s="9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5">
        <f t="shared" si="298"/>
        <v>41872.35905092593</v>
      </c>
      <c r="T2733" s="5">
        <f t="shared" si="299"/>
        <v>41930</v>
      </c>
      <c r="U2733">
        <f t="shared" si="300"/>
        <v>2014</v>
      </c>
    </row>
    <row r="2734" spans="1:21" ht="30" x14ac:dyDescent="0.25">
      <c r="A2734">
        <v>2732</v>
      </c>
      <c r="B2734" s="3" t="s">
        <v>2732</v>
      </c>
      <c r="C2734" s="3" t="s">
        <v>6842</v>
      </c>
      <c r="D2734" s="9">
        <v>12000</v>
      </c>
      <c r="E2734" s="9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94"/>
        <v>1.1825000000000001</v>
      </c>
      <c r="P2734" s="9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5">
        <f t="shared" si="298"/>
        <v>41389.641527777778</v>
      </c>
      <c r="T2734" s="5">
        <f t="shared" si="299"/>
        <v>41421.833333333336</v>
      </c>
      <c r="U2734">
        <f t="shared" si="300"/>
        <v>2013</v>
      </c>
    </row>
    <row r="2735" spans="1:21" ht="30" x14ac:dyDescent="0.25">
      <c r="A2735">
        <v>2733</v>
      </c>
      <c r="B2735" s="3" t="s">
        <v>2733</v>
      </c>
      <c r="C2735" s="3" t="s">
        <v>6843</v>
      </c>
      <c r="D2735" s="9">
        <v>50000</v>
      </c>
      <c r="E2735" s="9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94"/>
        <v>1.07538</v>
      </c>
      <c r="P2735" s="9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5">
        <f t="shared" si="298"/>
        <v>42044.106180555558</v>
      </c>
      <c r="T2735" s="5">
        <f t="shared" si="299"/>
        <v>42104.064513888887</v>
      </c>
      <c r="U2735">
        <f t="shared" si="300"/>
        <v>2015</v>
      </c>
    </row>
    <row r="2736" spans="1:21" ht="30" x14ac:dyDescent="0.25">
      <c r="A2736">
        <v>2734</v>
      </c>
      <c r="B2736" s="3" t="s">
        <v>2734</v>
      </c>
      <c r="C2736" s="3" t="s">
        <v>6844</v>
      </c>
      <c r="D2736" s="9">
        <v>1</v>
      </c>
      <c r="E2736" s="9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94"/>
        <v>22603</v>
      </c>
      <c r="P2736" s="9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5">
        <f t="shared" si="298"/>
        <v>42626.502222222225</v>
      </c>
      <c r="T2736" s="5">
        <f t="shared" si="299"/>
        <v>42656.749305555561</v>
      </c>
      <c r="U2736">
        <f t="shared" si="300"/>
        <v>2016</v>
      </c>
    </row>
    <row r="2737" spans="1:21" ht="30" x14ac:dyDescent="0.25">
      <c r="A2737">
        <v>2735</v>
      </c>
      <c r="B2737" s="3" t="s">
        <v>2735</v>
      </c>
      <c r="C2737" s="3" t="s">
        <v>6845</v>
      </c>
      <c r="D2737" s="9">
        <v>750</v>
      </c>
      <c r="E2737" s="9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94"/>
        <v>9.7813466666666677</v>
      </c>
      <c r="P2737" s="9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5">
        <f t="shared" si="298"/>
        <v>41315.954282407409</v>
      </c>
      <c r="T2737" s="5">
        <f t="shared" si="299"/>
        <v>41346.666666666672</v>
      </c>
      <c r="U2737">
        <f t="shared" si="300"/>
        <v>2013</v>
      </c>
    </row>
    <row r="2738" spans="1:21" ht="45" x14ac:dyDescent="0.25">
      <c r="A2738">
        <v>2736</v>
      </c>
      <c r="B2738" s="3" t="s">
        <v>2736</v>
      </c>
      <c r="C2738" s="3" t="s">
        <v>6846</v>
      </c>
      <c r="D2738" s="9">
        <v>8000</v>
      </c>
      <c r="E2738" s="9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94"/>
        <v>1.2290000000000001</v>
      </c>
      <c r="P2738" s="9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5">
        <f t="shared" si="298"/>
        <v>41722.4996875</v>
      </c>
      <c r="T2738" s="5">
        <f t="shared" si="299"/>
        <v>41752.4996875</v>
      </c>
      <c r="U2738">
        <f t="shared" si="300"/>
        <v>2014</v>
      </c>
    </row>
    <row r="2739" spans="1:21" ht="30" x14ac:dyDescent="0.25">
      <c r="A2739">
        <v>2737</v>
      </c>
      <c r="B2739" s="3" t="s">
        <v>2737</v>
      </c>
      <c r="C2739" s="3" t="s">
        <v>6847</v>
      </c>
      <c r="D2739" s="9">
        <v>30000</v>
      </c>
      <c r="E2739" s="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94"/>
        <v>2.4606080000000001</v>
      </c>
      <c r="P2739" s="9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5">
        <f t="shared" si="298"/>
        <v>41611.751006944447</v>
      </c>
      <c r="T2739" s="5">
        <f t="shared" si="299"/>
        <v>41654.625</v>
      </c>
      <c r="U2739">
        <f t="shared" si="300"/>
        <v>2013</v>
      </c>
    </row>
    <row r="2740" spans="1:21" ht="30" x14ac:dyDescent="0.25">
      <c r="A2740">
        <v>2738</v>
      </c>
      <c r="B2740" s="3" t="s">
        <v>2738</v>
      </c>
      <c r="C2740" s="3" t="s">
        <v>6848</v>
      </c>
      <c r="D2740" s="9">
        <v>5000</v>
      </c>
      <c r="E2740" s="9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94"/>
        <v>1.4794</v>
      </c>
      <c r="P2740" s="9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5">
        <f t="shared" si="298"/>
        <v>42619.976898148154</v>
      </c>
      <c r="T2740" s="5">
        <f t="shared" si="299"/>
        <v>42679.976898148154</v>
      </c>
      <c r="U2740">
        <f t="shared" si="300"/>
        <v>2016</v>
      </c>
    </row>
    <row r="2741" spans="1:21" ht="30" x14ac:dyDescent="0.25">
      <c r="A2741">
        <v>2739</v>
      </c>
      <c r="B2741" s="3" t="s">
        <v>2739</v>
      </c>
      <c r="C2741" s="3" t="s">
        <v>6849</v>
      </c>
      <c r="D2741" s="9">
        <v>1100</v>
      </c>
      <c r="E2741" s="9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94"/>
        <v>3.8409090909090908</v>
      </c>
      <c r="P2741" s="9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5">
        <f t="shared" si="298"/>
        <v>41719.721261574079</v>
      </c>
      <c r="T2741" s="5">
        <f t="shared" si="299"/>
        <v>41764.721261574079</v>
      </c>
      <c r="U2741">
        <f t="shared" si="300"/>
        <v>2014</v>
      </c>
    </row>
    <row r="2742" spans="1:21" x14ac:dyDescent="0.25">
      <c r="A2742">
        <v>2740</v>
      </c>
      <c r="B2742" s="3" t="s">
        <v>2740</v>
      </c>
      <c r="C2742" s="3" t="s">
        <v>6850</v>
      </c>
      <c r="D2742" s="9">
        <v>300</v>
      </c>
      <c r="E2742" s="9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94"/>
        <v>1.0333333333333334</v>
      </c>
      <c r="P2742" s="9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5">
        <f t="shared" si="298"/>
        <v>42044.865185185183</v>
      </c>
      <c r="T2742" s="5">
        <f t="shared" si="299"/>
        <v>42074.823518518526</v>
      </c>
      <c r="U2742">
        <f t="shared" si="300"/>
        <v>2015</v>
      </c>
    </row>
    <row r="2743" spans="1:21" x14ac:dyDescent="0.25">
      <c r="A2743">
        <v>2741</v>
      </c>
      <c r="B2743" s="3" t="s">
        <v>2741</v>
      </c>
      <c r="C2743" s="3" t="s">
        <v>6851</v>
      </c>
      <c r="D2743" s="9">
        <v>8000</v>
      </c>
      <c r="E2743" s="9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94"/>
        <v>4.3750000000000004E-3</v>
      </c>
      <c r="P2743" s="9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5">
        <f t="shared" si="298"/>
        <v>41911.490763888891</v>
      </c>
      <c r="T2743" s="5">
        <f t="shared" si="299"/>
        <v>41931.921527777777</v>
      </c>
      <c r="U2743">
        <f t="shared" si="300"/>
        <v>2014</v>
      </c>
    </row>
    <row r="2744" spans="1:21" x14ac:dyDescent="0.25">
      <c r="A2744">
        <v>2742</v>
      </c>
      <c r="B2744" s="3" t="s">
        <v>2742</v>
      </c>
      <c r="C2744" s="3" t="s">
        <v>6852</v>
      </c>
      <c r="D2744" s="9">
        <v>2500</v>
      </c>
      <c r="E2744" s="9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94"/>
        <v>0.29239999999999999</v>
      </c>
      <c r="P2744" s="9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5">
        <f t="shared" si="298"/>
        <v>41030.553090277783</v>
      </c>
      <c r="T2744" s="5">
        <f t="shared" si="299"/>
        <v>41044.553090277783</v>
      </c>
      <c r="U2744">
        <f t="shared" si="300"/>
        <v>2012</v>
      </c>
    </row>
    <row r="2745" spans="1:21" ht="30" x14ac:dyDescent="0.25">
      <c r="A2745">
        <v>2743</v>
      </c>
      <c r="B2745" s="3" t="s">
        <v>2743</v>
      </c>
      <c r="C2745" s="3" t="s">
        <v>6853</v>
      </c>
      <c r="D2745" s="9">
        <v>5999</v>
      </c>
      <c r="E2745" s="9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94"/>
        <v>0</v>
      </c>
      <c r="P2745" s="9">
        <f t="shared" si="295"/>
        <v>0</v>
      </c>
      <c r="Q2745" t="str">
        <f t="shared" si="296"/>
        <v>publishing</v>
      </c>
      <c r="R2745" t="str">
        <f t="shared" si="297"/>
        <v>children's books</v>
      </c>
      <c r="S2745" s="5">
        <f t="shared" si="298"/>
        <v>42632.162118055559</v>
      </c>
      <c r="T2745" s="5">
        <f t="shared" si="299"/>
        <v>42662.162118055559</v>
      </c>
      <c r="U2745">
        <f t="shared" si="300"/>
        <v>2016</v>
      </c>
    </row>
    <row r="2746" spans="1:21" ht="30" x14ac:dyDescent="0.25">
      <c r="A2746">
        <v>2744</v>
      </c>
      <c r="B2746" s="3" t="s">
        <v>2744</v>
      </c>
      <c r="C2746" s="3" t="s">
        <v>6854</v>
      </c>
      <c r="D2746" s="9">
        <v>16000</v>
      </c>
      <c r="E2746" s="9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94"/>
        <v>5.2187499999999998E-2</v>
      </c>
      <c r="P2746" s="9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5">
        <f t="shared" si="298"/>
        <v>40937.895810185189</v>
      </c>
      <c r="T2746" s="5">
        <f t="shared" si="299"/>
        <v>40967.895810185189</v>
      </c>
      <c r="U2746">
        <f t="shared" si="300"/>
        <v>2012</v>
      </c>
    </row>
    <row r="2747" spans="1:21" ht="30" x14ac:dyDescent="0.25">
      <c r="A2747">
        <v>2745</v>
      </c>
      <c r="B2747" s="3" t="s">
        <v>2745</v>
      </c>
      <c r="C2747" s="3" t="s">
        <v>6855</v>
      </c>
      <c r="D2747" s="9">
        <v>8000</v>
      </c>
      <c r="E2747" s="9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94"/>
        <v>0.21887499999999999</v>
      </c>
      <c r="P2747" s="9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5">
        <f t="shared" si="298"/>
        <v>41044.821388888893</v>
      </c>
      <c r="T2747" s="5">
        <f t="shared" si="299"/>
        <v>41104.821388888893</v>
      </c>
      <c r="U2747">
        <f t="shared" si="300"/>
        <v>2012</v>
      </c>
    </row>
    <row r="2748" spans="1:21" ht="30" x14ac:dyDescent="0.25">
      <c r="A2748">
        <v>2746</v>
      </c>
      <c r="B2748" s="3" t="s">
        <v>2746</v>
      </c>
      <c r="C2748" s="3" t="s">
        <v>6856</v>
      </c>
      <c r="D2748" s="9">
        <v>3000</v>
      </c>
      <c r="E2748" s="9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94"/>
        <v>0.26700000000000002</v>
      </c>
      <c r="P2748" s="9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5">
        <f t="shared" si="298"/>
        <v>41850.614710648151</v>
      </c>
      <c r="T2748" s="5">
        <f t="shared" si="299"/>
        <v>41880.614710648151</v>
      </c>
      <c r="U2748">
        <f t="shared" si="300"/>
        <v>2014</v>
      </c>
    </row>
    <row r="2749" spans="1:21" ht="30" x14ac:dyDescent="0.25">
      <c r="A2749">
        <v>2747</v>
      </c>
      <c r="B2749" s="3" t="s">
        <v>2747</v>
      </c>
      <c r="C2749" s="3" t="s">
        <v>6857</v>
      </c>
      <c r="D2749" s="9">
        <v>500</v>
      </c>
      <c r="E2749" s="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94"/>
        <v>0.28000000000000003</v>
      </c>
      <c r="P2749" s="9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5">
        <f t="shared" si="298"/>
        <v>41044.481446759259</v>
      </c>
      <c r="T2749" s="5">
        <f t="shared" si="299"/>
        <v>41075.965277777781</v>
      </c>
      <c r="U2749">
        <f t="shared" si="300"/>
        <v>2012</v>
      </c>
    </row>
    <row r="2750" spans="1:21" x14ac:dyDescent="0.25">
      <c r="A2750">
        <v>2748</v>
      </c>
      <c r="B2750" s="3" t="s">
        <v>2748</v>
      </c>
      <c r="C2750" s="3" t="s">
        <v>6858</v>
      </c>
      <c r="D2750" s="9">
        <v>5000</v>
      </c>
      <c r="E2750" s="9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94"/>
        <v>1.06E-2</v>
      </c>
      <c r="P2750" s="9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5">
        <f t="shared" si="298"/>
        <v>42585.544004629635</v>
      </c>
      <c r="T2750" s="5">
        <f t="shared" si="299"/>
        <v>42615.544004629635</v>
      </c>
      <c r="U2750">
        <f t="shared" si="300"/>
        <v>2016</v>
      </c>
    </row>
    <row r="2751" spans="1:21" x14ac:dyDescent="0.25">
      <c r="A2751">
        <v>2749</v>
      </c>
      <c r="B2751" s="3" t="s">
        <v>2749</v>
      </c>
      <c r="C2751" s="3" t="s">
        <v>6859</v>
      </c>
      <c r="D2751" s="9">
        <v>10000</v>
      </c>
      <c r="E2751" s="9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94"/>
        <v>1.0999999999999999E-2</v>
      </c>
      <c r="P2751" s="9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5">
        <f t="shared" si="298"/>
        <v>42068.632372685192</v>
      </c>
      <c r="T2751" s="5">
        <f t="shared" si="299"/>
        <v>42098.59070601852</v>
      </c>
      <c r="U2751">
        <f t="shared" si="300"/>
        <v>2015</v>
      </c>
    </row>
    <row r="2752" spans="1:21" x14ac:dyDescent="0.25">
      <c r="A2752">
        <v>2750</v>
      </c>
      <c r="B2752" s="3" t="s">
        <v>2750</v>
      </c>
      <c r="C2752" s="3" t="s">
        <v>6860</v>
      </c>
      <c r="D2752" s="9">
        <v>1999</v>
      </c>
      <c r="E2752" s="9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94"/>
        <v>0</v>
      </c>
      <c r="P2752" s="9">
        <f t="shared" si="295"/>
        <v>0</v>
      </c>
      <c r="Q2752" t="str">
        <f t="shared" si="296"/>
        <v>publishing</v>
      </c>
      <c r="R2752" t="str">
        <f t="shared" si="297"/>
        <v>children's books</v>
      </c>
      <c r="S2752" s="5">
        <f t="shared" si="298"/>
        <v>41078.733159722229</v>
      </c>
      <c r="T2752" s="5">
        <f t="shared" si="299"/>
        <v>41090.666666666672</v>
      </c>
      <c r="U2752">
        <f t="shared" si="300"/>
        <v>2012</v>
      </c>
    </row>
    <row r="2753" spans="1:21" ht="30" x14ac:dyDescent="0.25">
      <c r="A2753">
        <v>2751</v>
      </c>
      <c r="B2753" s="3" t="s">
        <v>2751</v>
      </c>
      <c r="C2753" s="3" t="s">
        <v>6861</v>
      </c>
      <c r="D2753" s="9">
        <v>3274</v>
      </c>
      <c r="E2753" s="9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94"/>
        <v>0</v>
      </c>
      <c r="P2753" s="9">
        <f t="shared" si="295"/>
        <v>0</v>
      </c>
      <c r="Q2753" t="str">
        <f t="shared" si="296"/>
        <v>publishing</v>
      </c>
      <c r="R2753" t="str">
        <f t="shared" si="297"/>
        <v>children's books</v>
      </c>
      <c r="S2753" s="5">
        <f t="shared" si="298"/>
        <v>41747.720393518517</v>
      </c>
      <c r="T2753" s="5">
        <f t="shared" si="299"/>
        <v>41807.720393518517</v>
      </c>
      <c r="U2753">
        <f t="shared" si="300"/>
        <v>2014</v>
      </c>
    </row>
    <row r="2754" spans="1:21" ht="30" x14ac:dyDescent="0.25">
      <c r="A2754">
        <v>2752</v>
      </c>
      <c r="B2754" s="3" t="s">
        <v>2752</v>
      </c>
      <c r="C2754" s="3" t="s">
        <v>6862</v>
      </c>
      <c r="D2754" s="9">
        <v>4800</v>
      </c>
      <c r="E2754" s="9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301">E2754/D2754</f>
        <v>0.11458333333333333</v>
      </c>
      <c r="P2754" s="9">
        <f t="shared" ref="P2754:P2817" si="302">IFERROR(E2754/L2754,0)</f>
        <v>39.285714285714285</v>
      </c>
      <c r="Q2754" t="str">
        <f t="shared" ref="Q2754:Q2817" si="303">MID(N2754,1,FIND("/",N2754)-1)</f>
        <v>publishing</v>
      </c>
      <c r="R2754" t="str">
        <f t="shared" ref="R2754:R2817" si="304">MID(N2754,FIND("/",N2754)+1,9999)</f>
        <v>children's books</v>
      </c>
      <c r="S2754" s="5">
        <f t="shared" ref="S2754:S2817" si="305">((J2754/86400)+25569+(-4/24))</f>
        <v>40855.598425925928</v>
      </c>
      <c r="T2754" s="5">
        <f t="shared" ref="T2754:T2817" si="306">((I2754/86400)+25569+(-4/24))</f>
        <v>40895.598425925928</v>
      </c>
      <c r="U2754">
        <f t="shared" ref="U2754:U2817" si="307">YEAR(S2754)</f>
        <v>2011</v>
      </c>
    </row>
    <row r="2755" spans="1:21" x14ac:dyDescent="0.25">
      <c r="A2755">
        <v>2753</v>
      </c>
      <c r="B2755" s="3" t="s">
        <v>2753</v>
      </c>
      <c r="C2755" s="3" t="s">
        <v>6863</v>
      </c>
      <c r="D2755" s="9">
        <v>2000</v>
      </c>
      <c r="E2755" s="9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301"/>
        <v>0.19</v>
      </c>
      <c r="P2755" s="9">
        <f t="shared" si="302"/>
        <v>47.5</v>
      </c>
      <c r="Q2755" t="str">
        <f t="shared" si="303"/>
        <v>publishing</v>
      </c>
      <c r="R2755" t="str">
        <f t="shared" si="304"/>
        <v>children's books</v>
      </c>
      <c r="S2755" s="5">
        <f t="shared" si="305"/>
        <v>41117.7340625</v>
      </c>
      <c r="T2755" s="5">
        <f t="shared" si="306"/>
        <v>41147.7340625</v>
      </c>
      <c r="U2755">
        <f t="shared" si="307"/>
        <v>2012</v>
      </c>
    </row>
    <row r="2756" spans="1:21" ht="30" x14ac:dyDescent="0.25">
      <c r="A2756">
        <v>2754</v>
      </c>
      <c r="B2756" s="3" t="s">
        <v>2754</v>
      </c>
      <c r="C2756" s="3" t="s">
        <v>6864</v>
      </c>
      <c r="D2756" s="9">
        <v>10000</v>
      </c>
      <c r="E2756" s="9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301"/>
        <v>0</v>
      </c>
      <c r="P2756" s="9">
        <f t="shared" si="302"/>
        <v>0</v>
      </c>
      <c r="Q2756" t="str">
        <f t="shared" si="303"/>
        <v>publishing</v>
      </c>
      <c r="R2756" t="str">
        <f t="shared" si="304"/>
        <v>children's books</v>
      </c>
      <c r="S2756" s="5">
        <f t="shared" si="305"/>
        <v>41863.469340277778</v>
      </c>
      <c r="T2756" s="5">
        <f t="shared" si="306"/>
        <v>41893.469340277778</v>
      </c>
      <c r="U2756">
        <f t="shared" si="307"/>
        <v>2014</v>
      </c>
    </row>
    <row r="2757" spans="1:21" x14ac:dyDescent="0.25">
      <c r="A2757">
        <v>2755</v>
      </c>
      <c r="B2757" s="3" t="s">
        <v>2755</v>
      </c>
      <c r="C2757" s="3" t="s">
        <v>6865</v>
      </c>
      <c r="D2757" s="9">
        <v>500</v>
      </c>
      <c r="E2757" s="9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301"/>
        <v>0.52</v>
      </c>
      <c r="P2757" s="9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5">
        <f t="shared" si="305"/>
        <v>42072.624155092599</v>
      </c>
      <c r="T2757" s="5">
        <f t="shared" si="306"/>
        <v>42102.624155092599</v>
      </c>
      <c r="U2757">
        <f t="shared" si="307"/>
        <v>2015</v>
      </c>
    </row>
    <row r="2758" spans="1:21" ht="30" x14ac:dyDescent="0.25">
      <c r="A2758">
        <v>2756</v>
      </c>
      <c r="B2758" s="3" t="s">
        <v>2756</v>
      </c>
      <c r="C2758" s="3" t="s">
        <v>6866</v>
      </c>
      <c r="D2758" s="9">
        <v>10000</v>
      </c>
      <c r="E2758" s="9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301"/>
        <v>0.1048</v>
      </c>
      <c r="P2758" s="9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5">
        <f t="shared" si="305"/>
        <v>41620.733807870369</v>
      </c>
      <c r="T2758" s="5">
        <f t="shared" si="306"/>
        <v>41650.733807870369</v>
      </c>
      <c r="U2758">
        <f t="shared" si="307"/>
        <v>2013</v>
      </c>
    </row>
    <row r="2759" spans="1:21" x14ac:dyDescent="0.25">
      <c r="A2759">
        <v>2757</v>
      </c>
      <c r="B2759" s="3" t="s">
        <v>2757</v>
      </c>
      <c r="C2759" s="3" t="s">
        <v>6867</v>
      </c>
      <c r="D2759" s="9">
        <v>1500</v>
      </c>
      <c r="E2759" s="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301"/>
        <v>6.6666666666666671E-3</v>
      </c>
      <c r="P2759" s="9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5">
        <f t="shared" si="305"/>
        <v>42573.489953703705</v>
      </c>
      <c r="T2759" s="5">
        <f t="shared" si="306"/>
        <v>42588.489953703705</v>
      </c>
      <c r="U2759">
        <f t="shared" si="307"/>
        <v>2016</v>
      </c>
    </row>
    <row r="2760" spans="1:21" ht="30" x14ac:dyDescent="0.25">
      <c r="A2760">
        <v>2758</v>
      </c>
      <c r="B2760" s="3" t="s">
        <v>2758</v>
      </c>
      <c r="C2760" s="3" t="s">
        <v>6868</v>
      </c>
      <c r="D2760" s="9">
        <v>2000</v>
      </c>
      <c r="E2760" s="9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301"/>
        <v>0.11700000000000001</v>
      </c>
      <c r="P2760" s="9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5">
        <f t="shared" si="305"/>
        <v>42639.275266203702</v>
      </c>
      <c r="T2760" s="5">
        <f t="shared" si="306"/>
        <v>42653.275266203702</v>
      </c>
      <c r="U2760">
        <f t="shared" si="307"/>
        <v>2016</v>
      </c>
    </row>
    <row r="2761" spans="1:21" ht="30" x14ac:dyDescent="0.25">
      <c r="A2761">
        <v>2759</v>
      </c>
      <c r="B2761" s="3" t="s">
        <v>2759</v>
      </c>
      <c r="C2761" s="3" t="s">
        <v>6869</v>
      </c>
      <c r="D2761" s="9">
        <v>1000</v>
      </c>
      <c r="E2761" s="9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301"/>
        <v>0.105</v>
      </c>
      <c r="P2761" s="9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5">
        <f t="shared" si="305"/>
        <v>42524.199837962966</v>
      </c>
      <c r="T2761" s="5">
        <f t="shared" si="306"/>
        <v>42567.199837962966</v>
      </c>
      <c r="U2761">
        <f t="shared" si="307"/>
        <v>2016</v>
      </c>
    </row>
    <row r="2762" spans="1:21" ht="30" x14ac:dyDescent="0.25">
      <c r="A2762">
        <v>2760</v>
      </c>
      <c r="B2762" s="3" t="s">
        <v>2760</v>
      </c>
      <c r="C2762" s="3" t="s">
        <v>6870</v>
      </c>
      <c r="D2762" s="9">
        <v>5000</v>
      </c>
      <c r="E2762" s="9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301"/>
        <v>0</v>
      </c>
      <c r="P2762" s="9">
        <f t="shared" si="302"/>
        <v>0</v>
      </c>
      <c r="Q2762" t="str">
        <f t="shared" si="303"/>
        <v>publishing</v>
      </c>
      <c r="R2762" t="str">
        <f t="shared" si="304"/>
        <v>children's books</v>
      </c>
      <c r="S2762" s="5">
        <f t="shared" si="305"/>
        <v>41415.294652777782</v>
      </c>
      <c r="T2762" s="5">
        <f t="shared" si="306"/>
        <v>41445.294652777782</v>
      </c>
      <c r="U2762">
        <f t="shared" si="307"/>
        <v>2013</v>
      </c>
    </row>
    <row r="2763" spans="1:21" x14ac:dyDescent="0.25">
      <c r="A2763">
        <v>2761</v>
      </c>
      <c r="B2763" s="3" t="s">
        <v>2761</v>
      </c>
      <c r="C2763" s="3" t="s">
        <v>6871</v>
      </c>
      <c r="D2763" s="9">
        <v>5000</v>
      </c>
      <c r="E2763" s="9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301"/>
        <v>7.1999999999999998E-3</v>
      </c>
      <c r="P2763" s="9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5">
        <f t="shared" si="305"/>
        <v>41246.896909722222</v>
      </c>
      <c r="T2763" s="5">
        <f t="shared" si="306"/>
        <v>41276.896909722222</v>
      </c>
      <c r="U2763">
        <f t="shared" si="307"/>
        <v>2012</v>
      </c>
    </row>
    <row r="2764" spans="1:21" x14ac:dyDescent="0.25">
      <c r="A2764">
        <v>2762</v>
      </c>
      <c r="B2764" s="3" t="s">
        <v>2762</v>
      </c>
      <c r="C2764" s="3" t="s">
        <v>6872</v>
      </c>
      <c r="D2764" s="9">
        <v>3250</v>
      </c>
      <c r="E2764" s="9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301"/>
        <v>7.6923076923076927E-3</v>
      </c>
      <c r="P2764" s="9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5">
        <f t="shared" si="305"/>
        <v>40926.870312500003</v>
      </c>
      <c r="T2764" s="5">
        <f t="shared" si="306"/>
        <v>40986.828645833339</v>
      </c>
      <c r="U2764">
        <f t="shared" si="307"/>
        <v>2012</v>
      </c>
    </row>
    <row r="2765" spans="1:21" x14ac:dyDescent="0.25">
      <c r="A2765">
        <v>2763</v>
      </c>
      <c r="B2765" s="3" t="s">
        <v>2763</v>
      </c>
      <c r="C2765" s="3" t="s">
        <v>6873</v>
      </c>
      <c r="D2765" s="9">
        <v>39400</v>
      </c>
      <c r="E2765" s="9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301"/>
        <v>2.2842639593908631E-3</v>
      </c>
      <c r="P2765" s="9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5">
        <f t="shared" si="305"/>
        <v>41373.41300925926</v>
      </c>
      <c r="T2765" s="5">
        <f t="shared" si="306"/>
        <v>41418.41300925926</v>
      </c>
      <c r="U2765">
        <f t="shared" si="307"/>
        <v>2013</v>
      </c>
    </row>
    <row r="2766" spans="1:21" ht="30" x14ac:dyDescent="0.25">
      <c r="A2766">
        <v>2764</v>
      </c>
      <c r="B2766" s="3" t="s">
        <v>2764</v>
      </c>
      <c r="C2766" s="3" t="s">
        <v>6874</v>
      </c>
      <c r="D2766" s="9">
        <v>4000</v>
      </c>
      <c r="E2766" s="9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301"/>
        <v>1.125E-2</v>
      </c>
      <c r="P2766" s="9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5">
        <f t="shared" si="305"/>
        <v>41030.1253587963</v>
      </c>
      <c r="T2766" s="5">
        <f t="shared" si="306"/>
        <v>41059.625</v>
      </c>
      <c r="U2766">
        <f t="shared" si="307"/>
        <v>2012</v>
      </c>
    </row>
    <row r="2767" spans="1:21" x14ac:dyDescent="0.25">
      <c r="A2767">
        <v>2765</v>
      </c>
      <c r="B2767" s="3" t="s">
        <v>2765</v>
      </c>
      <c r="C2767" s="3" t="s">
        <v>6875</v>
      </c>
      <c r="D2767" s="9">
        <v>4000</v>
      </c>
      <c r="E2767" s="9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301"/>
        <v>0</v>
      </c>
      <c r="P2767" s="9">
        <f t="shared" si="302"/>
        <v>0</v>
      </c>
      <c r="Q2767" t="str">
        <f t="shared" si="303"/>
        <v>publishing</v>
      </c>
      <c r="R2767" t="str">
        <f t="shared" si="304"/>
        <v>children's books</v>
      </c>
      <c r="S2767" s="5">
        <f t="shared" si="305"/>
        <v>41194.412361111114</v>
      </c>
      <c r="T2767" s="5">
        <f t="shared" si="306"/>
        <v>41210.412361111114</v>
      </c>
      <c r="U2767">
        <f t="shared" si="307"/>
        <v>2012</v>
      </c>
    </row>
    <row r="2768" spans="1:21" ht="30" x14ac:dyDescent="0.25">
      <c r="A2768">
        <v>2766</v>
      </c>
      <c r="B2768" s="3" t="s">
        <v>2766</v>
      </c>
      <c r="C2768" s="3" t="s">
        <v>6876</v>
      </c>
      <c r="D2768" s="9">
        <v>5000</v>
      </c>
      <c r="E2768" s="9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301"/>
        <v>0.02</v>
      </c>
      <c r="P2768" s="9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5">
        <f t="shared" si="305"/>
        <v>40736.501365740747</v>
      </c>
      <c r="T2768" s="5">
        <f t="shared" si="306"/>
        <v>40766.501365740747</v>
      </c>
      <c r="U2768">
        <f t="shared" si="307"/>
        <v>2011</v>
      </c>
    </row>
    <row r="2769" spans="1:21" x14ac:dyDescent="0.25">
      <c r="A2769">
        <v>2767</v>
      </c>
      <c r="B2769" s="3" t="s">
        <v>2767</v>
      </c>
      <c r="C2769" s="3" t="s">
        <v>6877</v>
      </c>
      <c r="D2769" s="9">
        <v>4000</v>
      </c>
      <c r="E2769" s="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301"/>
        <v>8.5000000000000006E-3</v>
      </c>
      <c r="P2769" s="9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5">
        <f t="shared" si="305"/>
        <v>42172.792245370372</v>
      </c>
      <c r="T2769" s="5">
        <f t="shared" si="306"/>
        <v>42232.792245370372</v>
      </c>
      <c r="U2769">
        <f t="shared" si="307"/>
        <v>2015</v>
      </c>
    </row>
    <row r="2770" spans="1:21" ht="30" x14ac:dyDescent="0.25">
      <c r="A2770">
        <v>2768</v>
      </c>
      <c r="B2770" s="3" t="s">
        <v>2768</v>
      </c>
      <c r="C2770" s="3" t="s">
        <v>6878</v>
      </c>
      <c r="D2770" s="9">
        <v>7000</v>
      </c>
      <c r="E2770" s="9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301"/>
        <v>0.14314285714285716</v>
      </c>
      <c r="P2770" s="9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5">
        <f t="shared" si="305"/>
        <v>40967.448182870372</v>
      </c>
      <c r="T2770" s="5">
        <f t="shared" si="306"/>
        <v>40997.406516203708</v>
      </c>
      <c r="U2770">
        <f t="shared" si="307"/>
        <v>2012</v>
      </c>
    </row>
    <row r="2771" spans="1:21" x14ac:dyDescent="0.25">
      <c r="A2771">
        <v>2769</v>
      </c>
      <c r="B2771" s="3" t="s">
        <v>2769</v>
      </c>
      <c r="C2771" s="3" t="s">
        <v>6879</v>
      </c>
      <c r="D2771" s="9">
        <v>800</v>
      </c>
      <c r="E2771" s="9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301"/>
        <v>2.5000000000000001E-3</v>
      </c>
      <c r="P2771" s="9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5">
        <f t="shared" si="305"/>
        <v>41745.659606481488</v>
      </c>
      <c r="T2771" s="5">
        <f t="shared" si="306"/>
        <v>41795.659606481488</v>
      </c>
      <c r="U2771">
        <f t="shared" si="307"/>
        <v>2014</v>
      </c>
    </row>
    <row r="2772" spans="1:21" ht="30" x14ac:dyDescent="0.25">
      <c r="A2772">
        <v>2770</v>
      </c>
      <c r="B2772" s="3" t="s">
        <v>2770</v>
      </c>
      <c r="C2772" s="3" t="s">
        <v>6880</v>
      </c>
      <c r="D2772" s="9">
        <v>20000</v>
      </c>
      <c r="E2772" s="9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301"/>
        <v>0.1041125</v>
      </c>
      <c r="P2772" s="9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5">
        <f t="shared" si="305"/>
        <v>41686.538541666669</v>
      </c>
      <c r="T2772" s="5">
        <f t="shared" si="306"/>
        <v>41716.496875000004</v>
      </c>
      <c r="U2772">
        <f t="shared" si="307"/>
        <v>2014</v>
      </c>
    </row>
    <row r="2773" spans="1:21" ht="30" x14ac:dyDescent="0.25">
      <c r="A2773">
        <v>2771</v>
      </c>
      <c r="B2773" s="3" t="s">
        <v>2771</v>
      </c>
      <c r="C2773" s="3" t="s">
        <v>6881</v>
      </c>
      <c r="D2773" s="9">
        <v>19980</v>
      </c>
      <c r="E2773" s="9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301"/>
        <v>0</v>
      </c>
      <c r="P2773" s="9">
        <f t="shared" si="302"/>
        <v>0</v>
      </c>
      <c r="Q2773" t="str">
        <f t="shared" si="303"/>
        <v>publishing</v>
      </c>
      <c r="R2773" t="str">
        <f t="shared" si="304"/>
        <v>children's books</v>
      </c>
      <c r="S2773" s="5">
        <f t="shared" si="305"/>
        <v>41257.365046296298</v>
      </c>
      <c r="T2773" s="5">
        <f t="shared" si="306"/>
        <v>41306.541666666672</v>
      </c>
      <c r="U2773">
        <f t="shared" si="307"/>
        <v>2012</v>
      </c>
    </row>
    <row r="2774" spans="1:21" x14ac:dyDescent="0.25">
      <c r="A2774">
        <v>2772</v>
      </c>
      <c r="B2774" s="3" t="s">
        <v>2772</v>
      </c>
      <c r="C2774" s="3" t="s">
        <v>6882</v>
      </c>
      <c r="D2774" s="9">
        <v>8000</v>
      </c>
      <c r="E2774" s="9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301"/>
        <v>0</v>
      </c>
      <c r="P2774" s="9">
        <f t="shared" si="302"/>
        <v>0</v>
      </c>
      <c r="Q2774" t="str">
        <f t="shared" si="303"/>
        <v>publishing</v>
      </c>
      <c r="R2774" t="str">
        <f t="shared" si="304"/>
        <v>children's books</v>
      </c>
      <c r="S2774" s="5">
        <f t="shared" si="305"/>
        <v>41537.702476851853</v>
      </c>
      <c r="T2774" s="5">
        <f t="shared" si="306"/>
        <v>41552.702476851853</v>
      </c>
      <c r="U2774">
        <f t="shared" si="307"/>
        <v>2013</v>
      </c>
    </row>
    <row r="2775" spans="1:21" x14ac:dyDescent="0.25">
      <c r="A2775">
        <v>2773</v>
      </c>
      <c r="B2775" s="3" t="s">
        <v>2773</v>
      </c>
      <c r="C2775" s="3" t="s">
        <v>6883</v>
      </c>
      <c r="D2775" s="9">
        <v>530</v>
      </c>
      <c r="E2775" s="9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301"/>
        <v>1.8867924528301887E-3</v>
      </c>
      <c r="P2775" s="9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5">
        <f t="shared" si="305"/>
        <v>42474.698159722226</v>
      </c>
      <c r="T2775" s="5">
        <f t="shared" si="306"/>
        <v>42484.698159722226</v>
      </c>
      <c r="U2775">
        <f t="shared" si="307"/>
        <v>2016</v>
      </c>
    </row>
    <row r="2776" spans="1:21" ht="30" x14ac:dyDescent="0.25">
      <c r="A2776">
        <v>2774</v>
      </c>
      <c r="B2776" s="3" t="s">
        <v>2774</v>
      </c>
      <c r="C2776" s="3" t="s">
        <v>6884</v>
      </c>
      <c r="D2776" s="9">
        <v>4000</v>
      </c>
      <c r="E2776" s="9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301"/>
        <v>0.14249999999999999</v>
      </c>
      <c r="P2776" s="9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5">
        <f t="shared" si="305"/>
        <v>41310.959814814814</v>
      </c>
      <c r="T2776" s="5">
        <f t="shared" si="306"/>
        <v>41340.959814814814</v>
      </c>
      <c r="U2776">
        <f t="shared" si="307"/>
        <v>2013</v>
      </c>
    </row>
    <row r="2777" spans="1:21" ht="30" x14ac:dyDescent="0.25">
      <c r="A2777">
        <v>2775</v>
      </c>
      <c r="B2777" s="3" t="s">
        <v>2775</v>
      </c>
      <c r="C2777" s="3" t="s">
        <v>6885</v>
      </c>
      <c r="D2777" s="9">
        <v>5000</v>
      </c>
      <c r="E2777" s="9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301"/>
        <v>0.03</v>
      </c>
      <c r="P2777" s="9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5">
        <f t="shared" si="305"/>
        <v>40862.846689814818</v>
      </c>
      <c r="T2777" s="5">
        <f t="shared" si="306"/>
        <v>40892.846689814818</v>
      </c>
      <c r="U2777">
        <f t="shared" si="307"/>
        <v>2011</v>
      </c>
    </row>
    <row r="2778" spans="1:21" ht="30" x14ac:dyDescent="0.25">
      <c r="A2778">
        <v>2776</v>
      </c>
      <c r="B2778" s="3" t="s">
        <v>2776</v>
      </c>
      <c r="C2778" s="3" t="s">
        <v>6886</v>
      </c>
      <c r="D2778" s="9">
        <v>21000</v>
      </c>
      <c r="E2778" s="9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301"/>
        <v>7.8809523809523815E-2</v>
      </c>
      <c r="P2778" s="9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5">
        <f t="shared" si="305"/>
        <v>42136.130509259259</v>
      </c>
      <c r="T2778" s="5">
        <f t="shared" si="306"/>
        <v>42167.130509259259</v>
      </c>
      <c r="U2778">
        <f t="shared" si="307"/>
        <v>2015</v>
      </c>
    </row>
    <row r="2779" spans="1:21" ht="30" x14ac:dyDescent="0.25">
      <c r="A2779">
        <v>2777</v>
      </c>
      <c r="B2779" s="3" t="s">
        <v>2777</v>
      </c>
      <c r="C2779" s="3" t="s">
        <v>6887</v>
      </c>
      <c r="D2779" s="9">
        <v>3000</v>
      </c>
      <c r="E2779" s="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301"/>
        <v>3.3333333333333335E-3</v>
      </c>
      <c r="P2779" s="9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5">
        <f t="shared" si="305"/>
        <v>42172.502361111117</v>
      </c>
      <c r="T2779" s="5">
        <f t="shared" si="306"/>
        <v>42202.502361111117</v>
      </c>
      <c r="U2779">
        <f t="shared" si="307"/>
        <v>2015</v>
      </c>
    </row>
    <row r="2780" spans="1:21" ht="30" x14ac:dyDescent="0.25">
      <c r="A2780">
        <v>2778</v>
      </c>
      <c r="B2780" s="3" t="s">
        <v>2778</v>
      </c>
      <c r="C2780" s="3" t="s">
        <v>6888</v>
      </c>
      <c r="D2780" s="9">
        <v>5500</v>
      </c>
      <c r="E2780" s="9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301"/>
        <v>0.25545454545454543</v>
      </c>
      <c r="P2780" s="9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5">
        <f t="shared" si="305"/>
        <v>41846.811412037037</v>
      </c>
      <c r="T2780" s="5">
        <f t="shared" si="306"/>
        <v>41876.811412037037</v>
      </c>
      <c r="U2780">
        <f t="shared" si="307"/>
        <v>2014</v>
      </c>
    </row>
    <row r="2781" spans="1:21" x14ac:dyDescent="0.25">
      <c r="A2781">
        <v>2779</v>
      </c>
      <c r="B2781" s="3" t="s">
        <v>2779</v>
      </c>
      <c r="C2781" s="3" t="s">
        <v>6889</v>
      </c>
      <c r="D2781" s="9">
        <v>2500</v>
      </c>
      <c r="E2781" s="9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301"/>
        <v>2.12E-2</v>
      </c>
      <c r="P2781" s="9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5">
        <f t="shared" si="305"/>
        <v>42300.419224537043</v>
      </c>
      <c r="T2781" s="5">
        <f t="shared" si="306"/>
        <v>42330.460891203707</v>
      </c>
      <c r="U2781">
        <f t="shared" si="307"/>
        <v>2015</v>
      </c>
    </row>
    <row r="2782" spans="1:21" x14ac:dyDescent="0.25">
      <c r="A2782">
        <v>2780</v>
      </c>
      <c r="B2782" s="3" t="s">
        <v>2780</v>
      </c>
      <c r="C2782" s="3" t="s">
        <v>6890</v>
      </c>
      <c r="D2782" s="9">
        <v>100000</v>
      </c>
      <c r="E2782" s="9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301"/>
        <v>0</v>
      </c>
      <c r="P2782" s="9">
        <f t="shared" si="302"/>
        <v>0</v>
      </c>
      <c r="Q2782" t="str">
        <f t="shared" si="303"/>
        <v>publishing</v>
      </c>
      <c r="R2782" t="str">
        <f t="shared" si="304"/>
        <v>children's books</v>
      </c>
      <c r="S2782" s="5">
        <f t="shared" si="305"/>
        <v>42774.281111111115</v>
      </c>
      <c r="T2782" s="5">
        <f t="shared" si="306"/>
        <v>42804.281111111115</v>
      </c>
      <c r="U2782">
        <f t="shared" si="307"/>
        <v>2017</v>
      </c>
    </row>
    <row r="2783" spans="1:21" x14ac:dyDescent="0.25">
      <c r="A2783">
        <v>2781</v>
      </c>
      <c r="B2783" s="3" t="s">
        <v>2781</v>
      </c>
      <c r="C2783" s="3" t="s">
        <v>6891</v>
      </c>
      <c r="D2783" s="9">
        <v>1250</v>
      </c>
      <c r="E2783" s="9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301"/>
        <v>1.0528</v>
      </c>
      <c r="P2783" s="9">
        <f t="shared" si="302"/>
        <v>47</v>
      </c>
      <c r="Q2783" t="str">
        <f t="shared" si="303"/>
        <v>theater</v>
      </c>
      <c r="R2783" t="str">
        <f t="shared" si="304"/>
        <v>plays</v>
      </c>
      <c r="S2783" s="5">
        <f t="shared" si="305"/>
        <v>42018.774930555555</v>
      </c>
      <c r="T2783" s="5">
        <f t="shared" si="306"/>
        <v>42047.125000000007</v>
      </c>
      <c r="U2783">
        <f t="shared" si="307"/>
        <v>2015</v>
      </c>
    </row>
    <row r="2784" spans="1:21" x14ac:dyDescent="0.25">
      <c r="A2784">
        <v>2782</v>
      </c>
      <c r="B2784" s="3" t="s">
        <v>2782</v>
      </c>
      <c r="C2784" s="3" t="s">
        <v>6892</v>
      </c>
      <c r="D2784" s="9">
        <v>1000</v>
      </c>
      <c r="E2784" s="9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301"/>
        <v>1.2</v>
      </c>
      <c r="P2784" s="9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5">
        <f t="shared" si="305"/>
        <v>42026.758310185185</v>
      </c>
      <c r="T2784" s="5">
        <f t="shared" si="306"/>
        <v>42052.040972222225</v>
      </c>
      <c r="U2784">
        <f t="shared" si="307"/>
        <v>2015</v>
      </c>
    </row>
    <row r="2785" spans="1:21" ht="30" x14ac:dyDescent="0.25">
      <c r="A2785">
        <v>2783</v>
      </c>
      <c r="B2785" s="3" t="s">
        <v>2783</v>
      </c>
      <c r="C2785" s="3" t="s">
        <v>6893</v>
      </c>
      <c r="D2785" s="9">
        <v>1000</v>
      </c>
      <c r="E2785" s="9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301"/>
        <v>1.145</v>
      </c>
      <c r="P2785" s="9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5">
        <f t="shared" si="305"/>
        <v>42103.36858796297</v>
      </c>
      <c r="T2785" s="5">
        <f t="shared" si="306"/>
        <v>42117.36858796297</v>
      </c>
      <c r="U2785">
        <f t="shared" si="307"/>
        <v>2015</v>
      </c>
    </row>
    <row r="2786" spans="1:21" x14ac:dyDescent="0.25">
      <c r="A2786">
        <v>2784</v>
      </c>
      <c r="B2786" s="3" t="s">
        <v>2784</v>
      </c>
      <c r="C2786" s="3" t="s">
        <v>6894</v>
      </c>
      <c r="D2786" s="9">
        <v>6000</v>
      </c>
      <c r="E2786" s="9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301"/>
        <v>1.19</v>
      </c>
      <c r="P2786" s="9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5">
        <f t="shared" si="305"/>
        <v>41920.620868055557</v>
      </c>
      <c r="T2786" s="5">
        <f t="shared" si="306"/>
        <v>41941.620868055557</v>
      </c>
      <c r="U2786">
        <f t="shared" si="307"/>
        <v>2014</v>
      </c>
    </row>
    <row r="2787" spans="1:21" x14ac:dyDescent="0.25">
      <c r="A2787">
        <v>2785</v>
      </c>
      <c r="B2787" s="3" t="s">
        <v>2785</v>
      </c>
      <c r="C2787" s="3" t="s">
        <v>6895</v>
      </c>
      <c r="D2787" s="9">
        <v>5000</v>
      </c>
      <c r="E2787" s="9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301"/>
        <v>1.0468</v>
      </c>
      <c r="P2787" s="9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5">
        <f t="shared" si="305"/>
        <v>42558.022766203707</v>
      </c>
      <c r="T2787" s="5">
        <f t="shared" si="306"/>
        <v>42587.708333333336</v>
      </c>
      <c r="U2787">
        <f t="shared" si="307"/>
        <v>2016</v>
      </c>
    </row>
    <row r="2788" spans="1:21" x14ac:dyDescent="0.25">
      <c r="A2788">
        <v>2786</v>
      </c>
      <c r="B2788" s="3" t="s">
        <v>2786</v>
      </c>
      <c r="C2788" s="3" t="s">
        <v>6896</v>
      </c>
      <c r="D2788" s="9">
        <v>2500</v>
      </c>
      <c r="E2788" s="9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301"/>
        <v>1.1783999999999999</v>
      </c>
      <c r="P2788" s="9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5">
        <f t="shared" si="305"/>
        <v>41815.402546296296</v>
      </c>
      <c r="T2788" s="5">
        <f t="shared" si="306"/>
        <v>41829.402546296296</v>
      </c>
      <c r="U2788">
        <f t="shared" si="307"/>
        <v>2014</v>
      </c>
    </row>
    <row r="2789" spans="1:21" ht="30" x14ac:dyDescent="0.25">
      <c r="A2789">
        <v>2787</v>
      </c>
      <c r="B2789" s="3" t="s">
        <v>2787</v>
      </c>
      <c r="C2789" s="3" t="s">
        <v>6897</v>
      </c>
      <c r="D2789" s="9">
        <v>1000</v>
      </c>
      <c r="E2789" s="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301"/>
        <v>1.1970000000000001</v>
      </c>
      <c r="P2789" s="9">
        <f t="shared" si="302"/>
        <v>31.5</v>
      </c>
      <c r="Q2789" t="str">
        <f t="shared" si="303"/>
        <v>theater</v>
      </c>
      <c r="R2789" t="str">
        <f t="shared" si="304"/>
        <v>plays</v>
      </c>
      <c r="S2789" s="5">
        <f t="shared" si="305"/>
        <v>41808.031851851854</v>
      </c>
      <c r="T2789" s="5">
        <f t="shared" si="306"/>
        <v>41838.031851851854</v>
      </c>
      <c r="U2789">
        <f t="shared" si="307"/>
        <v>2014</v>
      </c>
    </row>
    <row r="2790" spans="1:21" x14ac:dyDescent="0.25">
      <c r="A2790">
        <v>2788</v>
      </c>
      <c r="B2790" s="3" t="s">
        <v>2788</v>
      </c>
      <c r="C2790" s="3" t="s">
        <v>6898</v>
      </c>
      <c r="D2790" s="9">
        <v>2000</v>
      </c>
      <c r="E2790" s="9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301"/>
        <v>1.0249999999999999</v>
      </c>
      <c r="P2790" s="9">
        <f t="shared" si="302"/>
        <v>102.5</v>
      </c>
      <c r="Q2790" t="str">
        <f t="shared" si="303"/>
        <v>theater</v>
      </c>
      <c r="R2790" t="str">
        <f t="shared" si="304"/>
        <v>plays</v>
      </c>
      <c r="S2790" s="5">
        <f t="shared" si="305"/>
        <v>42550.535219907411</v>
      </c>
      <c r="T2790" s="5">
        <f t="shared" si="306"/>
        <v>42580.535219907411</v>
      </c>
      <c r="U2790">
        <f t="shared" si="307"/>
        <v>2016</v>
      </c>
    </row>
    <row r="2791" spans="1:21" x14ac:dyDescent="0.25">
      <c r="A2791">
        <v>2789</v>
      </c>
      <c r="B2791" s="3" t="s">
        <v>2789</v>
      </c>
      <c r="C2791" s="3" t="s">
        <v>6899</v>
      </c>
      <c r="D2791" s="9">
        <v>3000</v>
      </c>
      <c r="E2791" s="9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301"/>
        <v>1.0116666666666667</v>
      </c>
      <c r="P2791" s="9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5">
        <f t="shared" si="305"/>
        <v>42055.846458333333</v>
      </c>
      <c r="T2791" s="5">
        <f t="shared" si="306"/>
        <v>42075.000000000007</v>
      </c>
      <c r="U2791">
        <f t="shared" si="307"/>
        <v>2015</v>
      </c>
    </row>
    <row r="2792" spans="1:21" ht="30" x14ac:dyDescent="0.25">
      <c r="A2792">
        <v>2790</v>
      </c>
      <c r="B2792" s="3" t="s">
        <v>2790</v>
      </c>
      <c r="C2792" s="3" t="s">
        <v>6900</v>
      </c>
      <c r="D2792" s="9">
        <v>3000</v>
      </c>
      <c r="E2792" s="9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301"/>
        <v>1.0533333333333332</v>
      </c>
      <c r="P2792" s="9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5">
        <f t="shared" si="305"/>
        <v>42016.77202546296</v>
      </c>
      <c r="T2792" s="5">
        <f t="shared" si="306"/>
        <v>42046.77202546296</v>
      </c>
      <c r="U2792">
        <f t="shared" si="307"/>
        <v>2015</v>
      </c>
    </row>
    <row r="2793" spans="1:21" ht="30" x14ac:dyDescent="0.25">
      <c r="A2793">
        <v>2791</v>
      </c>
      <c r="B2793" s="3" t="s">
        <v>2791</v>
      </c>
      <c r="C2793" s="3" t="s">
        <v>6901</v>
      </c>
      <c r="D2793" s="9">
        <v>2000</v>
      </c>
      <c r="E2793" s="9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301"/>
        <v>1.0249999999999999</v>
      </c>
      <c r="P2793" s="9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5">
        <f t="shared" si="305"/>
        <v>42591.73332175926</v>
      </c>
      <c r="T2793" s="5">
        <f t="shared" si="306"/>
        <v>42622.000000000007</v>
      </c>
      <c r="U2793">
        <f t="shared" si="307"/>
        <v>2016</v>
      </c>
    </row>
    <row r="2794" spans="1:21" ht="30" x14ac:dyDescent="0.25">
      <c r="A2794">
        <v>2792</v>
      </c>
      <c r="B2794" s="3" t="s">
        <v>2792</v>
      </c>
      <c r="C2794" s="3" t="s">
        <v>6902</v>
      </c>
      <c r="D2794" s="9">
        <v>2000</v>
      </c>
      <c r="E2794" s="9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301"/>
        <v>1.0760000000000001</v>
      </c>
      <c r="P2794" s="9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5">
        <f t="shared" si="305"/>
        <v>42183.064340277779</v>
      </c>
      <c r="T2794" s="5">
        <f t="shared" si="306"/>
        <v>42228.064340277779</v>
      </c>
      <c r="U2794">
        <f t="shared" si="307"/>
        <v>2015</v>
      </c>
    </row>
    <row r="2795" spans="1:21" ht="30" x14ac:dyDescent="0.25">
      <c r="A2795">
        <v>2793</v>
      </c>
      <c r="B2795" s="3" t="s">
        <v>2793</v>
      </c>
      <c r="C2795" s="3" t="s">
        <v>6903</v>
      </c>
      <c r="D2795" s="9">
        <v>10000</v>
      </c>
      <c r="E2795" s="9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301"/>
        <v>1.105675</v>
      </c>
      <c r="P2795" s="9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5">
        <f t="shared" si="305"/>
        <v>42176.252372685187</v>
      </c>
      <c r="T2795" s="5">
        <f t="shared" si="306"/>
        <v>42206.252372685187</v>
      </c>
      <c r="U2795">
        <f t="shared" si="307"/>
        <v>2015</v>
      </c>
    </row>
    <row r="2796" spans="1:21" ht="30" x14ac:dyDescent="0.25">
      <c r="A2796">
        <v>2794</v>
      </c>
      <c r="B2796" s="3" t="s">
        <v>2794</v>
      </c>
      <c r="C2796" s="3" t="s">
        <v>6904</v>
      </c>
      <c r="D2796" s="9">
        <v>50</v>
      </c>
      <c r="E2796" s="9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301"/>
        <v>1.5</v>
      </c>
      <c r="P2796" s="9">
        <f t="shared" si="302"/>
        <v>25</v>
      </c>
      <c r="Q2796" t="str">
        <f t="shared" si="303"/>
        <v>theater</v>
      </c>
      <c r="R2796" t="str">
        <f t="shared" si="304"/>
        <v>plays</v>
      </c>
      <c r="S2796" s="5">
        <f t="shared" si="305"/>
        <v>42416.524988425932</v>
      </c>
      <c r="T2796" s="5">
        <f t="shared" si="306"/>
        <v>42432.625000000007</v>
      </c>
      <c r="U2796">
        <f t="shared" si="307"/>
        <v>2016</v>
      </c>
    </row>
    <row r="2797" spans="1:21" x14ac:dyDescent="0.25">
      <c r="A2797">
        <v>2795</v>
      </c>
      <c r="B2797" s="3" t="s">
        <v>2795</v>
      </c>
      <c r="C2797" s="3" t="s">
        <v>6905</v>
      </c>
      <c r="D2797" s="9">
        <v>700</v>
      </c>
      <c r="E2797" s="9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301"/>
        <v>1.0428571428571429</v>
      </c>
      <c r="P2797" s="9">
        <f t="shared" si="302"/>
        <v>36.5</v>
      </c>
      <c r="Q2797" t="str">
        <f t="shared" si="303"/>
        <v>theater</v>
      </c>
      <c r="R2797" t="str">
        <f t="shared" si="304"/>
        <v>plays</v>
      </c>
      <c r="S2797" s="5">
        <f t="shared" si="305"/>
        <v>41780.359270833338</v>
      </c>
      <c r="T2797" s="5">
        <f t="shared" si="306"/>
        <v>41796.791666666672</v>
      </c>
      <c r="U2797">
        <f t="shared" si="307"/>
        <v>2014</v>
      </c>
    </row>
    <row r="2798" spans="1:21" x14ac:dyDescent="0.25">
      <c r="A2798">
        <v>2796</v>
      </c>
      <c r="B2798" s="3" t="s">
        <v>2796</v>
      </c>
      <c r="C2798" s="3" t="s">
        <v>6906</v>
      </c>
      <c r="D2798" s="9">
        <v>800</v>
      </c>
      <c r="E2798" s="9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301"/>
        <v>1.155</v>
      </c>
      <c r="P2798" s="9">
        <f t="shared" si="302"/>
        <v>44</v>
      </c>
      <c r="Q2798" t="str">
        <f t="shared" si="303"/>
        <v>theater</v>
      </c>
      <c r="R2798" t="str">
        <f t="shared" si="304"/>
        <v>plays</v>
      </c>
      <c r="S2798" s="5">
        <f t="shared" si="305"/>
        <v>41795.361435185187</v>
      </c>
      <c r="T2798" s="5">
        <f t="shared" si="306"/>
        <v>41825.361435185187</v>
      </c>
      <c r="U2798">
        <f t="shared" si="307"/>
        <v>2014</v>
      </c>
    </row>
    <row r="2799" spans="1:21" ht="30" x14ac:dyDescent="0.25">
      <c r="A2799">
        <v>2797</v>
      </c>
      <c r="B2799" s="3" t="s">
        <v>2797</v>
      </c>
      <c r="C2799" s="3" t="s">
        <v>6907</v>
      </c>
      <c r="D2799" s="9">
        <v>8000</v>
      </c>
      <c r="E2799" s="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301"/>
        <v>1.02645125</v>
      </c>
      <c r="P2799" s="9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5">
        <f t="shared" si="305"/>
        <v>41798.773611111115</v>
      </c>
      <c r="T2799" s="5">
        <f t="shared" si="306"/>
        <v>41828.773611111115</v>
      </c>
      <c r="U2799">
        <f t="shared" si="307"/>
        <v>2014</v>
      </c>
    </row>
    <row r="2800" spans="1:21" ht="30" x14ac:dyDescent="0.25">
      <c r="A2800">
        <v>2798</v>
      </c>
      <c r="B2800" s="3" t="s">
        <v>2798</v>
      </c>
      <c r="C2800" s="3" t="s">
        <v>6908</v>
      </c>
      <c r="D2800" s="9">
        <v>5000</v>
      </c>
      <c r="E2800" s="9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301"/>
        <v>1.014</v>
      </c>
      <c r="P2800" s="9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5">
        <f t="shared" si="305"/>
        <v>42201.508344907408</v>
      </c>
      <c r="T2800" s="5">
        <f t="shared" si="306"/>
        <v>42216.500000000007</v>
      </c>
      <c r="U2800">
        <f t="shared" si="307"/>
        <v>2015</v>
      </c>
    </row>
    <row r="2801" spans="1:21" ht="30" x14ac:dyDescent="0.25">
      <c r="A2801">
        <v>2799</v>
      </c>
      <c r="B2801" s="3" t="s">
        <v>2799</v>
      </c>
      <c r="C2801" s="3" t="s">
        <v>6909</v>
      </c>
      <c r="D2801" s="9">
        <v>5000</v>
      </c>
      <c r="E2801" s="9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301"/>
        <v>1.1663479999999999</v>
      </c>
      <c r="P2801" s="9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5">
        <f t="shared" si="305"/>
        <v>42507.098032407412</v>
      </c>
      <c r="T2801" s="5">
        <f t="shared" si="306"/>
        <v>42538.500000000007</v>
      </c>
      <c r="U2801">
        <f t="shared" si="307"/>
        <v>2016</v>
      </c>
    </row>
    <row r="2802" spans="1:21" x14ac:dyDescent="0.25">
      <c r="A2802">
        <v>2800</v>
      </c>
      <c r="B2802" s="3" t="s">
        <v>2800</v>
      </c>
      <c r="C2802" s="3" t="s">
        <v>6910</v>
      </c>
      <c r="D2802" s="9">
        <v>1000</v>
      </c>
      <c r="E2802" s="9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301"/>
        <v>1.33</v>
      </c>
      <c r="P2802" s="9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5">
        <f t="shared" si="305"/>
        <v>41948.386180555557</v>
      </c>
      <c r="T2802" s="5">
        <f t="shared" si="306"/>
        <v>42008.386180555557</v>
      </c>
      <c r="U2802">
        <f t="shared" si="307"/>
        <v>2014</v>
      </c>
    </row>
    <row r="2803" spans="1:21" x14ac:dyDescent="0.25">
      <c r="A2803">
        <v>2801</v>
      </c>
      <c r="B2803" s="3" t="s">
        <v>2801</v>
      </c>
      <c r="C2803" s="3" t="s">
        <v>6911</v>
      </c>
      <c r="D2803" s="9">
        <v>500</v>
      </c>
      <c r="E2803" s="9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301"/>
        <v>1.3320000000000001</v>
      </c>
      <c r="P2803" s="9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5">
        <f t="shared" si="305"/>
        <v>41900.07649305556</v>
      </c>
      <c r="T2803" s="5">
        <f t="shared" si="306"/>
        <v>41922.291666666672</v>
      </c>
      <c r="U2803">
        <f t="shared" si="307"/>
        <v>2014</v>
      </c>
    </row>
    <row r="2804" spans="1:21" ht="30" x14ac:dyDescent="0.25">
      <c r="A2804">
        <v>2802</v>
      </c>
      <c r="B2804" s="3" t="s">
        <v>2802</v>
      </c>
      <c r="C2804" s="3" t="s">
        <v>6912</v>
      </c>
      <c r="D2804" s="9">
        <v>3000</v>
      </c>
      <c r="E2804" s="9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301"/>
        <v>1.0183333333333333</v>
      </c>
      <c r="P2804" s="9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5">
        <f t="shared" si="305"/>
        <v>42192.480405092596</v>
      </c>
      <c r="T2804" s="5">
        <f t="shared" si="306"/>
        <v>42222.480405092596</v>
      </c>
      <c r="U2804">
        <f t="shared" si="307"/>
        <v>2015</v>
      </c>
    </row>
    <row r="2805" spans="1:21" ht="30" x14ac:dyDescent="0.25">
      <c r="A2805">
        <v>2803</v>
      </c>
      <c r="B2805" s="3" t="s">
        <v>2803</v>
      </c>
      <c r="C2805" s="3" t="s">
        <v>6913</v>
      </c>
      <c r="D2805" s="9">
        <v>10000</v>
      </c>
      <c r="E2805" s="9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301"/>
        <v>1.2795000000000001</v>
      </c>
      <c r="P2805" s="9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5">
        <f t="shared" si="305"/>
        <v>42157.899027777785</v>
      </c>
      <c r="T2805" s="5">
        <f t="shared" si="306"/>
        <v>42200.833333333336</v>
      </c>
      <c r="U2805">
        <f t="shared" si="307"/>
        <v>2015</v>
      </c>
    </row>
    <row r="2806" spans="1:21" ht="30" x14ac:dyDescent="0.25">
      <c r="A2806">
        <v>2804</v>
      </c>
      <c r="B2806" s="3" t="s">
        <v>2804</v>
      </c>
      <c r="C2806" s="3" t="s">
        <v>6914</v>
      </c>
      <c r="D2806" s="9">
        <v>1000</v>
      </c>
      <c r="E2806" s="9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301"/>
        <v>1.1499999999999999</v>
      </c>
      <c r="P2806" s="9">
        <f t="shared" si="302"/>
        <v>50</v>
      </c>
      <c r="Q2806" t="str">
        <f t="shared" si="303"/>
        <v>theater</v>
      </c>
      <c r="R2806" t="str">
        <f t="shared" si="304"/>
        <v>plays</v>
      </c>
      <c r="S2806" s="5">
        <f t="shared" si="305"/>
        <v>41881.286921296298</v>
      </c>
      <c r="T2806" s="5">
        <f t="shared" si="306"/>
        <v>41911.286921296298</v>
      </c>
      <c r="U2806">
        <f t="shared" si="307"/>
        <v>2014</v>
      </c>
    </row>
    <row r="2807" spans="1:21" ht="30" x14ac:dyDescent="0.25">
      <c r="A2807">
        <v>2805</v>
      </c>
      <c r="B2807" s="3" t="s">
        <v>2805</v>
      </c>
      <c r="C2807" s="3" t="s">
        <v>6915</v>
      </c>
      <c r="D2807" s="9">
        <v>400</v>
      </c>
      <c r="E2807" s="9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301"/>
        <v>1.1000000000000001</v>
      </c>
      <c r="P2807" s="9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5">
        <f t="shared" si="305"/>
        <v>42213.338807870372</v>
      </c>
      <c r="T2807" s="5">
        <f t="shared" si="306"/>
        <v>42238.338807870372</v>
      </c>
      <c r="U2807">
        <f t="shared" si="307"/>
        <v>2015</v>
      </c>
    </row>
    <row r="2808" spans="1:21" ht="30" x14ac:dyDescent="0.25">
      <c r="A2808">
        <v>2806</v>
      </c>
      <c r="B2808" s="3" t="s">
        <v>2806</v>
      </c>
      <c r="C2808" s="3" t="s">
        <v>6916</v>
      </c>
      <c r="D2808" s="9">
        <v>3000</v>
      </c>
      <c r="E2808" s="9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301"/>
        <v>1.121</v>
      </c>
      <c r="P2808" s="9">
        <f t="shared" si="302"/>
        <v>44.25</v>
      </c>
      <c r="Q2808" t="str">
        <f t="shared" si="303"/>
        <v>theater</v>
      </c>
      <c r="R2808" t="str">
        <f t="shared" si="304"/>
        <v>plays</v>
      </c>
      <c r="S2808" s="5">
        <f t="shared" si="305"/>
        <v>42185.100578703707</v>
      </c>
      <c r="T2808" s="5">
        <f t="shared" si="306"/>
        <v>42221.291666666664</v>
      </c>
      <c r="U2808">
        <f t="shared" si="307"/>
        <v>2015</v>
      </c>
    </row>
    <row r="2809" spans="1:21" x14ac:dyDescent="0.25">
      <c r="A2809">
        <v>2807</v>
      </c>
      <c r="B2809" s="3" t="s">
        <v>2807</v>
      </c>
      <c r="C2809" s="3" t="s">
        <v>6917</v>
      </c>
      <c r="D2809" s="9">
        <v>5000</v>
      </c>
      <c r="E2809" s="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301"/>
        <v>1.26</v>
      </c>
      <c r="P2809" s="9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5">
        <f t="shared" si="305"/>
        <v>42154.706458333334</v>
      </c>
      <c r="T2809" s="5">
        <f t="shared" si="306"/>
        <v>42184.706458333334</v>
      </c>
      <c r="U2809">
        <f t="shared" si="307"/>
        <v>2015</v>
      </c>
    </row>
    <row r="2810" spans="1:21" ht="30" x14ac:dyDescent="0.25">
      <c r="A2810">
        <v>2808</v>
      </c>
      <c r="B2810" s="3" t="s">
        <v>2808</v>
      </c>
      <c r="C2810" s="3" t="s">
        <v>6918</v>
      </c>
      <c r="D2810" s="9">
        <v>4500</v>
      </c>
      <c r="E2810" s="9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301"/>
        <v>1.0024444444444445</v>
      </c>
      <c r="P2810" s="9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5">
        <f t="shared" si="305"/>
        <v>42208.679803240746</v>
      </c>
      <c r="T2810" s="5">
        <f t="shared" si="306"/>
        <v>42238.679803240746</v>
      </c>
      <c r="U2810">
        <f t="shared" si="307"/>
        <v>2015</v>
      </c>
    </row>
    <row r="2811" spans="1:21" ht="30" x14ac:dyDescent="0.25">
      <c r="A2811">
        <v>2809</v>
      </c>
      <c r="B2811" s="3" t="s">
        <v>2809</v>
      </c>
      <c r="C2811" s="3" t="s">
        <v>6919</v>
      </c>
      <c r="D2811" s="9">
        <v>2500</v>
      </c>
      <c r="E2811" s="9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301"/>
        <v>1.024</v>
      </c>
      <c r="P2811" s="9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5">
        <f t="shared" si="305"/>
        <v>42451.330150462971</v>
      </c>
      <c r="T2811" s="5">
        <f t="shared" si="306"/>
        <v>42459.443749999999</v>
      </c>
      <c r="U2811">
        <f t="shared" si="307"/>
        <v>2016</v>
      </c>
    </row>
    <row r="2812" spans="1:21" ht="30" x14ac:dyDescent="0.25">
      <c r="A2812">
        <v>2810</v>
      </c>
      <c r="B2812" s="3" t="s">
        <v>2810</v>
      </c>
      <c r="C2812" s="3" t="s">
        <v>6920</v>
      </c>
      <c r="D2812" s="9">
        <v>2500</v>
      </c>
      <c r="E2812" s="9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301"/>
        <v>1.0820000000000001</v>
      </c>
      <c r="P2812" s="9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5">
        <f t="shared" si="305"/>
        <v>41758.972962962966</v>
      </c>
      <c r="T2812" s="5">
        <f t="shared" si="306"/>
        <v>41790.999305555561</v>
      </c>
      <c r="U2812">
        <f t="shared" si="307"/>
        <v>2014</v>
      </c>
    </row>
    <row r="2813" spans="1:21" x14ac:dyDescent="0.25">
      <c r="A2813">
        <v>2811</v>
      </c>
      <c r="B2813" s="3" t="s">
        <v>2811</v>
      </c>
      <c r="C2813" s="3" t="s">
        <v>6921</v>
      </c>
      <c r="D2813" s="9">
        <v>10000</v>
      </c>
      <c r="E2813" s="9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301"/>
        <v>1.0026999999999999</v>
      </c>
      <c r="P2813" s="9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5">
        <f t="shared" si="305"/>
        <v>42028.32989583334</v>
      </c>
      <c r="T2813" s="5">
        <f t="shared" si="306"/>
        <v>42058.32989583334</v>
      </c>
      <c r="U2813">
        <f t="shared" si="307"/>
        <v>2015</v>
      </c>
    </row>
    <row r="2814" spans="1:21" x14ac:dyDescent="0.25">
      <c r="A2814">
        <v>2812</v>
      </c>
      <c r="B2814" s="3" t="s">
        <v>2812</v>
      </c>
      <c r="C2814" s="3" t="s">
        <v>6922</v>
      </c>
      <c r="D2814" s="9">
        <v>5000</v>
      </c>
      <c r="E2814" s="9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301"/>
        <v>1.133</v>
      </c>
      <c r="P2814" s="9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5">
        <f t="shared" si="305"/>
        <v>42054.577523148146</v>
      </c>
      <c r="T2814" s="5">
        <f t="shared" si="306"/>
        <v>42100.000000000007</v>
      </c>
      <c r="U2814">
        <f t="shared" si="307"/>
        <v>2015</v>
      </c>
    </row>
    <row r="2815" spans="1:21" x14ac:dyDescent="0.25">
      <c r="A2815">
        <v>2813</v>
      </c>
      <c r="B2815" s="3" t="s">
        <v>2813</v>
      </c>
      <c r="C2815" s="3" t="s">
        <v>6923</v>
      </c>
      <c r="D2815" s="9">
        <v>2800</v>
      </c>
      <c r="E2815" s="9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301"/>
        <v>1.2757571428571428</v>
      </c>
      <c r="P2815" s="9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5">
        <f t="shared" si="305"/>
        <v>42693.575937499998</v>
      </c>
      <c r="T2815" s="5">
        <f t="shared" si="306"/>
        <v>42718.575937499998</v>
      </c>
      <c r="U2815">
        <f t="shared" si="307"/>
        <v>2016</v>
      </c>
    </row>
    <row r="2816" spans="1:21" ht="30" x14ac:dyDescent="0.25">
      <c r="A2816">
        <v>2814</v>
      </c>
      <c r="B2816" s="3" t="s">
        <v>2814</v>
      </c>
      <c r="C2816" s="3" t="s">
        <v>6924</v>
      </c>
      <c r="D2816" s="9">
        <v>1500</v>
      </c>
      <c r="E2816" s="9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301"/>
        <v>1.0773333333333333</v>
      </c>
      <c r="P2816" s="9">
        <f t="shared" si="302"/>
        <v>25.25</v>
      </c>
      <c r="Q2816" t="str">
        <f t="shared" si="303"/>
        <v>theater</v>
      </c>
      <c r="R2816" t="str">
        <f t="shared" si="304"/>
        <v>plays</v>
      </c>
      <c r="S2816" s="5">
        <f t="shared" si="305"/>
        <v>42103.232812499999</v>
      </c>
      <c r="T2816" s="5">
        <f t="shared" si="306"/>
        <v>42133.232812499999</v>
      </c>
      <c r="U2816">
        <f t="shared" si="307"/>
        <v>2015</v>
      </c>
    </row>
    <row r="2817" spans="1:21" x14ac:dyDescent="0.25">
      <c r="A2817">
        <v>2815</v>
      </c>
      <c r="B2817" s="3" t="s">
        <v>2815</v>
      </c>
      <c r="C2817" s="3" t="s">
        <v>6925</v>
      </c>
      <c r="D2817" s="9">
        <v>250</v>
      </c>
      <c r="E2817" s="9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301"/>
        <v>2.42</v>
      </c>
      <c r="P2817" s="9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5">
        <f t="shared" si="305"/>
        <v>42559.61005787037</v>
      </c>
      <c r="T2817" s="5">
        <f t="shared" si="306"/>
        <v>42589.61005787037</v>
      </c>
      <c r="U2817">
        <f t="shared" si="307"/>
        <v>2016</v>
      </c>
    </row>
    <row r="2818" spans="1:21" ht="30" x14ac:dyDescent="0.25">
      <c r="A2818">
        <v>2816</v>
      </c>
      <c r="B2818" s="3" t="s">
        <v>2816</v>
      </c>
      <c r="C2818" s="3" t="s">
        <v>6926</v>
      </c>
      <c r="D2818" s="9">
        <v>3000</v>
      </c>
      <c r="E2818" s="9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308">E2818/D2818</f>
        <v>1.4156666666666666</v>
      </c>
      <c r="P2818" s="9">
        <f t="shared" ref="P2818:P2881" si="309">IFERROR(E2818/L2818,0)</f>
        <v>25.130177514792898</v>
      </c>
      <c r="Q2818" t="str">
        <f t="shared" ref="Q2818:Q2881" si="310">MID(N2818,1,FIND("/",N2818)-1)</f>
        <v>theater</v>
      </c>
      <c r="R2818" t="str">
        <f t="shared" ref="R2818:R2881" si="311">MID(N2818,FIND("/",N2818)+1,9999)</f>
        <v>plays</v>
      </c>
      <c r="S2818" s="5">
        <f t="shared" ref="S2818:S2881" si="312">((J2818/86400)+25569+(-4/24))</f>
        <v>42188.300833333335</v>
      </c>
      <c r="T2818" s="5">
        <f t="shared" ref="T2818:T2881" si="313">((I2818/86400)+25569+(-4/24))</f>
        <v>42218.500000000007</v>
      </c>
      <c r="U2818">
        <f t="shared" ref="U2818:U2881" si="314">YEAR(S2818)</f>
        <v>2015</v>
      </c>
    </row>
    <row r="2819" spans="1:21" ht="30" x14ac:dyDescent="0.25">
      <c r="A2819">
        <v>2817</v>
      </c>
      <c r="B2819" s="3" t="s">
        <v>2817</v>
      </c>
      <c r="C2819" s="3" t="s">
        <v>6927</v>
      </c>
      <c r="D2819" s="9">
        <v>600</v>
      </c>
      <c r="E2819" s="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308"/>
        <v>1.3</v>
      </c>
      <c r="P2819" s="9">
        <f t="shared" si="309"/>
        <v>23.636363636363637</v>
      </c>
      <c r="Q2819" t="str">
        <f t="shared" si="310"/>
        <v>theater</v>
      </c>
      <c r="R2819" t="str">
        <f t="shared" si="311"/>
        <v>plays</v>
      </c>
      <c r="S2819" s="5">
        <f t="shared" si="312"/>
        <v>42023.468310185192</v>
      </c>
      <c r="T2819" s="5">
        <f t="shared" si="313"/>
        <v>42063.468310185192</v>
      </c>
      <c r="U2819">
        <f t="shared" si="314"/>
        <v>2015</v>
      </c>
    </row>
    <row r="2820" spans="1:21" x14ac:dyDescent="0.25">
      <c r="A2820">
        <v>2818</v>
      </c>
      <c r="B2820" s="3" t="s">
        <v>2818</v>
      </c>
      <c r="C2820" s="3" t="s">
        <v>6928</v>
      </c>
      <c r="D2820" s="9">
        <v>10000</v>
      </c>
      <c r="E2820" s="9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308"/>
        <v>1.0603</v>
      </c>
      <c r="P2820" s="9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5">
        <f t="shared" si="312"/>
        <v>42250.431550925925</v>
      </c>
      <c r="T2820" s="5">
        <f t="shared" si="313"/>
        <v>42270.431550925925</v>
      </c>
      <c r="U2820">
        <f t="shared" si="314"/>
        <v>2015</v>
      </c>
    </row>
    <row r="2821" spans="1:21" ht="30" x14ac:dyDescent="0.25">
      <c r="A2821">
        <v>2819</v>
      </c>
      <c r="B2821" s="3" t="s">
        <v>2819</v>
      </c>
      <c r="C2821" s="3" t="s">
        <v>6929</v>
      </c>
      <c r="D2821" s="9">
        <v>5000</v>
      </c>
      <c r="E2821" s="9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308"/>
        <v>1.048</v>
      </c>
      <c r="P2821" s="9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5">
        <f t="shared" si="312"/>
        <v>42139.358900462968</v>
      </c>
      <c r="T2821" s="5">
        <f t="shared" si="313"/>
        <v>42169.358900462968</v>
      </c>
      <c r="U2821">
        <f t="shared" si="314"/>
        <v>2015</v>
      </c>
    </row>
    <row r="2822" spans="1:21" ht="30" x14ac:dyDescent="0.25">
      <c r="A2822">
        <v>2820</v>
      </c>
      <c r="B2822" s="3" t="s">
        <v>2820</v>
      </c>
      <c r="C2822" s="3" t="s">
        <v>6930</v>
      </c>
      <c r="D2822" s="9">
        <v>200</v>
      </c>
      <c r="E2822" s="9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308"/>
        <v>1.36</v>
      </c>
      <c r="P2822" s="9">
        <f t="shared" si="309"/>
        <v>13.6</v>
      </c>
      <c r="Q2822" t="str">
        <f t="shared" si="310"/>
        <v>theater</v>
      </c>
      <c r="R2822" t="str">
        <f t="shared" si="311"/>
        <v>plays</v>
      </c>
      <c r="S2822" s="5">
        <f t="shared" si="312"/>
        <v>42401.444317129637</v>
      </c>
      <c r="T2822" s="5">
        <f t="shared" si="313"/>
        <v>42425.833333333336</v>
      </c>
      <c r="U2822">
        <f t="shared" si="314"/>
        <v>2016</v>
      </c>
    </row>
    <row r="2823" spans="1:21" ht="30" x14ac:dyDescent="0.25">
      <c r="A2823">
        <v>2821</v>
      </c>
      <c r="B2823" s="3" t="s">
        <v>2821</v>
      </c>
      <c r="C2823" s="3" t="s">
        <v>6931</v>
      </c>
      <c r="D2823" s="9">
        <v>1000</v>
      </c>
      <c r="E2823" s="9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308"/>
        <v>1</v>
      </c>
      <c r="P2823" s="9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5">
        <f t="shared" si="312"/>
        <v>41875.756192129636</v>
      </c>
      <c r="T2823" s="5">
        <f t="shared" si="313"/>
        <v>41905.756192129636</v>
      </c>
      <c r="U2823">
        <f t="shared" si="314"/>
        <v>2014</v>
      </c>
    </row>
    <row r="2824" spans="1:21" ht="30" x14ac:dyDescent="0.25">
      <c r="A2824">
        <v>2822</v>
      </c>
      <c r="B2824" s="3" t="s">
        <v>2822</v>
      </c>
      <c r="C2824" s="3" t="s">
        <v>6932</v>
      </c>
      <c r="D2824" s="9">
        <v>6000</v>
      </c>
      <c r="E2824" s="9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308"/>
        <v>1</v>
      </c>
      <c r="P2824" s="9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5">
        <f t="shared" si="312"/>
        <v>42060.517268518517</v>
      </c>
      <c r="T2824" s="5">
        <f t="shared" si="313"/>
        <v>42090.475601851853</v>
      </c>
      <c r="U2824">
        <f t="shared" si="314"/>
        <v>2015</v>
      </c>
    </row>
    <row r="2825" spans="1:21" ht="30" x14ac:dyDescent="0.25">
      <c r="A2825">
        <v>2823</v>
      </c>
      <c r="B2825" s="3" t="s">
        <v>2823</v>
      </c>
      <c r="C2825" s="3" t="s">
        <v>6933</v>
      </c>
      <c r="D2825" s="9">
        <v>100</v>
      </c>
      <c r="E2825" s="9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308"/>
        <v>1.24</v>
      </c>
      <c r="P2825" s="9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5">
        <f t="shared" si="312"/>
        <v>42066.844976851855</v>
      </c>
      <c r="T2825" s="5">
        <f t="shared" si="313"/>
        <v>42094.790972222225</v>
      </c>
      <c r="U2825">
        <f t="shared" si="314"/>
        <v>2015</v>
      </c>
    </row>
    <row r="2826" spans="1:21" x14ac:dyDescent="0.25">
      <c r="A2826">
        <v>2824</v>
      </c>
      <c r="B2826" s="3" t="s">
        <v>2824</v>
      </c>
      <c r="C2826" s="3" t="s">
        <v>6934</v>
      </c>
      <c r="D2826" s="9">
        <v>650</v>
      </c>
      <c r="E2826" s="9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308"/>
        <v>1.1692307692307693</v>
      </c>
      <c r="P2826" s="9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5">
        <f t="shared" si="312"/>
        <v>42136.104120370372</v>
      </c>
      <c r="T2826" s="5">
        <f t="shared" si="313"/>
        <v>42167.904861111114</v>
      </c>
      <c r="U2826">
        <f t="shared" si="314"/>
        <v>2015</v>
      </c>
    </row>
    <row r="2827" spans="1:21" ht="30" x14ac:dyDescent="0.25">
      <c r="A2827">
        <v>2825</v>
      </c>
      <c r="B2827" s="3" t="s">
        <v>2825</v>
      </c>
      <c r="C2827" s="3" t="s">
        <v>6935</v>
      </c>
      <c r="D2827" s="9">
        <v>3000</v>
      </c>
      <c r="E2827" s="9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308"/>
        <v>1.0333333333333334</v>
      </c>
      <c r="P2827" s="9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5">
        <f t="shared" si="312"/>
        <v>42312.625995370377</v>
      </c>
      <c r="T2827" s="5">
        <f t="shared" si="313"/>
        <v>42342.625995370377</v>
      </c>
      <c r="U2827">
        <f t="shared" si="314"/>
        <v>2015</v>
      </c>
    </row>
    <row r="2828" spans="1:21" ht="30" x14ac:dyDescent="0.25">
      <c r="A2828">
        <v>2826</v>
      </c>
      <c r="B2828" s="3" t="s">
        <v>2826</v>
      </c>
      <c r="C2828" s="3" t="s">
        <v>6936</v>
      </c>
      <c r="D2828" s="9">
        <v>2000</v>
      </c>
      <c r="E2828" s="9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308"/>
        <v>1.0774999999999999</v>
      </c>
      <c r="P2828" s="9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5">
        <f t="shared" si="312"/>
        <v>42170.868194444447</v>
      </c>
      <c r="T2828" s="5">
        <f t="shared" si="313"/>
        <v>42195.125000000007</v>
      </c>
      <c r="U2828">
        <f t="shared" si="314"/>
        <v>2015</v>
      </c>
    </row>
    <row r="2829" spans="1:21" ht="30" x14ac:dyDescent="0.25">
      <c r="A2829">
        <v>2827</v>
      </c>
      <c r="B2829" s="3" t="s">
        <v>2827</v>
      </c>
      <c r="C2829" s="3" t="s">
        <v>6937</v>
      </c>
      <c r="D2829" s="9">
        <v>2000</v>
      </c>
      <c r="E2829" s="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308"/>
        <v>1.2024999999999999</v>
      </c>
      <c r="P2829" s="9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5">
        <f t="shared" si="312"/>
        <v>42494.516967592594</v>
      </c>
      <c r="T2829" s="5">
        <f t="shared" si="313"/>
        <v>42524.520833333336</v>
      </c>
      <c r="U2829">
        <f t="shared" si="314"/>
        <v>2016</v>
      </c>
    </row>
    <row r="2830" spans="1:21" ht="30" x14ac:dyDescent="0.25">
      <c r="A2830">
        <v>2828</v>
      </c>
      <c r="B2830" s="3" t="s">
        <v>2828</v>
      </c>
      <c r="C2830" s="3" t="s">
        <v>6938</v>
      </c>
      <c r="D2830" s="9">
        <v>9500</v>
      </c>
      <c r="E2830" s="9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308"/>
        <v>1.0037894736842106</v>
      </c>
      <c r="P2830" s="9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5">
        <f t="shared" si="312"/>
        <v>42254.098020833335</v>
      </c>
      <c r="T2830" s="5">
        <f t="shared" si="313"/>
        <v>42279.791666666664</v>
      </c>
      <c r="U2830">
        <f t="shared" si="314"/>
        <v>2015</v>
      </c>
    </row>
    <row r="2831" spans="1:21" ht="30" x14ac:dyDescent="0.25">
      <c r="A2831">
        <v>2829</v>
      </c>
      <c r="B2831" s="3" t="s">
        <v>2829</v>
      </c>
      <c r="C2831" s="3" t="s">
        <v>6939</v>
      </c>
      <c r="D2831" s="9">
        <v>2500</v>
      </c>
      <c r="E2831" s="9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308"/>
        <v>1.0651999999999999</v>
      </c>
      <c r="P2831" s="9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5">
        <f t="shared" si="312"/>
        <v>42495.267569444448</v>
      </c>
      <c r="T2831" s="5">
        <f t="shared" si="313"/>
        <v>42523.267569444448</v>
      </c>
      <c r="U2831">
        <f t="shared" si="314"/>
        <v>2016</v>
      </c>
    </row>
    <row r="2832" spans="1:21" x14ac:dyDescent="0.25">
      <c r="A2832">
        <v>2830</v>
      </c>
      <c r="B2832" s="3" t="s">
        <v>2830</v>
      </c>
      <c r="C2832" s="3" t="s">
        <v>6940</v>
      </c>
      <c r="D2832" s="9">
        <v>3000</v>
      </c>
      <c r="E2832" s="9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308"/>
        <v>1</v>
      </c>
      <c r="P2832" s="9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5">
        <f t="shared" si="312"/>
        <v>41758.673009259262</v>
      </c>
      <c r="T2832" s="5">
        <f t="shared" si="313"/>
        <v>41770.999305555561</v>
      </c>
      <c r="U2832">
        <f t="shared" si="314"/>
        <v>2014</v>
      </c>
    </row>
    <row r="2833" spans="1:21" x14ac:dyDescent="0.25">
      <c r="A2833">
        <v>2831</v>
      </c>
      <c r="B2833" s="3" t="s">
        <v>2831</v>
      </c>
      <c r="C2833" s="3" t="s">
        <v>6941</v>
      </c>
      <c r="D2833" s="9">
        <v>3000</v>
      </c>
      <c r="E2833" s="9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308"/>
        <v>1.1066666666666667</v>
      </c>
      <c r="P2833" s="9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5">
        <f t="shared" si="312"/>
        <v>42171.658217592594</v>
      </c>
      <c r="T2833" s="5">
        <f t="shared" si="313"/>
        <v>42201.658217592594</v>
      </c>
      <c r="U2833">
        <f t="shared" si="314"/>
        <v>2015</v>
      </c>
    </row>
    <row r="2834" spans="1:21" ht="30" x14ac:dyDescent="0.25">
      <c r="A2834">
        <v>2832</v>
      </c>
      <c r="B2834" s="3" t="s">
        <v>2832</v>
      </c>
      <c r="C2834" s="3" t="s">
        <v>6942</v>
      </c>
      <c r="D2834" s="9">
        <v>2500</v>
      </c>
      <c r="E2834" s="9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308"/>
        <v>1.1471959999999999</v>
      </c>
      <c r="P2834" s="9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5">
        <f t="shared" si="312"/>
        <v>41938.542754629634</v>
      </c>
      <c r="T2834" s="5">
        <f t="shared" si="313"/>
        <v>41966.750000000007</v>
      </c>
      <c r="U2834">
        <f t="shared" si="31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9">
        <v>2700</v>
      </c>
      <c r="E2835" s="9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308"/>
        <v>1.0825925925925926</v>
      </c>
      <c r="P2835" s="9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5">
        <f t="shared" si="312"/>
        <v>42267.961030092592</v>
      </c>
      <c r="T2835" s="5">
        <f t="shared" si="313"/>
        <v>42287.916666666664</v>
      </c>
      <c r="U2835">
        <f t="shared" si="314"/>
        <v>2015</v>
      </c>
    </row>
    <row r="2836" spans="1:21" ht="30" x14ac:dyDescent="0.25">
      <c r="A2836">
        <v>2834</v>
      </c>
      <c r="B2836" s="3" t="s">
        <v>2834</v>
      </c>
      <c r="C2836" s="3" t="s">
        <v>6944</v>
      </c>
      <c r="D2836" s="9">
        <v>800</v>
      </c>
      <c r="E2836" s="9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308"/>
        <v>1.7</v>
      </c>
      <c r="P2836" s="9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5">
        <f t="shared" si="312"/>
        <v>42019.793171296296</v>
      </c>
      <c r="T2836" s="5">
        <f t="shared" si="313"/>
        <v>42034.793171296296</v>
      </c>
      <c r="U2836">
        <f t="shared" si="314"/>
        <v>2015</v>
      </c>
    </row>
    <row r="2837" spans="1:21" x14ac:dyDescent="0.25">
      <c r="A2837">
        <v>2835</v>
      </c>
      <c r="B2837" s="3" t="s">
        <v>2835</v>
      </c>
      <c r="C2837" s="3" t="s">
        <v>6945</v>
      </c>
      <c r="D2837" s="9">
        <v>1000</v>
      </c>
      <c r="E2837" s="9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308"/>
        <v>1.8709899999999999</v>
      </c>
      <c r="P2837" s="9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5">
        <f t="shared" si="312"/>
        <v>42313.537233796298</v>
      </c>
      <c r="T2837" s="5">
        <f t="shared" si="313"/>
        <v>42342.833333333336</v>
      </c>
      <c r="U2837">
        <f t="shared" si="314"/>
        <v>2015</v>
      </c>
    </row>
    <row r="2838" spans="1:21" ht="30" x14ac:dyDescent="0.25">
      <c r="A2838">
        <v>2836</v>
      </c>
      <c r="B2838" s="3" t="s">
        <v>2836</v>
      </c>
      <c r="C2838" s="3" t="s">
        <v>6946</v>
      </c>
      <c r="D2838" s="9">
        <v>450</v>
      </c>
      <c r="E2838" s="9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308"/>
        <v>1.0777777777777777</v>
      </c>
      <c r="P2838" s="9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5">
        <f t="shared" si="312"/>
        <v>42746.095115740747</v>
      </c>
      <c r="T2838" s="5">
        <f t="shared" si="313"/>
        <v>42784.040972222225</v>
      </c>
      <c r="U2838">
        <f t="shared" si="314"/>
        <v>2017</v>
      </c>
    </row>
    <row r="2839" spans="1:21" ht="30" x14ac:dyDescent="0.25">
      <c r="A2839">
        <v>2837</v>
      </c>
      <c r="B2839" s="3" t="s">
        <v>2837</v>
      </c>
      <c r="C2839" s="3" t="s">
        <v>6947</v>
      </c>
      <c r="D2839" s="9">
        <v>850</v>
      </c>
      <c r="E2839" s="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308"/>
        <v>1</v>
      </c>
      <c r="P2839" s="9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5">
        <f t="shared" si="312"/>
        <v>42307.741712962968</v>
      </c>
      <c r="T2839" s="5">
        <f t="shared" si="313"/>
        <v>42347.783379629633</v>
      </c>
      <c r="U2839">
        <f t="shared" si="314"/>
        <v>2015</v>
      </c>
    </row>
    <row r="2840" spans="1:21" x14ac:dyDescent="0.25">
      <c r="A2840">
        <v>2838</v>
      </c>
      <c r="B2840" s="3" t="s">
        <v>2838</v>
      </c>
      <c r="C2840" s="3" t="s">
        <v>6948</v>
      </c>
      <c r="D2840" s="9">
        <v>2000</v>
      </c>
      <c r="E2840" s="9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308"/>
        <v>1.2024999999999999</v>
      </c>
      <c r="P2840" s="9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5">
        <f t="shared" si="312"/>
        <v>41842.440925925926</v>
      </c>
      <c r="T2840" s="5">
        <f t="shared" si="313"/>
        <v>41864.75</v>
      </c>
      <c r="U2840">
        <f t="shared" si="314"/>
        <v>2014</v>
      </c>
    </row>
    <row r="2841" spans="1:21" ht="30" x14ac:dyDescent="0.25">
      <c r="A2841">
        <v>2839</v>
      </c>
      <c r="B2841" s="3" t="s">
        <v>2839</v>
      </c>
      <c r="C2841" s="3" t="s">
        <v>6949</v>
      </c>
      <c r="D2841" s="9">
        <v>3500</v>
      </c>
      <c r="E2841" s="9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308"/>
        <v>1.1142857142857143</v>
      </c>
      <c r="P2841" s="9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5">
        <f t="shared" si="312"/>
        <v>41853.073541666665</v>
      </c>
      <c r="T2841" s="5">
        <f t="shared" si="313"/>
        <v>41876.040972222225</v>
      </c>
      <c r="U2841">
        <f t="shared" si="314"/>
        <v>2014</v>
      </c>
    </row>
    <row r="2842" spans="1:21" ht="30" x14ac:dyDescent="0.25">
      <c r="A2842">
        <v>2840</v>
      </c>
      <c r="B2842" s="3" t="s">
        <v>2840</v>
      </c>
      <c r="C2842" s="3" t="s">
        <v>6950</v>
      </c>
      <c r="D2842" s="9">
        <v>2500</v>
      </c>
      <c r="E2842" s="9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308"/>
        <v>1.04</v>
      </c>
      <c r="P2842" s="9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5">
        <f t="shared" si="312"/>
        <v>42059.868969907409</v>
      </c>
      <c r="T2842" s="5">
        <f t="shared" si="313"/>
        <v>42081.541666666664</v>
      </c>
      <c r="U2842">
        <f t="shared" si="314"/>
        <v>2015</v>
      </c>
    </row>
    <row r="2843" spans="1:21" ht="30" x14ac:dyDescent="0.25">
      <c r="A2843">
        <v>2841</v>
      </c>
      <c r="B2843" s="3" t="s">
        <v>2841</v>
      </c>
      <c r="C2843" s="3" t="s">
        <v>6951</v>
      </c>
      <c r="D2843" s="9">
        <v>1000</v>
      </c>
      <c r="E2843" s="9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308"/>
        <v>0.01</v>
      </c>
      <c r="P2843" s="9">
        <f t="shared" si="309"/>
        <v>10</v>
      </c>
      <c r="Q2843" t="str">
        <f t="shared" si="310"/>
        <v>theater</v>
      </c>
      <c r="R2843" t="str">
        <f t="shared" si="311"/>
        <v>plays</v>
      </c>
      <c r="S2843" s="5">
        <f t="shared" si="312"/>
        <v>42291.572881944448</v>
      </c>
      <c r="T2843" s="5">
        <f t="shared" si="313"/>
        <v>42351.614548611113</v>
      </c>
      <c r="U2843">
        <f t="shared" si="314"/>
        <v>2015</v>
      </c>
    </row>
    <row r="2844" spans="1:21" ht="30" x14ac:dyDescent="0.25">
      <c r="A2844">
        <v>2842</v>
      </c>
      <c r="B2844" s="3" t="s">
        <v>2842</v>
      </c>
      <c r="C2844" s="3" t="s">
        <v>6952</v>
      </c>
      <c r="D2844" s="9">
        <v>1500</v>
      </c>
      <c r="E2844" s="9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308"/>
        <v>0</v>
      </c>
      <c r="P2844" s="9">
        <f t="shared" si="309"/>
        <v>0</v>
      </c>
      <c r="Q2844" t="str">
        <f t="shared" si="310"/>
        <v>theater</v>
      </c>
      <c r="R2844" t="str">
        <f t="shared" si="311"/>
        <v>plays</v>
      </c>
      <c r="S2844" s="5">
        <f t="shared" si="312"/>
        <v>41784.785821759266</v>
      </c>
      <c r="T2844" s="5">
        <f t="shared" si="313"/>
        <v>41811.291666666672</v>
      </c>
      <c r="U2844">
        <f t="shared" si="314"/>
        <v>2014</v>
      </c>
    </row>
    <row r="2845" spans="1:21" ht="30" x14ac:dyDescent="0.25">
      <c r="A2845">
        <v>2843</v>
      </c>
      <c r="B2845" s="3" t="s">
        <v>2843</v>
      </c>
      <c r="C2845" s="3" t="s">
        <v>6953</v>
      </c>
      <c r="D2845" s="9">
        <v>1200</v>
      </c>
      <c r="E2845" s="9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308"/>
        <v>0</v>
      </c>
      <c r="P2845" s="9">
        <f t="shared" si="309"/>
        <v>0</v>
      </c>
      <c r="Q2845" t="str">
        <f t="shared" si="310"/>
        <v>theater</v>
      </c>
      <c r="R2845" t="str">
        <f t="shared" si="311"/>
        <v>plays</v>
      </c>
      <c r="S2845" s="5">
        <f t="shared" si="312"/>
        <v>42492.571180555555</v>
      </c>
      <c r="T2845" s="5">
        <f t="shared" si="313"/>
        <v>42534.000000000007</v>
      </c>
      <c r="U2845">
        <f t="shared" si="314"/>
        <v>2016</v>
      </c>
    </row>
    <row r="2846" spans="1:21" x14ac:dyDescent="0.25">
      <c r="A2846">
        <v>2844</v>
      </c>
      <c r="B2846" s="3" t="s">
        <v>2844</v>
      </c>
      <c r="C2846" s="3" t="s">
        <v>6954</v>
      </c>
      <c r="D2846" s="9">
        <v>550</v>
      </c>
      <c r="E2846" s="9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308"/>
        <v>5.4545454545454543E-2</v>
      </c>
      <c r="P2846" s="9">
        <f t="shared" si="309"/>
        <v>30</v>
      </c>
      <c r="Q2846" t="str">
        <f t="shared" si="310"/>
        <v>theater</v>
      </c>
      <c r="R2846" t="str">
        <f t="shared" si="311"/>
        <v>plays</v>
      </c>
      <c r="S2846" s="5">
        <f t="shared" si="312"/>
        <v>42709.37939814815</v>
      </c>
      <c r="T2846" s="5">
        <f t="shared" si="313"/>
        <v>42739.37939814815</v>
      </c>
      <c r="U2846">
        <f t="shared" si="314"/>
        <v>2016</v>
      </c>
    </row>
    <row r="2847" spans="1:21" x14ac:dyDescent="0.25">
      <c r="A2847">
        <v>2845</v>
      </c>
      <c r="B2847" s="3" t="s">
        <v>2845</v>
      </c>
      <c r="C2847" s="3" t="s">
        <v>6955</v>
      </c>
      <c r="D2847" s="9">
        <v>7500</v>
      </c>
      <c r="E2847" s="9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308"/>
        <v>0.31546666666666667</v>
      </c>
      <c r="P2847" s="9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5">
        <f t="shared" si="312"/>
        <v>42102.849918981483</v>
      </c>
      <c r="T2847" s="5">
        <f t="shared" si="313"/>
        <v>42162.849918981483</v>
      </c>
      <c r="U2847">
        <f t="shared" si="314"/>
        <v>2015</v>
      </c>
    </row>
    <row r="2848" spans="1:21" ht="30" x14ac:dyDescent="0.25">
      <c r="A2848">
        <v>2846</v>
      </c>
      <c r="B2848" s="3" t="s">
        <v>2846</v>
      </c>
      <c r="C2848" s="3" t="s">
        <v>6956</v>
      </c>
      <c r="D2848" s="9">
        <v>8000</v>
      </c>
      <c r="E2848" s="9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308"/>
        <v>0</v>
      </c>
      <c r="P2848" s="9">
        <f t="shared" si="309"/>
        <v>0</v>
      </c>
      <c r="Q2848" t="str">
        <f t="shared" si="310"/>
        <v>theater</v>
      </c>
      <c r="R2848" t="str">
        <f t="shared" si="311"/>
        <v>plays</v>
      </c>
      <c r="S2848" s="5">
        <f t="shared" si="312"/>
        <v>42108.525393518525</v>
      </c>
      <c r="T2848" s="5">
        <f t="shared" si="313"/>
        <v>42153.525393518525</v>
      </c>
      <c r="U2848">
        <f t="shared" si="314"/>
        <v>2015</v>
      </c>
    </row>
    <row r="2849" spans="1:21" ht="30" x14ac:dyDescent="0.25">
      <c r="A2849">
        <v>2847</v>
      </c>
      <c r="B2849" s="3" t="s">
        <v>2847</v>
      </c>
      <c r="C2849" s="3" t="s">
        <v>6957</v>
      </c>
      <c r="D2849" s="9">
        <v>2000</v>
      </c>
      <c r="E2849" s="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308"/>
        <v>0</v>
      </c>
      <c r="P2849" s="9">
        <f t="shared" si="309"/>
        <v>0</v>
      </c>
      <c r="Q2849" t="str">
        <f t="shared" si="310"/>
        <v>theater</v>
      </c>
      <c r="R2849" t="str">
        <f t="shared" si="311"/>
        <v>plays</v>
      </c>
      <c r="S2849" s="5">
        <f t="shared" si="312"/>
        <v>42453.639641203707</v>
      </c>
      <c r="T2849" s="5">
        <f t="shared" si="313"/>
        <v>42513.639641203707</v>
      </c>
      <c r="U2849">
        <f t="shared" si="314"/>
        <v>2016</v>
      </c>
    </row>
    <row r="2850" spans="1:21" ht="30" x14ac:dyDescent="0.25">
      <c r="A2850">
        <v>2848</v>
      </c>
      <c r="B2850" s="3" t="s">
        <v>2848</v>
      </c>
      <c r="C2850" s="3" t="s">
        <v>6958</v>
      </c>
      <c r="D2850" s="9">
        <v>35000</v>
      </c>
      <c r="E2850" s="9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308"/>
        <v>2E-3</v>
      </c>
      <c r="P2850" s="9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5">
        <f t="shared" si="312"/>
        <v>42123.482164351859</v>
      </c>
      <c r="T2850" s="5">
        <f t="shared" si="313"/>
        <v>42153.482164351859</v>
      </c>
      <c r="U2850">
        <f t="shared" si="314"/>
        <v>2015</v>
      </c>
    </row>
    <row r="2851" spans="1:21" ht="30" x14ac:dyDescent="0.25">
      <c r="A2851">
        <v>2849</v>
      </c>
      <c r="B2851" s="3" t="s">
        <v>2849</v>
      </c>
      <c r="C2851" s="3" t="s">
        <v>6959</v>
      </c>
      <c r="D2851" s="9">
        <v>500</v>
      </c>
      <c r="E2851" s="9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308"/>
        <v>0.01</v>
      </c>
      <c r="P2851" s="9">
        <f t="shared" si="309"/>
        <v>5</v>
      </c>
      <c r="Q2851" t="str">
        <f t="shared" si="310"/>
        <v>theater</v>
      </c>
      <c r="R2851" t="str">
        <f t="shared" si="311"/>
        <v>plays</v>
      </c>
      <c r="S2851" s="5">
        <f t="shared" si="312"/>
        <v>42453.26157407408</v>
      </c>
      <c r="T2851" s="5">
        <f t="shared" si="313"/>
        <v>42483.26157407408</v>
      </c>
      <c r="U2851">
        <f t="shared" si="314"/>
        <v>2016</v>
      </c>
    </row>
    <row r="2852" spans="1:21" ht="30" x14ac:dyDescent="0.25">
      <c r="A2852">
        <v>2850</v>
      </c>
      <c r="B2852" s="3" t="s">
        <v>2850</v>
      </c>
      <c r="C2852" s="3" t="s">
        <v>6960</v>
      </c>
      <c r="D2852" s="9">
        <v>8000</v>
      </c>
      <c r="E2852" s="9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308"/>
        <v>3.8875E-2</v>
      </c>
      <c r="P2852" s="9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5">
        <f t="shared" si="312"/>
        <v>41857.840405092596</v>
      </c>
      <c r="T2852" s="5">
        <f t="shared" si="313"/>
        <v>41887.840405092596</v>
      </c>
      <c r="U2852">
        <f t="shared" si="314"/>
        <v>2014</v>
      </c>
    </row>
    <row r="2853" spans="1:21" ht="30" x14ac:dyDescent="0.25">
      <c r="A2853">
        <v>2851</v>
      </c>
      <c r="B2853" s="3" t="s">
        <v>2851</v>
      </c>
      <c r="C2853" s="3" t="s">
        <v>6961</v>
      </c>
      <c r="D2853" s="9">
        <v>4500</v>
      </c>
      <c r="E2853" s="9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308"/>
        <v>0</v>
      </c>
      <c r="P2853" s="9">
        <f t="shared" si="309"/>
        <v>0</v>
      </c>
      <c r="Q2853" t="str">
        <f t="shared" si="310"/>
        <v>theater</v>
      </c>
      <c r="R2853" t="str">
        <f t="shared" si="311"/>
        <v>plays</v>
      </c>
      <c r="S2853" s="5">
        <f t="shared" si="312"/>
        <v>42389.8359837963</v>
      </c>
      <c r="T2853" s="5">
        <f t="shared" si="313"/>
        <v>42398.803472222229</v>
      </c>
      <c r="U2853">
        <f t="shared" si="314"/>
        <v>2016</v>
      </c>
    </row>
    <row r="2854" spans="1:21" x14ac:dyDescent="0.25">
      <c r="A2854">
        <v>2852</v>
      </c>
      <c r="B2854" s="3" t="s">
        <v>2852</v>
      </c>
      <c r="C2854" s="3" t="s">
        <v>6962</v>
      </c>
      <c r="D2854" s="9">
        <v>5000</v>
      </c>
      <c r="E2854" s="9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308"/>
        <v>1.9E-2</v>
      </c>
      <c r="P2854" s="9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5">
        <f t="shared" si="312"/>
        <v>41780.878506944449</v>
      </c>
      <c r="T2854" s="5">
        <f t="shared" si="313"/>
        <v>41810.878506944449</v>
      </c>
      <c r="U2854">
        <f t="shared" si="314"/>
        <v>2014</v>
      </c>
    </row>
    <row r="2855" spans="1:21" ht="30" x14ac:dyDescent="0.25">
      <c r="A2855">
        <v>2853</v>
      </c>
      <c r="B2855" s="3" t="s">
        <v>2853</v>
      </c>
      <c r="C2855" s="3" t="s">
        <v>6963</v>
      </c>
      <c r="D2855" s="9">
        <v>9500</v>
      </c>
      <c r="E2855" s="9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308"/>
        <v>0</v>
      </c>
      <c r="P2855" s="9">
        <f t="shared" si="309"/>
        <v>0</v>
      </c>
      <c r="Q2855" t="str">
        <f t="shared" si="310"/>
        <v>theater</v>
      </c>
      <c r="R2855" t="str">
        <f t="shared" si="311"/>
        <v>plays</v>
      </c>
      <c r="S2855" s="5">
        <f t="shared" si="312"/>
        <v>41836.024270833332</v>
      </c>
      <c r="T2855" s="5">
        <f t="shared" si="313"/>
        <v>41896.024270833332</v>
      </c>
      <c r="U2855">
        <f t="shared" si="314"/>
        <v>2014</v>
      </c>
    </row>
    <row r="2856" spans="1:21" x14ac:dyDescent="0.25">
      <c r="A2856">
        <v>2854</v>
      </c>
      <c r="B2856" s="3" t="s">
        <v>2854</v>
      </c>
      <c r="C2856" s="3" t="s">
        <v>6964</v>
      </c>
      <c r="D2856" s="9">
        <v>1000</v>
      </c>
      <c r="E2856" s="9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308"/>
        <v>0.41699999999999998</v>
      </c>
      <c r="P2856" s="9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5">
        <f t="shared" si="312"/>
        <v>42111.549988425926</v>
      </c>
      <c r="T2856" s="5">
        <f t="shared" si="313"/>
        <v>42131.549988425926</v>
      </c>
      <c r="U2856">
        <f t="shared" si="314"/>
        <v>2015</v>
      </c>
    </row>
    <row r="2857" spans="1:21" ht="30" x14ac:dyDescent="0.25">
      <c r="A2857">
        <v>2855</v>
      </c>
      <c r="B2857" s="3" t="s">
        <v>2855</v>
      </c>
      <c r="C2857" s="3" t="s">
        <v>6965</v>
      </c>
      <c r="D2857" s="9">
        <v>600</v>
      </c>
      <c r="E2857" s="9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308"/>
        <v>0.5</v>
      </c>
      <c r="P2857" s="9">
        <f t="shared" si="309"/>
        <v>60</v>
      </c>
      <c r="Q2857" t="str">
        <f t="shared" si="310"/>
        <v>theater</v>
      </c>
      <c r="R2857" t="str">
        <f t="shared" si="311"/>
        <v>plays</v>
      </c>
      <c r="S2857" s="5">
        <f t="shared" si="312"/>
        <v>42369.841099537043</v>
      </c>
      <c r="T2857" s="5">
        <f t="shared" si="313"/>
        <v>42398.81527777778</v>
      </c>
      <c r="U2857">
        <f t="shared" si="314"/>
        <v>2015</v>
      </c>
    </row>
    <row r="2858" spans="1:21" ht="30" x14ac:dyDescent="0.25">
      <c r="A2858">
        <v>2856</v>
      </c>
      <c r="B2858" s="3" t="s">
        <v>2856</v>
      </c>
      <c r="C2858" s="3" t="s">
        <v>6966</v>
      </c>
      <c r="D2858" s="9">
        <v>3000</v>
      </c>
      <c r="E2858" s="9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308"/>
        <v>4.8666666666666664E-2</v>
      </c>
      <c r="P2858" s="9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5">
        <f t="shared" si="312"/>
        <v>42164.870914351857</v>
      </c>
      <c r="T2858" s="5">
        <f t="shared" si="313"/>
        <v>42224.731944444451</v>
      </c>
      <c r="U2858">
        <f t="shared" si="314"/>
        <v>2015</v>
      </c>
    </row>
    <row r="2859" spans="1:21" ht="30" x14ac:dyDescent="0.25">
      <c r="A2859">
        <v>2857</v>
      </c>
      <c r="B2859" s="3" t="s">
        <v>2857</v>
      </c>
      <c r="C2859" s="3" t="s">
        <v>6967</v>
      </c>
      <c r="D2859" s="9">
        <v>38000</v>
      </c>
      <c r="E2859" s="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308"/>
        <v>0.19736842105263158</v>
      </c>
      <c r="P2859" s="9">
        <f t="shared" si="309"/>
        <v>500</v>
      </c>
      <c r="Q2859" t="str">
        <f t="shared" si="310"/>
        <v>theater</v>
      </c>
      <c r="R2859" t="str">
        <f t="shared" si="311"/>
        <v>plays</v>
      </c>
      <c r="S2859" s="5">
        <f t="shared" si="312"/>
        <v>42726.75341435185</v>
      </c>
      <c r="T2859" s="5">
        <f t="shared" si="313"/>
        <v>42786.583333333336</v>
      </c>
      <c r="U2859">
        <f t="shared" si="314"/>
        <v>2016</v>
      </c>
    </row>
    <row r="2860" spans="1:21" ht="30" x14ac:dyDescent="0.25">
      <c r="A2860">
        <v>2858</v>
      </c>
      <c r="B2860" s="3" t="s">
        <v>2858</v>
      </c>
      <c r="C2860" s="3" t="s">
        <v>6968</v>
      </c>
      <c r="D2860" s="9">
        <v>1000</v>
      </c>
      <c r="E2860" s="9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308"/>
        <v>0</v>
      </c>
      <c r="P2860" s="9">
        <f t="shared" si="309"/>
        <v>0</v>
      </c>
      <c r="Q2860" t="str">
        <f t="shared" si="310"/>
        <v>theater</v>
      </c>
      <c r="R2860" t="str">
        <f t="shared" si="311"/>
        <v>plays</v>
      </c>
      <c r="S2860" s="5">
        <f t="shared" si="312"/>
        <v>41954.37841435185</v>
      </c>
      <c r="T2860" s="5">
        <f t="shared" si="313"/>
        <v>41978.311111111114</v>
      </c>
      <c r="U2860">
        <f t="shared" si="314"/>
        <v>2014</v>
      </c>
    </row>
    <row r="2861" spans="1:21" x14ac:dyDescent="0.25">
      <c r="A2861">
        <v>2859</v>
      </c>
      <c r="B2861" s="3" t="s">
        <v>2859</v>
      </c>
      <c r="C2861" s="3" t="s">
        <v>6969</v>
      </c>
      <c r="D2861" s="9">
        <v>2000</v>
      </c>
      <c r="E2861" s="9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308"/>
        <v>1.7500000000000002E-2</v>
      </c>
      <c r="P2861" s="9">
        <f t="shared" si="309"/>
        <v>35</v>
      </c>
      <c r="Q2861" t="str">
        <f t="shared" si="310"/>
        <v>theater</v>
      </c>
      <c r="R2861" t="str">
        <f t="shared" si="311"/>
        <v>plays</v>
      </c>
      <c r="S2861" s="5">
        <f t="shared" si="312"/>
        <v>42233.195648148154</v>
      </c>
      <c r="T2861" s="5">
        <f t="shared" si="313"/>
        <v>42293.195648148154</v>
      </c>
      <c r="U2861">
        <f t="shared" si="314"/>
        <v>2015</v>
      </c>
    </row>
    <row r="2862" spans="1:21" ht="30" x14ac:dyDescent="0.25">
      <c r="A2862">
        <v>2860</v>
      </c>
      <c r="B2862" s="3" t="s">
        <v>2860</v>
      </c>
      <c r="C2862" s="3" t="s">
        <v>6970</v>
      </c>
      <c r="D2862" s="9">
        <v>4000</v>
      </c>
      <c r="E2862" s="9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308"/>
        <v>6.6500000000000004E-2</v>
      </c>
      <c r="P2862" s="9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5">
        <f t="shared" si="312"/>
        <v>42480.633981481486</v>
      </c>
      <c r="T2862" s="5">
        <f t="shared" si="313"/>
        <v>42540.633981481486</v>
      </c>
      <c r="U2862">
        <f t="shared" si="314"/>
        <v>2016</v>
      </c>
    </row>
    <row r="2863" spans="1:21" ht="30" x14ac:dyDescent="0.25">
      <c r="A2863">
        <v>2861</v>
      </c>
      <c r="B2863" s="3" t="s">
        <v>2861</v>
      </c>
      <c r="C2863" s="3" t="s">
        <v>6971</v>
      </c>
      <c r="D2863" s="9">
        <v>250</v>
      </c>
      <c r="E2863" s="9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308"/>
        <v>0.32</v>
      </c>
      <c r="P2863" s="9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5">
        <f t="shared" si="312"/>
        <v>42257.424166666671</v>
      </c>
      <c r="T2863" s="5">
        <f t="shared" si="313"/>
        <v>42271.424166666671</v>
      </c>
      <c r="U2863">
        <f t="shared" si="314"/>
        <v>2015</v>
      </c>
    </row>
    <row r="2864" spans="1:21" ht="30" x14ac:dyDescent="0.25">
      <c r="A2864">
        <v>2862</v>
      </c>
      <c r="B2864" s="3" t="s">
        <v>2862</v>
      </c>
      <c r="C2864" s="3" t="s">
        <v>6972</v>
      </c>
      <c r="D2864" s="9">
        <v>12700</v>
      </c>
      <c r="E2864" s="9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308"/>
        <v>4.3307086614173228E-3</v>
      </c>
      <c r="P2864" s="9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5">
        <f t="shared" si="312"/>
        <v>41784.623020833336</v>
      </c>
      <c r="T2864" s="5">
        <f t="shared" si="313"/>
        <v>41814.623020833336</v>
      </c>
      <c r="U2864">
        <f t="shared" si="314"/>
        <v>2014</v>
      </c>
    </row>
    <row r="2865" spans="1:21" ht="30" x14ac:dyDescent="0.25">
      <c r="A2865">
        <v>2863</v>
      </c>
      <c r="B2865" s="3" t="s">
        <v>2863</v>
      </c>
      <c r="C2865" s="3" t="s">
        <v>6973</v>
      </c>
      <c r="D2865" s="9">
        <v>50000</v>
      </c>
      <c r="E2865" s="9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308"/>
        <v>4.0000000000000002E-4</v>
      </c>
      <c r="P2865" s="9">
        <f t="shared" si="309"/>
        <v>20</v>
      </c>
      <c r="Q2865" t="str">
        <f t="shared" si="310"/>
        <v>theater</v>
      </c>
      <c r="R2865" t="str">
        <f t="shared" si="311"/>
        <v>plays</v>
      </c>
      <c r="S2865" s="5">
        <f t="shared" si="312"/>
        <v>41831.508368055562</v>
      </c>
      <c r="T2865" s="5">
        <f t="shared" si="313"/>
        <v>41891.508368055562</v>
      </c>
      <c r="U2865">
        <f t="shared" si="31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9">
        <v>2500</v>
      </c>
      <c r="E2866" s="9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308"/>
        <v>1.6E-2</v>
      </c>
      <c r="P2866" s="9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5">
        <f t="shared" si="312"/>
        <v>42172.446840277778</v>
      </c>
      <c r="T2866" s="5">
        <f t="shared" si="313"/>
        <v>42202.387500000004</v>
      </c>
      <c r="U2866">
        <f t="shared" si="314"/>
        <v>2015</v>
      </c>
    </row>
    <row r="2867" spans="1:21" ht="30" x14ac:dyDescent="0.25">
      <c r="A2867">
        <v>2865</v>
      </c>
      <c r="B2867" s="3" t="s">
        <v>2865</v>
      </c>
      <c r="C2867" s="3" t="s">
        <v>6975</v>
      </c>
      <c r="D2867" s="9">
        <v>2888</v>
      </c>
      <c r="E2867" s="9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308"/>
        <v>0</v>
      </c>
      <c r="P2867" s="9">
        <f t="shared" si="309"/>
        <v>0</v>
      </c>
      <c r="Q2867" t="str">
        <f t="shared" si="310"/>
        <v>theater</v>
      </c>
      <c r="R2867" t="str">
        <f t="shared" si="311"/>
        <v>plays</v>
      </c>
      <c r="S2867" s="5">
        <f t="shared" si="312"/>
        <v>41949.947442129633</v>
      </c>
      <c r="T2867" s="5">
        <f t="shared" si="313"/>
        <v>42009.947442129633</v>
      </c>
      <c r="U2867">
        <f t="shared" si="314"/>
        <v>2014</v>
      </c>
    </row>
    <row r="2868" spans="1:21" ht="30" x14ac:dyDescent="0.25">
      <c r="A2868">
        <v>2866</v>
      </c>
      <c r="B2868" s="3" t="s">
        <v>2866</v>
      </c>
      <c r="C2868" s="3" t="s">
        <v>6976</v>
      </c>
      <c r="D2868" s="9">
        <v>5000</v>
      </c>
      <c r="E2868" s="9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308"/>
        <v>8.9999999999999993E-3</v>
      </c>
      <c r="P2868" s="9">
        <f t="shared" si="309"/>
        <v>22.5</v>
      </c>
      <c r="Q2868" t="str">
        <f t="shared" si="310"/>
        <v>theater</v>
      </c>
      <c r="R2868" t="str">
        <f t="shared" si="311"/>
        <v>plays</v>
      </c>
      <c r="S2868" s="5">
        <f t="shared" si="312"/>
        <v>42627.788437500007</v>
      </c>
      <c r="T2868" s="5">
        <f t="shared" si="313"/>
        <v>42657.750000000007</v>
      </c>
      <c r="U2868">
        <f t="shared" si="314"/>
        <v>2016</v>
      </c>
    </row>
    <row r="2869" spans="1:21" ht="30" x14ac:dyDescent="0.25">
      <c r="A2869">
        <v>2867</v>
      </c>
      <c r="B2869" s="3" t="s">
        <v>2867</v>
      </c>
      <c r="C2869" s="3" t="s">
        <v>6977</v>
      </c>
      <c r="D2869" s="9">
        <v>2500</v>
      </c>
      <c r="E2869" s="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308"/>
        <v>0.2016</v>
      </c>
      <c r="P2869" s="9">
        <f t="shared" si="309"/>
        <v>50.4</v>
      </c>
      <c r="Q2869" t="str">
        <f t="shared" si="310"/>
        <v>theater</v>
      </c>
      <c r="R2869" t="str">
        <f t="shared" si="311"/>
        <v>plays</v>
      </c>
      <c r="S2869" s="5">
        <f t="shared" si="312"/>
        <v>42531.028611111113</v>
      </c>
      <c r="T2869" s="5">
        <f t="shared" si="313"/>
        <v>42555.000000000007</v>
      </c>
      <c r="U2869">
        <f t="shared" si="314"/>
        <v>2016</v>
      </c>
    </row>
    <row r="2870" spans="1:21" ht="30" x14ac:dyDescent="0.25">
      <c r="A2870">
        <v>2868</v>
      </c>
      <c r="B2870" s="3" t="s">
        <v>2868</v>
      </c>
      <c r="C2870" s="3" t="s">
        <v>6978</v>
      </c>
      <c r="D2870" s="9">
        <v>15000</v>
      </c>
      <c r="E2870" s="9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308"/>
        <v>0.42011733333333334</v>
      </c>
      <c r="P2870" s="9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5">
        <f t="shared" si="312"/>
        <v>42618.660347222227</v>
      </c>
      <c r="T2870" s="5">
        <f t="shared" si="313"/>
        <v>42648.660347222227</v>
      </c>
      <c r="U2870">
        <f t="shared" si="314"/>
        <v>2016</v>
      </c>
    </row>
    <row r="2871" spans="1:21" ht="30" x14ac:dyDescent="0.25">
      <c r="A2871">
        <v>2869</v>
      </c>
      <c r="B2871" s="3" t="s">
        <v>2869</v>
      </c>
      <c r="C2871" s="3" t="s">
        <v>6979</v>
      </c>
      <c r="D2871" s="9">
        <v>20000</v>
      </c>
      <c r="E2871" s="9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308"/>
        <v>8.8500000000000002E-3</v>
      </c>
      <c r="P2871" s="9">
        <f t="shared" si="309"/>
        <v>35.4</v>
      </c>
      <c r="Q2871" t="str">
        <f t="shared" si="310"/>
        <v>theater</v>
      </c>
      <c r="R2871" t="str">
        <f t="shared" si="311"/>
        <v>plays</v>
      </c>
      <c r="S2871" s="5">
        <f t="shared" si="312"/>
        <v>42540.426863425928</v>
      </c>
      <c r="T2871" s="5">
        <f t="shared" si="313"/>
        <v>42570.426863425928</v>
      </c>
      <c r="U2871">
        <f t="shared" si="314"/>
        <v>2016</v>
      </c>
    </row>
    <row r="2872" spans="1:21" ht="30" x14ac:dyDescent="0.25">
      <c r="A2872">
        <v>2870</v>
      </c>
      <c r="B2872" s="3" t="s">
        <v>2870</v>
      </c>
      <c r="C2872" s="3" t="s">
        <v>6980</v>
      </c>
      <c r="D2872" s="9">
        <v>5000</v>
      </c>
      <c r="E2872" s="9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308"/>
        <v>0.15</v>
      </c>
      <c r="P2872" s="9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5">
        <f t="shared" si="312"/>
        <v>41746.022743055561</v>
      </c>
      <c r="T2872" s="5">
        <f t="shared" si="313"/>
        <v>41776.022743055561</v>
      </c>
      <c r="U2872">
        <f t="shared" si="314"/>
        <v>2014</v>
      </c>
    </row>
    <row r="2873" spans="1:21" x14ac:dyDescent="0.25">
      <c r="A2873">
        <v>2871</v>
      </c>
      <c r="B2873" s="3" t="s">
        <v>2871</v>
      </c>
      <c r="C2873" s="3" t="s">
        <v>6981</v>
      </c>
      <c r="D2873" s="9">
        <v>10000</v>
      </c>
      <c r="E2873" s="9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308"/>
        <v>4.6699999999999998E-2</v>
      </c>
      <c r="P2873" s="9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5">
        <f t="shared" si="312"/>
        <v>41974.571909722225</v>
      </c>
      <c r="T2873" s="5">
        <f t="shared" si="313"/>
        <v>41994.571909722225</v>
      </c>
      <c r="U2873">
        <f t="shared" si="314"/>
        <v>2014</v>
      </c>
    </row>
    <row r="2874" spans="1:21" x14ac:dyDescent="0.25">
      <c r="A2874">
        <v>2872</v>
      </c>
      <c r="B2874" s="3" t="s">
        <v>2872</v>
      </c>
      <c r="C2874" s="3" t="s">
        <v>6982</v>
      </c>
      <c r="D2874" s="9">
        <v>3000</v>
      </c>
      <c r="E2874" s="9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308"/>
        <v>0</v>
      </c>
      <c r="P2874" s="9">
        <f t="shared" si="309"/>
        <v>0</v>
      </c>
      <c r="Q2874" t="str">
        <f t="shared" si="310"/>
        <v>theater</v>
      </c>
      <c r="R2874" t="str">
        <f t="shared" si="311"/>
        <v>plays</v>
      </c>
      <c r="S2874" s="5">
        <f t="shared" si="312"/>
        <v>42114.949513888896</v>
      </c>
      <c r="T2874" s="5">
        <f t="shared" si="313"/>
        <v>42174.949513888896</v>
      </c>
      <c r="U2874">
        <f t="shared" si="314"/>
        <v>2015</v>
      </c>
    </row>
    <row r="2875" spans="1:21" ht="30" x14ac:dyDescent="0.25">
      <c r="A2875">
        <v>2873</v>
      </c>
      <c r="B2875" s="3" t="s">
        <v>2873</v>
      </c>
      <c r="C2875" s="3" t="s">
        <v>6983</v>
      </c>
      <c r="D2875" s="9">
        <v>2500</v>
      </c>
      <c r="E2875" s="9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308"/>
        <v>0.38119999999999998</v>
      </c>
      <c r="P2875" s="9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5">
        <f t="shared" si="312"/>
        <v>42002.650821759256</v>
      </c>
      <c r="T2875" s="5">
        <f t="shared" si="313"/>
        <v>42032.650821759256</v>
      </c>
      <c r="U2875">
        <f t="shared" si="314"/>
        <v>2014</v>
      </c>
    </row>
    <row r="2876" spans="1:21" ht="30" x14ac:dyDescent="0.25">
      <c r="A2876">
        <v>2874</v>
      </c>
      <c r="B2876" s="3" t="s">
        <v>2874</v>
      </c>
      <c r="C2876" s="3" t="s">
        <v>6984</v>
      </c>
      <c r="D2876" s="9">
        <v>5000</v>
      </c>
      <c r="E2876" s="9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308"/>
        <v>5.4199999999999998E-2</v>
      </c>
      <c r="P2876" s="9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5">
        <f t="shared" si="312"/>
        <v>42722.678078703706</v>
      </c>
      <c r="T2876" s="5">
        <f t="shared" si="313"/>
        <v>42752.678078703706</v>
      </c>
      <c r="U2876">
        <f t="shared" si="314"/>
        <v>2016</v>
      </c>
    </row>
    <row r="2877" spans="1:21" ht="30" x14ac:dyDescent="0.25">
      <c r="A2877">
        <v>2875</v>
      </c>
      <c r="B2877" s="3" t="s">
        <v>2875</v>
      </c>
      <c r="C2877" s="3" t="s">
        <v>6985</v>
      </c>
      <c r="D2877" s="9">
        <v>20000</v>
      </c>
      <c r="E2877" s="9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308"/>
        <v>3.5E-4</v>
      </c>
      <c r="P2877" s="9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5">
        <f t="shared" si="312"/>
        <v>42464.961724537039</v>
      </c>
      <c r="T2877" s="5">
        <f t="shared" si="313"/>
        <v>42494.961724537039</v>
      </c>
      <c r="U2877">
        <f t="shared" si="314"/>
        <v>2016</v>
      </c>
    </row>
    <row r="2878" spans="1:21" x14ac:dyDescent="0.25">
      <c r="A2878">
        <v>2876</v>
      </c>
      <c r="B2878" s="3" t="s">
        <v>2876</v>
      </c>
      <c r="C2878" s="3" t="s">
        <v>6986</v>
      </c>
      <c r="D2878" s="9">
        <v>150000</v>
      </c>
      <c r="E2878" s="9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308"/>
        <v>0</v>
      </c>
      <c r="P2878" s="9">
        <f t="shared" si="309"/>
        <v>0</v>
      </c>
      <c r="Q2878" t="str">
        <f t="shared" si="310"/>
        <v>theater</v>
      </c>
      <c r="R2878" t="str">
        <f t="shared" si="311"/>
        <v>plays</v>
      </c>
      <c r="S2878" s="5">
        <f t="shared" si="312"/>
        <v>42171.577303240738</v>
      </c>
      <c r="T2878" s="5">
        <f t="shared" si="313"/>
        <v>42201.577303240738</v>
      </c>
      <c r="U2878">
        <f t="shared" si="314"/>
        <v>2015</v>
      </c>
    </row>
    <row r="2879" spans="1:21" ht="45" x14ac:dyDescent="0.25">
      <c r="A2879">
        <v>2877</v>
      </c>
      <c r="B2879" s="3" t="s">
        <v>2877</v>
      </c>
      <c r="C2879" s="3" t="s">
        <v>6987</v>
      </c>
      <c r="D2879" s="9">
        <v>6000</v>
      </c>
      <c r="E2879" s="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308"/>
        <v>0.10833333333333334</v>
      </c>
      <c r="P2879" s="9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5">
        <f t="shared" si="312"/>
        <v>42672.78847222223</v>
      </c>
      <c r="T2879" s="5">
        <f t="shared" si="313"/>
        <v>42704.541666666664</v>
      </c>
      <c r="U2879">
        <f t="shared" si="314"/>
        <v>2016</v>
      </c>
    </row>
    <row r="2880" spans="1:21" ht="30" x14ac:dyDescent="0.25">
      <c r="A2880">
        <v>2878</v>
      </c>
      <c r="B2880" s="3" t="s">
        <v>2878</v>
      </c>
      <c r="C2880" s="3" t="s">
        <v>6988</v>
      </c>
      <c r="D2880" s="9">
        <v>3000</v>
      </c>
      <c r="E2880" s="9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308"/>
        <v>2.1000000000000001E-2</v>
      </c>
      <c r="P2880" s="9">
        <f t="shared" si="309"/>
        <v>15.75</v>
      </c>
      <c r="Q2880" t="str">
        <f t="shared" si="310"/>
        <v>theater</v>
      </c>
      <c r="R2880" t="str">
        <f t="shared" si="311"/>
        <v>plays</v>
      </c>
      <c r="S2880" s="5">
        <f t="shared" si="312"/>
        <v>42128.449016203704</v>
      </c>
      <c r="T2880" s="5">
        <f t="shared" si="313"/>
        <v>42188.449016203704</v>
      </c>
      <c r="U2880">
        <f t="shared" si="314"/>
        <v>2015</v>
      </c>
    </row>
    <row r="2881" spans="1:21" x14ac:dyDescent="0.25">
      <c r="A2881">
        <v>2879</v>
      </c>
      <c r="B2881" s="3" t="s">
        <v>2879</v>
      </c>
      <c r="C2881" s="3" t="s">
        <v>6989</v>
      </c>
      <c r="D2881" s="9">
        <v>11200</v>
      </c>
      <c r="E2881" s="9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308"/>
        <v>2.5892857142857141E-3</v>
      </c>
      <c r="P2881" s="9">
        <f t="shared" si="309"/>
        <v>29</v>
      </c>
      <c r="Q2881" t="str">
        <f t="shared" si="310"/>
        <v>theater</v>
      </c>
      <c r="R2881" t="str">
        <f t="shared" si="311"/>
        <v>plays</v>
      </c>
      <c r="S2881" s="5">
        <f t="shared" si="312"/>
        <v>42359.558576388888</v>
      </c>
      <c r="T2881" s="5">
        <f t="shared" si="313"/>
        <v>42389.558576388888</v>
      </c>
      <c r="U2881">
        <f t="shared" si="314"/>
        <v>2015</v>
      </c>
    </row>
    <row r="2882" spans="1:21" ht="30" x14ac:dyDescent="0.25">
      <c r="A2882">
        <v>2880</v>
      </c>
      <c r="B2882" s="3" t="s">
        <v>2880</v>
      </c>
      <c r="C2882" s="3" t="s">
        <v>6990</v>
      </c>
      <c r="D2882" s="9">
        <v>12000</v>
      </c>
      <c r="E2882" s="9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315">E2882/D2882</f>
        <v>0.23333333333333334</v>
      </c>
      <c r="P2882" s="9">
        <f t="shared" ref="P2882:P2945" si="316">IFERROR(E2882/L2882,0)</f>
        <v>96.551724137931032</v>
      </c>
      <c r="Q2882" t="str">
        <f t="shared" ref="Q2882:Q2945" si="317">MID(N2882,1,FIND("/",N2882)-1)</f>
        <v>theater</v>
      </c>
      <c r="R2882" t="str">
        <f t="shared" ref="R2882:R2945" si="318">MID(N2882,FIND("/",N2882)+1,9999)</f>
        <v>plays</v>
      </c>
      <c r="S2882" s="5">
        <f t="shared" ref="S2882:S2945" si="319">((J2882/86400)+25569+(-4/24))</f>
        <v>42192.739027777781</v>
      </c>
      <c r="T2882" s="5">
        <f t="shared" ref="T2882:T2945" si="320">((I2882/86400)+25569+(-4/24))</f>
        <v>42236.545138888891</v>
      </c>
      <c r="U2882">
        <f t="shared" ref="U2882:U2945" si="321">YEAR(S2882)</f>
        <v>2015</v>
      </c>
    </row>
    <row r="2883" spans="1:21" ht="30" x14ac:dyDescent="0.25">
      <c r="A2883">
        <v>2881</v>
      </c>
      <c r="B2883" s="3" t="s">
        <v>2881</v>
      </c>
      <c r="C2883" s="3" t="s">
        <v>6991</v>
      </c>
      <c r="D2883" s="9">
        <v>5500</v>
      </c>
      <c r="E2883" s="9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315"/>
        <v>0</v>
      </c>
      <c r="P2883" s="9">
        <f t="shared" si="316"/>
        <v>0</v>
      </c>
      <c r="Q2883" t="str">
        <f t="shared" si="317"/>
        <v>theater</v>
      </c>
      <c r="R2883" t="str">
        <f t="shared" si="318"/>
        <v>plays</v>
      </c>
      <c r="S2883" s="5">
        <f t="shared" si="319"/>
        <v>41916.430972222224</v>
      </c>
      <c r="T2883" s="5">
        <f t="shared" si="320"/>
        <v>41976.472638888888</v>
      </c>
      <c r="U2883">
        <f t="shared" si="321"/>
        <v>2014</v>
      </c>
    </row>
    <row r="2884" spans="1:21" ht="30" x14ac:dyDescent="0.25">
      <c r="A2884">
        <v>2882</v>
      </c>
      <c r="B2884" s="3" t="s">
        <v>2882</v>
      </c>
      <c r="C2884" s="3" t="s">
        <v>6992</v>
      </c>
      <c r="D2884" s="9">
        <v>750</v>
      </c>
      <c r="E2884" s="9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315"/>
        <v>0.33600000000000002</v>
      </c>
      <c r="P2884" s="9">
        <f t="shared" si="316"/>
        <v>63</v>
      </c>
      <c r="Q2884" t="str">
        <f t="shared" si="317"/>
        <v>theater</v>
      </c>
      <c r="R2884" t="str">
        <f t="shared" si="318"/>
        <v>plays</v>
      </c>
      <c r="S2884" s="5">
        <f t="shared" si="319"/>
        <v>42461.429606481484</v>
      </c>
      <c r="T2884" s="5">
        <f t="shared" si="320"/>
        <v>42491.429606481484</v>
      </c>
      <c r="U2884">
        <f t="shared" si="321"/>
        <v>2016</v>
      </c>
    </row>
    <row r="2885" spans="1:21" ht="30" x14ac:dyDescent="0.25">
      <c r="A2885">
        <v>2883</v>
      </c>
      <c r="B2885" s="3" t="s">
        <v>2883</v>
      </c>
      <c r="C2885" s="3" t="s">
        <v>6993</v>
      </c>
      <c r="D2885" s="9">
        <v>10000</v>
      </c>
      <c r="E2885" s="9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315"/>
        <v>0.1908</v>
      </c>
      <c r="P2885" s="9">
        <f t="shared" si="316"/>
        <v>381.6</v>
      </c>
      <c r="Q2885" t="str">
        <f t="shared" si="317"/>
        <v>theater</v>
      </c>
      <c r="R2885" t="str">
        <f t="shared" si="318"/>
        <v>plays</v>
      </c>
      <c r="S2885" s="5">
        <f t="shared" si="319"/>
        <v>42370.736539351856</v>
      </c>
      <c r="T2885" s="5">
        <f t="shared" si="320"/>
        <v>42406.040972222225</v>
      </c>
      <c r="U2885">
        <f t="shared" si="321"/>
        <v>2016</v>
      </c>
    </row>
    <row r="2886" spans="1:21" x14ac:dyDescent="0.25">
      <c r="A2886">
        <v>2884</v>
      </c>
      <c r="B2886" s="3" t="s">
        <v>2884</v>
      </c>
      <c r="C2886" s="3" t="s">
        <v>6994</v>
      </c>
      <c r="D2886" s="9">
        <v>45000</v>
      </c>
      <c r="E2886" s="9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315"/>
        <v>4.1111111111111114E-3</v>
      </c>
      <c r="P2886" s="9">
        <f t="shared" si="316"/>
        <v>46.25</v>
      </c>
      <c r="Q2886" t="str">
        <f t="shared" si="317"/>
        <v>theater</v>
      </c>
      <c r="R2886" t="str">
        <f t="shared" si="318"/>
        <v>plays</v>
      </c>
      <c r="S2886" s="5">
        <f t="shared" si="319"/>
        <v>41948.560590277782</v>
      </c>
      <c r="T2886" s="5">
        <f t="shared" si="320"/>
        <v>41978.560590277782</v>
      </c>
      <c r="U2886">
        <f t="shared" si="321"/>
        <v>2014</v>
      </c>
    </row>
    <row r="2887" spans="1:21" x14ac:dyDescent="0.25">
      <c r="A2887">
        <v>2885</v>
      </c>
      <c r="B2887" s="3" t="s">
        <v>2885</v>
      </c>
      <c r="C2887" s="3" t="s">
        <v>6995</v>
      </c>
      <c r="D2887" s="9">
        <v>400</v>
      </c>
      <c r="E2887" s="9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315"/>
        <v>0.32500000000000001</v>
      </c>
      <c r="P2887" s="9">
        <f t="shared" si="316"/>
        <v>26</v>
      </c>
      <c r="Q2887" t="str">
        <f t="shared" si="317"/>
        <v>theater</v>
      </c>
      <c r="R2887" t="str">
        <f t="shared" si="318"/>
        <v>plays</v>
      </c>
      <c r="S2887" s="5">
        <f t="shared" si="319"/>
        <v>42046.909733796296</v>
      </c>
      <c r="T2887" s="5">
        <f t="shared" si="320"/>
        <v>42076.868067129632</v>
      </c>
      <c r="U2887">
        <f t="shared" si="321"/>
        <v>2015</v>
      </c>
    </row>
    <row r="2888" spans="1:21" ht="30" x14ac:dyDescent="0.25">
      <c r="A2888">
        <v>2886</v>
      </c>
      <c r="B2888" s="3" t="s">
        <v>2886</v>
      </c>
      <c r="C2888" s="3" t="s">
        <v>6996</v>
      </c>
      <c r="D2888" s="9">
        <v>200</v>
      </c>
      <c r="E2888" s="9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315"/>
        <v>0.05</v>
      </c>
      <c r="P2888" s="9">
        <f t="shared" si="316"/>
        <v>10</v>
      </c>
      <c r="Q2888" t="str">
        <f t="shared" si="317"/>
        <v>theater</v>
      </c>
      <c r="R2888" t="str">
        <f t="shared" si="318"/>
        <v>plays</v>
      </c>
      <c r="S2888" s="5">
        <f t="shared" si="319"/>
        <v>42261.466250000005</v>
      </c>
      <c r="T2888" s="5">
        <f t="shared" si="320"/>
        <v>42265.999305555561</v>
      </c>
      <c r="U2888">
        <f t="shared" si="321"/>
        <v>2015</v>
      </c>
    </row>
    <row r="2889" spans="1:21" ht="30" x14ac:dyDescent="0.25">
      <c r="A2889">
        <v>2887</v>
      </c>
      <c r="B2889" s="3" t="s">
        <v>2887</v>
      </c>
      <c r="C2889" s="3" t="s">
        <v>6997</v>
      </c>
      <c r="D2889" s="9">
        <v>3000</v>
      </c>
      <c r="E2889" s="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315"/>
        <v>1.6666666666666668E-3</v>
      </c>
      <c r="P2889" s="9">
        <f t="shared" si="316"/>
        <v>5</v>
      </c>
      <c r="Q2889" t="str">
        <f t="shared" si="317"/>
        <v>theater</v>
      </c>
      <c r="R2889" t="str">
        <f t="shared" si="318"/>
        <v>plays</v>
      </c>
      <c r="S2889" s="5">
        <f t="shared" si="319"/>
        <v>41985.260694444449</v>
      </c>
      <c r="T2889" s="5">
        <f t="shared" si="320"/>
        <v>42015.260694444449</v>
      </c>
      <c r="U2889">
        <f t="shared" si="321"/>
        <v>2014</v>
      </c>
    </row>
    <row r="2890" spans="1:21" ht="30" x14ac:dyDescent="0.25">
      <c r="A2890">
        <v>2888</v>
      </c>
      <c r="B2890" s="3" t="s">
        <v>2888</v>
      </c>
      <c r="C2890" s="3" t="s">
        <v>6998</v>
      </c>
      <c r="D2890" s="9">
        <v>30000</v>
      </c>
      <c r="E2890" s="9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315"/>
        <v>0</v>
      </c>
      <c r="P2890" s="9">
        <f t="shared" si="316"/>
        <v>0</v>
      </c>
      <c r="Q2890" t="str">
        <f t="shared" si="317"/>
        <v>theater</v>
      </c>
      <c r="R2890" t="str">
        <f t="shared" si="318"/>
        <v>plays</v>
      </c>
      <c r="S2890" s="5">
        <f t="shared" si="319"/>
        <v>41922.368518518524</v>
      </c>
      <c r="T2890" s="5">
        <f t="shared" si="320"/>
        <v>41930.040972222225</v>
      </c>
      <c r="U2890">
        <f t="shared" si="321"/>
        <v>2014</v>
      </c>
    </row>
    <row r="2891" spans="1:21" ht="30" x14ac:dyDescent="0.25">
      <c r="A2891">
        <v>2889</v>
      </c>
      <c r="B2891" s="3" t="s">
        <v>2889</v>
      </c>
      <c r="C2891" s="3" t="s">
        <v>6999</v>
      </c>
      <c r="D2891" s="9">
        <v>3000</v>
      </c>
      <c r="E2891" s="9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315"/>
        <v>0.38066666666666665</v>
      </c>
      <c r="P2891" s="9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5">
        <f t="shared" si="319"/>
        <v>41850.696585648147</v>
      </c>
      <c r="T2891" s="5">
        <f t="shared" si="320"/>
        <v>41880.696585648147</v>
      </c>
      <c r="U2891">
        <f t="shared" si="321"/>
        <v>2014</v>
      </c>
    </row>
    <row r="2892" spans="1:21" ht="30" x14ac:dyDescent="0.25">
      <c r="A2892">
        <v>2890</v>
      </c>
      <c r="B2892" s="3" t="s">
        <v>2890</v>
      </c>
      <c r="C2892" s="3" t="s">
        <v>7000</v>
      </c>
      <c r="D2892" s="9">
        <v>2000</v>
      </c>
      <c r="E2892" s="9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315"/>
        <v>1.0500000000000001E-2</v>
      </c>
      <c r="P2892" s="9">
        <f t="shared" si="316"/>
        <v>7</v>
      </c>
      <c r="Q2892" t="str">
        <f t="shared" si="317"/>
        <v>theater</v>
      </c>
      <c r="R2892" t="str">
        <f t="shared" si="318"/>
        <v>plays</v>
      </c>
      <c r="S2892" s="5">
        <f t="shared" si="319"/>
        <v>41831.576296296298</v>
      </c>
      <c r="T2892" s="5">
        <f t="shared" si="320"/>
        <v>41859.958333333336</v>
      </c>
      <c r="U2892">
        <f t="shared" si="321"/>
        <v>2014</v>
      </c>
    </row>
    <row r="2893" spans="1:21" ht="30" x14ac:dyDescent="0.25">
      <c r="A2893">
        <v>2891</v>
      </c>
      <c r="B2893" s="3" t="s">
        <v>2891</v>
      </c>
      <c r="C2893" s="3" t="s">
        <v>7001</v>
      </c>
      <c r="D2893" s="9">
        <v>10000</v>
      </c>
      <c r="E2893" s="9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315"/>
        <v>2.7300000000000001E-2</v>
      </c>
      <c r="P2893" s="9">
        <f t="shared" si="316"/>
        <v>27.3</v>
      </c>
      <c r="Q2893" t="str">
        <f t="shared" si="317"/>
        <v>theater</v>
      </c>
      <c r="R2893" t="str">
        <f t="shared" si="318"/>
        <v>plays</v>
      </c>
      <c r="S2893" s="5">
        <f t="shared" si="319"/>
        <v>42415.716759259267</v>
      </c>
      <c r="T2893" s="5">
        <f t="shared" si="320"/>
        <v>42475.675092592595</v>
      </c>
      <c r="U2893">
        <f t="shared" si="321"/>
        <v>2016</v>
      </c>
    </row>
    <row r="2894" spans="1:21" x14ac:dyDescent="0.25">
      <c r="A2894">
        <v>2892</v>
      </c>
      <c r="B2894" s="3" t="s">
        <v>2892</v>
      </c>
      <c r="C2894" s="3" t="s">
        <v>7002</v>
      </c>
      <c r="D2894" s="9">
        <v>5500</v>
      </c>
      <c r="E2894" s="9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315"/>
        <v>9.0909090909090912E-2</v>
      </c>
      <c r="P2894" s="9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5">
        <f t="shared" si="319"/>
        <v>41869.547500000001</v>
      </c>
      <c r="T2894" s="5">
        <f t="shared" si="320"/>
        <v>41876.708333333336</v>
      </c>
      <c r="U2894">
        <f t="shared" si="321"/>
        <v>2014</v>
      </c>
    </row>
    <row r="2895" spans="1:21" x14ac:dyDescent="0.25">
      <c r="A2895">
        <v>2893</v>
      </c>
      <c r="B2895" s="3" t="s">
        <v>2893</v>
      </c>
      <c r="C2895" s="3" t="s">
        <v>7003</v>
      </c>
      <c r="D2895" s="9">
        <v>5000</v>
      </c>
      <c r="E2895" s="9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315"/>
        <v>5.0000000000000001E-3</v>
      </c>
      <c r="P2895" s="9">
        <f t="shared" si="316"/>
        <v>12.5</v>
      </c>
      <c r="Q2895" t="str">
        <f t="shared" si="317"/>
        <v>theater</v>
      </c>
      <c r="R2895" t="str">
        <f t="shared" si="318"/>
        <v>plays</v>
      </c>
      <c r="S2895" s="5">
        <f t="shared" si="319"/>
        <v>41953.606423611112</v>
      </c>
      <c r="T2895" s="5">
        <f t="shared" si="320"/>
        <v>42012.916666666664</v>
      </c>
      <c r="U2895">
        <f t="shared" si="321"/>
        <v>2014</v>
      </c>
    </row>
    <row r="2896" spans="1:21" x14ac:dyDescent="0.25">
      <c r="A2896">
        <v>2894</v>
      </c>
      <c r="B2896" s="3" t="s">
        <v>2894</v>
      </c>
      <c r="C2896" s="3" t="s">
        <v>7004</v>
      </c>
      <c r="D2896" s="9">
        <v>50000</v>
      </c>
      <c r="E2896" s="9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315"/>
        <v>0</v>
      </c>
      <c r="P2896" s="9">
        <f t="shared" si="316"/>
        <v>0</v>
      </c>
      <c r="Q2896" t="str">
        <f t="shared" si="317"/>
        <v>theater</v>
      </c>
      <c r="R2896" t="str">
        <f t="shared" si="318"/>
        <v>plays</v>
      </c>
      <c r="S2896" s="5">
        <f t="shared" si="319"/>
        <v>42037.819618055561</v>
      </c>
      <c r="T2896" s="5">
        <f t="shared" si="320"/>
        <v>42097.777951388889</v>
      </c>
      <c r="U2896">
        <f t="shared" si="321"/>
        <v>2015</v>
      </c>
    </row>
    <row r="2897" spans="1:21" ht="30" x14ac:dyDescent="0.25">
      <c r="A2897">
        <v>2895</v>
      </c>
      <c r="B2897" s="3" t="s">
        <v>2895</v>
      </c>
      <c r="C2897" s="3" t="s">
        <v>7005</v>
      </c>
      <c r="D2897" s="9">
        <v>500</v>
      </c>
      <c r="E2897" s="9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315"/>
        <v>4.5999999999999999E-2</v>
      </c>
      <c r="P2897" s="9">
        <f t="shared" si="316"/>
        <v>5.75</v>
      </c>
      <c r="Q2897" t="str">
        <f t="shared" si="317"/>
        <v>theater</v>
      </c>
      <c r="R2897" t="str">
        <f t="shared" si="318"/>
        <v>plays</v>
      </c>
      <c r="S2897" s="5">
        <f t="shared" si="319"/>
        <v>41811.388796296298</v>
      </c>
      <c r="T2897" s="5">
        <f t="shared" si="320"/>
        <v>41812.708333333336</v>
      </c>
      <c r="U2897">
        <f t="shared" si="321"/>
        <v>2014</v>
      </c>
    </row>
    <row r="2898" spans="1:21" ht="30" x14ac:dyDescent="0.25">
      <c r="A2898">
        <v>2896</v>
      </c>
      <c r="B2898" s="3" t="s">
        <v>2896</v>
      </c>
      <c r="C2898" s="3" t="s">
        <v>7006</v>
      </c>
      <c r="D2898" s="9">
        <v>3000</v>
      </c>
      <c r="E2898" s="9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315"/>
        <v>0.20833333333333334</v>
      </c>
      <c r="P2898" s="9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5">
        <f t="shared" si="319"/>
        <v>42701.742141203707</v>
      </c>
      <c r="T2898" s="5">
        <f t="shared" si="320"/>
        <v>42716.083333333336</v>
      </c>
      <c r="U2898">
        <f t="shared" si="321"/>
        <v>2016</v>
      </c>
    </row>
    <row r="2899" spans="1:21" ht="30" x14ac:dyDescent="0.25">
      <c r="A2899">
        <v>2897</v>
      </c>
      <c r="B2899" s="3" t="s">
        <v>2897</v>
      </c>
      <c r="C2899" s="3" t="s">
        <v>7007</v>
      </c>
      <c r="D2899" s="9">
        <v>12000</v>
      </c>
      <c r="E2899" s="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315"/>
        <v>4.583333333333333E-2</v>
      </c>
      <c r="P2899" s="9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5">
        <f t="shared" si="319"/>
        <v>42258.479837962965</v>
      </c>
      <c r="T2899" s="5">
        <f t="shared" si="320"/>
        <v>42288.478530092594</v>
      </c>
      <c r="U2899">
        <f t="shared" si="321"/>
        <v>2015</v>
      </c>
    </row>
    <row r="2900" spans="1:21" ht="30" x14ac:dyDescent="0.25">
      <c r="A2900">
        <v>2898</v>
      </c>
      <c r="B2900" s="3" t="s">
        <v>2898</v>
      </c>
      <c r="C2900" s="3" t="s">
        <v>7008</v>
      </c>
      <c r="D2900" s="9">
        <v>7500</v>
      </c>
      <c r="E2900" s="9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315"/>
        <v>4.2133333333333335E-2</v>
      </c>
      <c r="P2900" s="9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5">
        <f t="shared" si="319"/>
        <v>42278.498298611114</v>
      </c>
      <c r="T2900" s="5">
        <f t="shared" si="320"/>
        <v>42308.498298611114</v>
      </c>
      <c r="U2900">
        <f t="shared" si="321"/>
        <v>2015</v>
      </c>
    </row>
    <row r="2901" spans="1:21" ht="30" x14ac:dyDescent="0.25">
      <c r="A2901">
        <v>2899</v>
      </c>
      <c r="B2901" s="3" t="s">
        <v>2899</v>
      </c>
      <c r="C2901" s="3" t="s">
        <v>7009</v>
      </c>
      <c r="D2901" s="9">
        <v>10000</v>
      </c>
      <c r="E2901" s="9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315"/>
        <v>0</v>
      </c>
      <c r="P2901" s="9">
        <f t="shared" si="316"/>
        <v>0</v>
      </c>
      <c r="Q2901" t="str">
        <f t="shared" si="317"/>
        <v>theater</v>
      </c>
      <c r="R2901" t="str">
        <f t="shared" si="318"/>
        <v>plays</v>
      </c>
      <c r="S2901" s="5">
        <f t="shared" si="319"/>
        <v>42514.911550925928</v>
      </c>
      <c r="T2901" s="5">
        <f t="shared" si="320"/>
        <v>42574.911550925928</v>
      </c>
      <c r="U2901">
        <f t="shared" si="321"/>
        <v>2016</v>
      </c>
    </row>
    <row r="2902" spans="1:21" ht="30" x14ac:dyDescent="0.25">
      <c r="A2902">
        <v>2900</v>
      </c>
      <c r="B2902" s="3" t="s">
        <v>2900</v>
      </c>
      <c r="C2902" s="3" t="s">
        <v>7010</v>
      </c>
      <c r="D2902" s="9">
        <v>5500</v>
      </c>
      <c r="E2902" s="9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315"/>
        <v>0.61909090909090914</v>
      </c>
      <c r="P2902" s="9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5">
        <f t="shared" si="319"/>
        <v>41830.067500000005</v>
      </c>
      <c r="T2902" s="5">
        <f t="shared" si="320"/>
        <v>41860.067500000005</v>
      </c>
      <c r="U2902">
        <f t="shared" si="321"/>
        <v>2014</v>
      </c>
    </row>
    <row r="2903" spans="1:21" ht="30" x14ac:dyDescent="0.25">
      <c r="A2903">
        <v>2901</v>
      </c>
      <c r="B2903" s="3" t="s">
        <v>2901</v>
      </c>
      <c r="C2903" s="3" t="s">
        <v>7011</v>
      </c>
      <c r="D2903" s="9">
        <v>750</v>
      </c>
      <c r="E2903" s="9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315"/>
        <v>8.0000000000000002E-3</v>
      </c>
      <c r="P2903" s="9">
        <f t="shared" si="316"/>
        <v>3</v>
      </c>
      <c r="Q2903" t="str">
        <f t="shared" si="317"/>
        <v>theater</v>
      </c>
      <c r="R2903" t="str">
        <f t="shared" si="318"/>
        <v>plays</v>
      </c>
      <c r="S2903" s="5">
        <f t="shared" si="319"/>
        <v>41982.737719907411</v>
      </c>
      <c r="T2903" s="5">
        <f t="shared" si="320"/>
        <v>42042.737719907411</v>
      </c>
      <c r="U2903">
        <f t="shared" si="321"/>
        <v>2014</v>
      </c>
    </row>
    <row r="2904" spans="1:21" x14ac:dyDescent="0.25">
      <c r="A2904">
        <v>2902</v>
      </c>
      <c r="B2904" s="3" t="s">
        <v>2902</v>
      </c>
      <c r="C2904" s="3" t="s">
        <v>7012</v>
      </c>
      <c r="D2904" s="9">
        <v>150000</v>
      </c>
      <c r="E2904" s="9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315"/>
        <v>1.6666666666666666E-4</v>
      </c>
      <c r="P2904" s="9">
        <f t="shared" si="316"/>
        <v>25</v>
      </c>
      <c r="Q2904" t="str">
        <f t="shared" si="317"/>
        <v>theater</v>
      </c>
      <c r="R2904" t="str">
        <f t="shared" si="318"/>
        <v>plays</v>
      </c>
      <c r="S2904" s="5">
        <f t="shared" si="319"/>
        <v>42210.273101851853</v>
      </c>
      <c r="T2904" s="5">
        <f t="shared" si="320"/>
        <v>42240.273101851853</v>
      </c>
      <c r="U2904">
        <f t="shared" si="321"/>
        <v>2015</v>
      </c>
    </row>
    <row r="2905" spans="1:21" ht="30" x14ac:dyDescent="0.25">
      <c r="A2905">
        <v>2903</v>
      </c>
      <c r="B2905" s="3" t="s">
        <v>2903</v>
      </c>
      <c r="C2905" s="3" t="s">
        <v>7013</v>
      </c>
      <c r="D2905" s="9">
        <v>5000</v>
      </c>
      <c r="E2905" s="9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315"/>
        <v>7.7999999999999996E-3</v>
      </c>
      <c r="P2905" s="9">
        <f t="shared" si="316"/>
        <v>9.75</v>
      </c>
      <c r="Q2905" t="str">
        <f t="shared" si="317"/>
        <v>theater</v>
      </c>
      <c r="R2905" t="str">
        <f t="shared" si="318"/>
        <v>plays</v>
      </c>
      <c r="S2905" s="5">
        <f t="shared" si="319"/>
        <v>42196.000208333331</v>
      </c>
      <c r="T2905" s="5">
        <f t="shared" si="320"/>
        <v>42256.000208333331</v>
      </c>
      <c r="U2905">
        <f t="shared" si="321"/>
        <v>2015</v>
      </c>
    </row>
    <row r="2906" spans="1:21" ht="30" x14ac:dyDescent="0.25">
      <c r="A2906">
        <v>2904</v>
      </c>
      <c r="B2906" s="3" t="s">
        <v>2904</v>
      </c>
      <c r="C2906" s="3" t="s">
        <v>7014</v>
      </c>
      <c r="D2906" s="9">
        <v>1500</v>
      </c>
      <c r="E2906" s="9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315"/>
        <v>0.05</v>
      </c>
      <c r="P2906" s="9">
        <f t="shared" si="316"/>
        <v>18.75</v>
      </c>
      <c r="Q2906" t="str">
        <f t="shared" si="317"/>
        <v>theater</v>
      </c>
      <c r="R2906" t="str">
        <f t="shared" si="318"/>
        <v>plays</v>
      </c>
      <c r="S2906" s="5">
        <f t="shared" si="319"/>
        <v>41940.801284722227</v>
      </c>
      <c r="T2906" s="5">
        <f t="shared" si="320"/>
        <v>41952.333333333336</v>
      </c>
      <c r="U2906">
        <f t="shared" si="321"/>
        <v>2014</v>
      </c>
    </row>
    <row r="2907" spans="1:21" x14ac:dyDescent="0.25">
      <c r="A2907">
        <v>2905</v>
      </c>
      <c r="B2907" s="3" t="s">
        <v>2905</v>
      </c>
      <c r="C2907" s="3" t="s">
        <v>7015</v>
      </c>
      <c r="D2907" s="9">
        <v>3500</v>
      </c>
      <c r="E2907" s="9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315"/>
        <v>0.17771428571428571</v>
      </c>
      <c r="P2907" s="9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5">
        <f t="shared" si="319"/>
        <v>42605.890196759261</v>
      </c>
      <c r="T2907" s="5">
        <f t="shared" si="320"/>
        <v>42619.890196759261</v>
      </c>
      <c r="U2907">
        <f t="shared" si="321"/>
        <v>2016</v>
      </c>
    </row>
    <row r="2908" spans="1:21" ht="30" x14ac:dyDescent="0.25">
      <c r="A2908">
        <v>2906</v>
      </c>
      <c r="B2908" s="3" t="s">
        <v>2906</v>
      </c>
      <c r="C2908" s="3" t="s">
        <v>7016</v>
      </c>
      <c r="D2908" s="9">
        <v>6000</v>
      </c>
      <c r="E2908" s="9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315"/>
        <v>9.4166666666666662E-2</v>
      </c>
      <c r="P2908" s="9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5">
        <f t="shared" si="319"/>
        <v>42199.482245370375</v>
      </c>
      <c r="T2908" s="5">
        <f t="shared" si="320"/>
        <v>42216.875000000007</v>
      </c>
      <c r="U2908">
        <f t="shared" si="321"/>
        <v>2015</v>
      </c>
    </row>
    <row r="2909" spans="1:21" ht="30" x14ac:dyDescent="0.25">
      <c r="A2909">
        <v>2907</v>
      </c>
      <c r="B2909" s="3" t="s">
        <v>2907</v>
      </c>
      <c r="C2909" s="3" t="s">
        <v>7017</v>
      </c>
      <c r="D2909" s="9">
        <v>2500</v>
      </c>
      <c r="E2909" s="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315"/>
        <v>8.0000000000000004E-4</v>
      </c>
      <c r="P2909" s="9">
        <f t="shared" si="316"/>
        <v>1</v>
      </c>
      <c r="Q2909" t="str">
        <f t="shared" si="317"/>
        <v>theater</v>
      </c>
      <c r="R2909" t="str">
        <f t="shared" si="318"/>
        <v>plays</v>
      </c>
      <c r="S2909" s="5">
        <f t="shared" si="319"/>
        <v>42444.711076388892</v>
      </c>
      <c r="T2909" s="5">
        <f t="shared" si="320"/>
        <v>42504.711076388892</v>
      </c>
      <c r="U2909">
        <f t="shared" si="321"/>
        <v>2016</v>
      </c>
    </row>
    <row r="2910" spans="1:21" ht="30" x14ac:dyDescent="0.25">
      <c r="A2910">
        <v>2908</v>
      </c>
      <c r="B2910" s="3" t="s">
        <v>2908</v>
      </c>
      <c r="C2910" s="3" t="s">
        <v>7018</v>
      </c>
      <c r="D2910" s="9">
        <v>9600</v>
      </c>
      <c r="E2910" s="9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315"/>
        <v>2.75E-2</v>
      </c>
      <c r="P2910" s="9">
        <f t="shared" si="316"/>
        <v>52.8</v>
      </c>
      <c r="Q2910" t="str">
        <f t="shared" si="317"/>
        <v>theater</v>
      </c>
      <c r="R2910" t="str">
        <f t="shared" si="318"/>
        <v>plays</v>
      </c>
      <c r="S2910" s="5">
        <f t="shared" si="319"/>
        <v>42499.565034722225</v>
      </c>
      <c r="T2910" s="5">
        <f t="shared" si="320"/>
        <v>42529.565034722225</v>
      </c>
      <c r="U2910">
        <f t="shared" si="321"/>
        <v>2016</v>
      </c>
    </row>
    <row r="2911" spans="1:21" ht="30" x14ac:dyDescent="0.25">
      <c r="A2911">
        <v>2909</v>
      </c>
      <c r="B2911" s="3" t="s">
        <v>2909</v>
      </c>
      <c r="C2911" s="3" t="s">
        <v>7019</v>
      </c>
      <c r="D2911" s="9">
        <v>180000</v>
      </c>
      <c r="E2911" s="9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315"/>
        <v>1.1111111111111112E-4</v>
      </c>
      <c r="P2911" s="9">
        <f t="shared" si="316"/>
        <v>20</v>
      </c>
      <c r="Q2911" t="str">
        <f t="shared" si="317"/>
        <v>theater</v>
      </c>
      <c r="R2911" t="str">
        <f t="shared" si="318"/>
        <v>plays</v>
      </c>
      <c r="S2911" s="5">
        <f t="shared" si="319"/>
        <v>41929.099548611113</v>
      </c>
      <c r="T2911" s="5">
        <f t="shared" si="320"/>
        <v>41968.656944444447</v>
      </c>
      <c r="U2911">
        <f t="shared" si="321"/>
        <v>2014</v>
      </c>
    </row>
    <row r="2912" spans="1:21" ht="30" x14ac:dyDescent="0.25">
      <c r="A2912">
        <v>2910</v>
      </c>
      <c r="B2912" s="3" t="s">
        <v>2910</v>
      </c>
      <c r="C2912" s="3" t="s">
        <v>7020</v>
      </c>
      <c r="D2912" s="9">
        <v>30000</v>
      </c>
      <c r="E2912" s="9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315"/>
        <v>3.3333333333333335E-5</v>
      </c>
      <c r="P2912" s="9">
        <f t="shared" si="316"/>
        <v>1</v>
      </c>
      <c r="Q2912" t="str">
        <f t="shared" si="317"/>
        <v>theater</v>
      </c>
      <c r="R2912" t="str">
        <f t="shared" si="318"/>
        <v>plays</v>
      </c>
      <c r="S2912" s="5">
        <f t="shared" si="319"/>
        <v>42107.674618055556</v>
      </c>
      <c r="T2912" s="5">
        <f t="shared" si="320"/>
        <v>42167.674618055556</v>
      </c>
      <c r="U2912">
        <f t="shared" si="321"/>
        <v>2015</v>
      </c>
    </row>
    <row r="2913" spans="1:21" ht="30" x14ac:dyDescent="0.25">
      <c r="A2913">
        <v>2911</v>
      </c>
      <c r="B2913" s="3" t="s">
        <v>2911</v>
      </c>
      <c r="C2913" s="3" t="s">
        <v>7021</v>
      </c>
      <c r="D2913" s="9">
        <v>1800</v>
      </c>
      <c r="E2913" s="9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315"/>
        <v>0.36499999999999999</v>
      </c>
      <c r="P2913" s="9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5">
        <f t="shared" si="319"/>
        <v>42142.602152777785</v>
      </c>
      <c r="T2913" s="5">
        <f t="shared" si="320"/>
        <v>42182.602152777785</v>
      </c>
      <c r="U2913">
        <f t="shared" si="321"/>
        <v>2015</v>
      </c>
    </row>
    <row r="2914" spans="1:21" ht="30" x14ac:dyDescent="0.25">
      <c r="A2914">
        <v>2912</v>
      </c>
      <c r="B2914" s="3" t="s">
        <v>2912</v>
      </c>
      <c r="C2914" s="3" t="s">
        <v>7022</v>
      </c>
      <c r="D2914" s="9">
        <v>14440</v>
      </c>
      <c r="E2914" s="9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315"/>
        <v>0.14058171745152354</v>
      </c>
      <c r="P2914" s="9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5">
        <f t="shared" si="319"/>
        <v>42353.96497685185</v>
      </c>
      <c r="T2914" s="5">
        <f t="shared" si="320"/>
        <v>42383.96497685185</v>
      </c>
      <c r="U2914">
        <f t="shared" si="321"/>
        <v>2015</v>
      </c>
    </row>
    <row r="2915" spans="1:21" ht="30" x14ac:dyDescent="0.25">
      <c r="A2915">
        <v>2913</v>
      </c>
      <c r="B2915" s="3" t="s">
        <v>2913</v>
      </c>
      <c r="C2915" s="3" t="s">
        <v>7023</v>
      </c>
      <c r="D2915" s="9">
        <v>10000</v>
      </c>
      <c r="E2915" s="9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315"/>
        <v>2.0000000000000001E-4</v>
      </c>
      <c r="P2915" s="9">
        <f t="shared" si="316"/>
        <v>1</v>
      </c>
      <c r="Q2915" t="str">
        <f t="shared" si="317"/>
        <v>theater</v>
      </c>
      <c r="R2915" t="str">
        <f t="shared" si="318"/>
        <v>plays</v>
      </c>
      <c r="S2915" s="5">
        <f t="shared" si="319"/>
        <v>41828.756238425929</v>
      </c>
      <c r="T2915" s="5">
        <f t="shared" si="320"/>
        <v>41888.756238425929</v>
      </c>
      <c r="U2915">
        <f t="shared" si="321"/>
        <v>2014</v>
      </c>
    </row>
    <row r="2916" spans="1:21" x14ac:dyDescent="0.25">
      <c r="A2916">
        <v>2914</v>
      </c>
      <c r="B2916" s="3" t="s">
        <v>2914</v>
      </c>
      <c r="C2916" s="3" t="s">
        <v>7024</v>
      </c>
      <c r="D2916" s="9">
        <v>25000</v>
      </c>
      <c r="E2916" s="9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315"/>
        <v>4.0000000000000003E-5</v>
      </c>
      <c r="P2916" s="9">
        <f t="shared" si="316"/>
        <v>1</v>
      </c>
      <c r="Q2916" t="str">
        <f t="shared" si="317"/>
        <v>theater</v>
      </c>
      <c r="R2916" t="str">
        <f t="shared" si="318"/>
        <v>plays</v>
      </c>
      <c r="S2916" s="5">
        <f t="shared" si="319"/>
        <v>42017.740671296298</v>
      </c>
      <c r="T2916" s="5">
        <f t="shared" si="320"/>
        <v>42077.699004629634</v>
      </c>
      <c r="U2916">
        <f t="shared" si="321"/>
        <v>2015</v>
      </c>
    </row>
    <row r="2917" spans="1:21" x14ac:dyDescent="0.25">
      <c r="A2917">
        <v>2915</v>
      </c>
      <c r="B2917" s="3" t="s">
        <v>2915</v>
      </c>
      <c r="C2917" s="3" t="s">
        <v>7025</v>
      </c>
      <c r="D2917" s="9">
        <v>1000</v>
      </c>
      <c r="E2917" s="9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315"/>
        <v>0.61099999999999999</v>
      </c>
      <c r="P2917" s="9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5">
        <f t="shared" si="319"/>
        <v>42415.231365740743</v>
      </c>
      <c r="T2917" s="5">
        <f t="shared" si="320"/>
        <v>42445.189699074072</v>
      </c>
      <c r="U2917">
        <f t="shared" si="321"/>
        <v>2016</v>
      </c>
    </row>
    <row r="2918" spans="1:21" x14ac:dyDescent="0.25">
      <c r="A2918">
        <v>2916</v>
      </c>
      <c r="B2918" s="3" t="s">
        <v>2916</v>
      </c>
      <c r="C2918" s="3" t="s">
        <v>7026</v>
      </c>
      <c r="D2918" s="9">
        <v>1850</v>
      </c>
      <c r="E2918" s="9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315"/>
        <v>7.8378378378378383E-2</v>
      </c>
      <c r="P2918" s="9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5">
        <f t="shared" si="319"/>
        <v>41755.310057870374</v>
      </c>
      <c r="T2918" s="5">
        <f t="shared" si="320"/>
        <v>41778.310057870374</v>
      </c>
      <c r="U2918">
        <f t="shared" si="321"/>
        <v>2014</v>
      </c>
    </row>
    <row r="2919" spans="1:21" ht="30" x14ac:dyDescent="0.25">
      <c r="A2919">
        <v>2917</v>
      </c>
      <c r="B2919" s="3" t="s">
        <v>2917</v>
      </c>
      <c r="C2919" s="3" t="s">
        <v>7027</v>
      </c>
      <c r="D2919" s="9">
        <v>2000</v>
      </c>
      <c r="E2919" s="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315"/>
        <v>0.2185</v>
      </c>
      <c r="P2919" s="9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5">
        <f t="shared" si="319"/>
        <v>42245.067673611113</v>
      </c>
      <c r="T2919" s="5">
        <f t="shared" si="320"/>
        <v>42263.067673611113</v>
      </c>
      <c r="U2919">
        <f t="shared" si="321"/>
        <v>2015</v>
      </c>
    </row>
    <row r="2920" spans="1:21" x14ac:dyDescent="0.25">
      <c r="A2920">
        <v>2918</v>
      </c>
      <c r="B2920" s="3" t="s">
        <v>2918</v>
      </c>
      <c r="C2920" s="3" t="s">
        <v>7028</v>
      </c>
      <c r="D2920" s="9">
        <v>5000</v>
      </c>
      <c r="E2920" s="9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315"/>
        <v>0.27239999999999998</v>
      </c>
      <c r="P2920" s="9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5">
        <f t="shared" si="319"/>
        <v>42278.463043981486</v>
      </c>
      <c r="T2920" s="5">
        <f t="shared" si="320"/>
        <v>42306.463043981486</v>
      </c>
      <c r="U2920">
        <f t="shared" si="321"/>
        <v>2015</v>
      </c>
    </row>
    <row r="2921" spans="1:21" x14ac:dyDescent="0.25">
      <c r="A2921">
        <v>2919</v>
      </c>
      <c r="B2921" s="3" t="s">
        <v>2919</v>
      </c>
      <c r="C2921" s="3" t="s">
        <v>7029</v>
      </c>
      <c r="D2921" s="9">
        <v>600</v>
      </c>
      <c r="E2921" s="9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315"/>
        <v>8.5000000000000006E-2</v>
      </c>
      <c r="P2921" s="9">
        <f t="shared" si="316"/>
        <v>8.5</v>
      </c>
      <c r="Q2921" t="str">
        <f t="shared" si="317"/>
        <v>theater</v>
      </c>
      <c r="R2921" t="str">
        <f t="shared" si="318"/>
        <v>plays</v>
      </c>
      <c r="S2921" s="5">
        <f t="shared" si="319"/>
        <v>41826.452881944446</v>
      </c>
      <c r="T2921" s="5">
        <f t="shared" si="320"/>
        <v>41856.452881944446</v>
      </c>
      <c r="U2921">
        <f t="shared" si="321"/>
        <v>2014</v>
      </c>
    </row>
    <row r="2922" spans="1:21" ht="30" x14ac:dyDescent="0.25">
      <c r="A2922">
        <v>2920</v>
      </c>
      <c r="B2922" s="3" t="s">
        <v>2920</v>
      </c>
      <c r="C2922" s="3" t="s">
        <v>7030</v>
      </c>
      <c r="D2922" s="9">
        <v>2500</v>
      </c>
      <c r="E2922" s="9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315"/>
        <v>0.26840000000000003</v>
      </c>
      <c r="P2922" s="9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5">
        <f t="shared" si="319"/>
        <v>42058.625810185193</v>
      </c>
      <c r="T2922" s="5">
        <f t="shared" si="320"/>
        <v>42088.584143518521</v>
      </c>
      <c r="U2922">
        <f t="shared" si="321"/>
        <v>2015</v>
      </c>
    </row>
    <row r="2923" spans="1:21" x14ac:dyDescent="0.25">
      <c r="A2923">
        <v>2921</v>
      </c>
      <c r="B2923" s="3" t="s">
        <v>2921</v>
      </c>
      <c r="C2923" s="3" t="s">
        <v>7031</v>
      </c>
      <c r="D2923" s="9">
        <v>100</v>
      </c>
      <c r="E2923" s="9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315"/>
        <v>1.29</v>
      </c>
      <c r="P2923" s="9">
        <f t="shared" si="316"/>
        <v>43</v>
      </c>
      <c r="Q2923" t="str">
        <f t="shared" si="317"/>
        <v>theater</v>
      </c>
      <c r="R2923" t="str">
        <f t="shared" si="318"/>
        <v>musical</v>
      </c>
      <c r="S2923" s="5">
        <f t="shared" si="319"/>
        <v>41877.719953703709</v>
      </c>
      <c r="T2923" s="5">
        <f t="shared" si="320"/>
        <v>41907.719953703709</v>
      </c>
      <c r="U2923">
        <f t="shared" si="321"/>
        <v>2014</v>
      </c>
    </row>
    <row r="2924" spans="1:21" ht="30" x14ac:dyDescent="0.25">
      <c r="A2924">
        <v>2922</v>
      </c>
      <c r="B2924" s="3" t="s">
        <v>2922</v>
      </c>
      <c r="C2924" s="3" t="s">
        <v>7032</v>
      </c>
      <c r="D2924" s="9">
        <v>500</v>
      </c>
      <c r="E2924" s="9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315"/>
        <v>1</v>
      </c>
      <c r="P2924" s="9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5">
        <f t="shared" si="319"/>
        <v>42097.707488425927</v>
      </c>
      <c r="T2924" s="5">
        <f t="shared" si="320"/>
        <v>42142.707488425927</v>
      </c>
      <c r="U2924">
        <f t="shared" si="321"/>
        <v>2015</v>
      </c>
    </row>
    <row r="2925" spans="1:21" x14ac:dyDescent="0.25">
      <c r="A2925">
        <v>2923</v>
      </c>
      <c r="B2925" s="3" t="s">
        <v>2923</v>
      </c>
      <c r="C2925" s="3" t="s">
        <v>7033</v>
      </c>
      <c r="D2925" s="9">
        <v>300</v>
      </c>
      <c r="E2925" s="9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315"/>
        <v>1</v>
      </c>
      <c r="P2925" s="9">
        <f t="shared" si="316"/>
        <v>30</v>
      </c>
      <c r="Q2925" t="str">
        <f t="shared" si="317"/>
        <v>theater</v>
      </c>
      <c r="R2925" t="str">
        <f t="shared" si="318"/>
        <v>musical</v>
      </c>
      <c r="S2925" s="5">
        <f t="shared" si="319"/>
        <v>42012.985868055555</v>
      </c>
      <c r="T2925" s="5">
        <f t="shared" si="320"/>
        <v>42027.958333333336</v>
      </c>
      <c r="U2925">
        <f t="shared" si="321"/>
        <v>2015</v>
      </c>
    </row>
    <row r="2926" spans="1:21" ht="30" x14ac:dyDescent="0.25">
      <c r="A2926">
        <v>2924</v>
      </c>
      <c r="B2926" s="3" t="s">
        <v>2924</v>
      </c>
      <c r="C2926" s="3" t="s">
        <v>7034</v>
      </c>
      <c r="D2926" s="9">
        <v>25000</v>
      </c>
      <c r="E2926" s="9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315"/>
        <v>1.032</v>
      </c>
      <c r="P2926" s="9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5">
        <f t="shared" si="319"/>
        <v>42103.390162037038</v>
      </c>
      <c r="T2926" s="5">
        <f t="shared" si="320"/>
        <v>42132.999305555561</v>
      </c>
      <c r="U2926">
        <f t="shared" si="321"/>
        <v>2015</v>
      </c>
    </row>
    <row r="2927" spans="1:21" x14ac:dyDescent="0.25">
      <c r="A2927">
        <v>2925</v>
      </c>
      <c r="B2927" s="3" t="s">
        <v>2925</v>
      </c>
      <c r="C2927" s="3" t="s">
        <v>7035</v>
      </c>
      <c r="D2927" s="9">
        <v>45000</v>
      </c>
      <c r="E2927" s="9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315"/>
        <v>1.0244597777777777</v>
      </c>
      <c r="P2927" s="9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5">
        <f t="shared" si="319"/>
        <v>41863.417453703711</v>
      </c>
      <c r="T2927" s="5">
        <f t="shared" si="320"/>
        <v>41893.417453703711</v>
      </c>
      <c r="U2927">
        <f t="shared" si="321"/>
        <v>2014</v>
      </c>
    </row>
    <row r="2928" spans="1:21" ht="30" x14ac:dyDescent="0.25">
      <c r="A2928">
        <v>2926</v>
      </c>
      <c r="B2928" s="3" t="s">
        <v>2926</v>
      </c>
      <c r="C2928" s="3" t="s">
        <v>7036</v>
      </c>
      <c r="D2928" s="9">
        <v>3000</v>
      </c>
      <c r="E2928" s="9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315"/>
        <v>1.25</v>
      </c>
      <c r="P2928" s="9">
        <f t="shared" si="316"/>
        <v>75</v>
      </c>
      <c r="Q2928" t="str">
        <f t="shared" si="317"/>
        <v>theater</v>
      </c>
      <c r="R2928" t="str">
        <f t="shared" si="318"/>
        <v>musical</v>
      </c>
      <c r="S2928" s="5">
        <f t="shared" si="319"/>
        <v>42044.599293981482</v>
      </c>
      <c r="T2928" s="5">
        <f t="shared" si="320"/>
        <v>42058.599293981482</v>
      </c>
      <c r="U2928">
        <f t="shared" si="321"/>
        <v>2015</v>
      </c>
    </row>
    <row r="2929" spans="1:21" ht="30" x14ac:dyDescent="0.25">
      <c r="A2929">
        <v>2927</v>
      </c>
      <c r="B2929" s="3" t="s">
        <v>2927</v>
      </c>
      <c r="C2929" s="3" t="s">
        <v>7037</v>
      </c>
      <c r="D2929" s="9">
        <v>1800</v>
      </c>
      <c r="E2929" s="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315"/>
        <v>1.3083333333333333</v>
      </c>
      <c r="P2929" s="9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5">
        <f t="shared" si="319"/>
        <v>41806.502650462964</v>
      </c>
      <c r="T2929" s="5">
        <f t="shared" si="320"/>
        <v>41835.041666666672</v>
      </c>
      <c r="U2929">
        <f t="shared" si="321"/>
        <v>2014</v>
      </c>
    </row>
    <row r="2930" spans="1:21" x14ac:dyDescent="0.25">
      <c r="A2930">
        <v>2928</v>
      </c>
      <c r="B2930" s="3" t="s">
        <v>2928</v>
      </c>
      <c r="C2930" s="3" t="s">
        <v>7038</v>
      </c>
      <c r="D2930" s="9">
        <v>1000</v>
      </c>
      <c r="E2930" s="9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315"/>
        <v>1</v>
      </c>
      <c r="P2930" s="9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5">
        <f t="shared" si="319"/>
        <v>42403.831550925934</v>
      </c>
      <c r="T2930" s="5">
        <f t="shared" si="320"/>
        <v>42433.831550925934</v>
      </c>
      <c r="U2930">
        <f t="shared" si="321"/>
        <v>2016</v>
      </c>
    </row>
    <row r="2931" spans="1:21" ht="30" x14ac:dyDescent="0.25">
      <c r="A2931">
        <v>2929</v>
      </c>
      <c r="B2931" s="3" t="s">
        <v>2929</v>
      </c>
      <c r="C2931" s="3" t="s">
        <v>7039</v>
      </c>
      <c r="D2931" s="9">
        <v>8000</v>
      </c>
      <c r="E2931" s="9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315"/>
        <v>1.02069375</v>
      </c>
      <c r="P2931" s="9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5">
        <f t="shared" si="319"/>
        <v>41754.397662037038</v>
      </c>
      <c r="T2931" s="5">
        <f t="shared" si="320"/>
        <v>41784.397662037038</v>
      </c>
      <c r="U2931">
        <f t="shared" si="321"/>
        <v>2014</v>
      </c>
    </row>
    <row r="2932" spans="1:21" ht="30" x14ac:dyDescent="0.25">
      <c r="A2932">
        <v>2930</v>
      </c>
      <c r="B2932" s="3" t="s">
        <v>2930</v>
      </c>
      <c r="C2932" s="3" t="s">
        <v>7040</v>
      </c>
      <c r="D2932" s="9">
        <v>10000</v>
      </c>
      <c r="E2932" s="9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315"/>
        <v>1.0092000000000001</v>
      </c>
      <c r="P2932" s="9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5">
        <f t="shared" si="319"/>
        <v>42101.417407407411</v>
      </c>
      <c r="T2932" s="5">
        <f t="shared" si="320"/>
        <v>42131.417407407411</v>
      </c>
      <c r="U2932">
        <f t="shared" si="321"/>
        <v>2015</v>
      </c>
    </row>
    <row r="2933" spans="1:21" ht="30" x14ac:dyDescent="0.25">
      <c r="A2933">
        <v>2931</v>
      </c>
      <c r="B2933" s="3" t="s">
        <v>2931</v>
      </c>
      <c r="C2933" s="3" t="s">
        <v>7041</v>
      </c>
      <c r="D2933" s="9">
        <v>750</v>
      </c>
      <c r="E2933" s="9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315"/>
        <v>1.06</v>
      </c>
      <c r="P2933" s="9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5">
        <f t="shared" si="319"/>
        <v>41872.124571759261</v>
      </c>
      <c r="T2933" s="5">
        <f t="shared" si="320"/>
        <v>41897.088888888895</v>
      </c>
      <c r="U2933">
        <f t="shared" si="321"/>
        <v>2014</v>
      </c>
    </row>
    <row r="2934" spans="1:21" ht="30" x14ac:dyDescent="0.25">
      <c r="A2934">
        <v>2932</v>
      </c>
      <c r="B2934" s="3" t="s">
        <v>2932</v>
      </c>
      <c r="C2934" s="3" t="s">
        <v>7042</v>
      </c>
      <c r="D2934" s="9">
        <v>3100</v>
      </c>
      <c r="E2934" s="9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315"/>
        <v>1.0509677419354839</v>
      </c>
      <c r="P2934" s="9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5">
        <f t="shared" si="319"/>
        <v>42024.998113425929</v>
      </c>
      <c r="T2934" s="5">
        <f t="shared" si="320"/>
        <v>42056.291666666664</v>
      </c>
      <c r="U2934">
        <f t="shared" si="321"/>
        <v>2015</v>
      </c>
    </row>
    <row r="2935" spans="1:21" ht="30" x14ac:dyDescent="0.25">
      <c r="A2935">
        <v>2933</v>
      </c>
      <c r="B2935" s="3" t="s">
        <v>2933</v>
      </c>
      <c r="C2935" s="3" t="s">
        <v>7043</v>
      </c>
      <c r="D2935" s="9">
        <v>2500</v>
      </c>
      <c r="E2935" s="9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315"/>
        <v>1.0276000000000001</v>
      </c>
      <c r="P2935" s="9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5">
        <f t="shared" si="319"/>
        <v>42495.789965277778</v>
      </c>
      <c r="T2935" s="5">
        <f t="shared" si="320"/>
        <v>42525.789965277778</v>
      </c>
      <c r="U2935">
        <f t="shared" si="321"/>
        <v>2016</v>
      </c>
    </row>
    <row r="2936" spans="1:21" x14ac:dyDescent="0.25">
      <c r="A2936">
        <v>2934</v>
      </c>
      <c r="B2936" s="3" t="s">
        <v>2934</v>
      </c>
      <c r="C2936" s="3" t="s">
        <v>7044</v>
      </c>
      <c r="D2936" s="9">
        <v>2500</v>
      </c>
      <c r="E2936" s="9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315"/>
        <v>1.08</v>
      </c>
      <c r="P2936" s="9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5">
        <f t="shared" si="319"/>
        <v>41775.469490740747</v>
      </c>
      <c r="T2936" s="5">
        <f t="shared" si="320"/>
        <v>41805.469490740747</v>
      </c>
      <c r="U2936">
        <f t="shared" si="321"/>
        <v>2014</v>
      </c>
    </row>
    <row r="2937" spans="1:21" x14ac:dyDescent="0.25">
      <c r="A2937">
        <v>2935</v>
      </c>
      <c r="B2937" s="3" t="s">
        <v>2935</v>
      </c>
      <c r="C2937" s="3" t="s">
        <v>7045</v>
      </c>
      <c r="D2937" s="9">
        <v>3500</v>
      </c>
      <c r="E2937" s="9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315"/>
        <v>1.0088571428571429</v>
      </c>
      <c r="P2937" s="9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5">
        <f t="shared" si="319"/>
        <v>42553.416759259264</v>
      </c>
      <c r="T2937" s="5">
        <f t="shared" si="320"/>
        <v>42611.541666666664</v>
      </c>
      <c r="U2937">
        <f t="shared" si="321"/>
        <v>2016</v>
      </c>
    </row>
    <row r="2938" spans="1:21" x14ac:dyDescent="0.25">
      <c r="A2938">
        <v>2936</v>
      </c>
      <c r="B2938" s="3" t="s">
        <v>2936</v>
      </c>
      <c r="C2938" s="3" t="s">
        <v>7046</v>
      </c>
      <c r="D2938" s="9">
        <v>1000</v>
      </c>
      <c r="E2938" s="9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315"/>
        <v>1.28</v>
      </c>
      <c r="P2938" s="9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5">
        <f t="shared" si="319"/>
        <v>41912.4840625</v>
      </c>
      <c r="T2938" s="5">
        <f t="shared" si="320"/>
        <v>41925.040972222225</v>
      </c>
      <c r="U2938">
        <f t="shared" si="321"/>
        <v>2014</v>
      </c>
    </row>
    <row r="2939" spans="1:21" x14ac:dyDescent="0.25">
      <c r="A2939">
        <v>2937</v>
      </c>
      <c r="B2939" s="3" t="s">
        <v>2937</v>
      </c>
      <c r="C2939" s="3" t="s">
        <v>7047</v>
      </c>
      <c r="D2939" s="9">
        <v>1500</v>
      </c>
      <c r="E2939" s="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315"/>
        <v>1.3333333333333333</v>
      </c>
      <c r="P2939" s="9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5">
        <f t="shared" si="319"/>
        <v>41803.290659722225</v>
      </c>
      <c r="T2939" s="5">
        <f t="shared" si="320"/>
        <v>41833.290659722225</v>
      </c>
      <c r="U2939">
        <f t="shared" si="321"/>
        <v>2014</v>
      </c>
    </row>
    <row r="2940" spans="1:21" ht="30" x14ac:dyDescent="0.25">
      <c r="A2940">
        <v>2938</v>
      </c>
      <c r="B2940" s="3" t="s">
        <v>2938</v>
      </c>
      <c r="C2940" s="3" t="s">
        <v>7048</v>
      </c>
      <c r="D2940" s="9">
        <v>4000</v>
      </c>
      <c r="E2940" s="9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315"/>
        <v>1.0137499999999999</v>
      </c>
      <c r="P2940" s="9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5">
        <f t="shared" si="319"/>
        <v>42004.537199074075</v>
      </c>
      <c r="T2940" s="5">
        <f t="shared" si="320"/>
        <v>42034.537199074075</v>
      </c>
      <c r="U2940">
        <f t="shared" si="321"/>
        <v>2014</v>
      </c>
    </row>
    <row r="2941" spans="1:21" ht="30" x14ac:dyDescent="0.25">
      <c r="A2941">
        <v>2939</v>
      </c>
      <c r="B2941" s="3" t="s">
        <v>2939</v>
      </c>
      <c r="C2941" s="3" t="s">
        <v>7049</v>
      </c>
      <c r="D2941" s="9">
        <v>8000</v>
      </c>
      <c r="E2941" s="9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315"/>
        <v>1.0287500000000001</v>
      </c>
      <c r="P2941" s="9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5">
        <f t="shared" si="319"/>
        <v>41845.642500000002</v>
      </c>
      <c r="T2941" s="5">
        <f t="shared" si="320"/>
        <v>41878.875</v>
      </c>
      <c r="U2941">
        <f t="shared" si="321"/>
        <v>2014</v>
      </c>
    </row>
    <row r="2942" spans="1:21" x14ac:dyDescent="0.25">
      <c r="A2942">
        <v>2940</v>
      </c>
      <c r="B2942" s="3" t="s">
        <v>2940</v>
      </c>
      <c r="C2942" s="3" t="s">
        <v>7050</v>
      </c>
      <c r="D2942" s="9">
        <v>2500</v>
      </c>
      <c r="E2942" s="9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315"/>
        <v>1.0724</v>
      </c>
      <c r="P2942" s="9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5">
        <f t="shared" si="319"/>
        <v>41982.60668981482</v>
      </c>
      <c r="T2942" s="5">
        <f t="shared" si="320"/>
        <v>42022.60668981482</v>
      </c>
      <c r="U2942">
        <f t="shared" si="321"/>
        <v>2014</v>
      </c>
    </row>
    <row r="2943" spans="1:21" ht="30" x14ac:dyDescent="0.25">
      <c r="A2943">
        <v>2941</v>
      </c>
      <c r="B2943" s="3" t="s">
        <v>2941</v>
      </c>
      <c r="C2943" s="3" t="s">
        <v>7051</v>
      </c>
      <c r="D2943" s="9">
        <v>25000</v>
      </c>
      <c r="E2943" s="9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315"/>
        <v>4.0000000000000003E-5</v>
      </c>
      <c r="P2943" s="9">
        <f t="shared" si="316"/>
        <v>1</v>
      </c>
      <c r="Q2943" t="str">
        <f t="shared" si="317"/>
        <v>theater</v>
      </c>
      <c r="R2943" t="str">
        <f t="shared" si="318"/>
        <v>spaces</v>
      </c>
      <c r="S2943" s="5">
        <f t="shared" si="319"/>
        <v>42034.79346064815</v>
      </c>
      <c r="T2943" s="5">
        <f t="shared" si="320"/>
        <v>42064.79346064815</v>
      </c>
      <c r="U2943">
        <f t="shared" si="321"/>
        <v>2015</v>
      </c>
    </row>
    <row r="2944" spans="1:21" ht="30" x14ac:dyDescent="0.25">
      <c r="A2944">
        <v>2942</v>
      </c>
      <c r="B2944" s="3" t="s">
        <v>2942</v>
      </c>
      <c r="C2944" s="3" t="s">
        <v>7052</v>
      </c>
      <c r="D2944" s="9">
        <v>200000</v>
      </c>
      <c r="E2944" s="9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315"/>
        <v>0.20424999999999999</v>
      </c>
      <c r="P2944" s="9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5">
        <f t="shared" si="319"/>
        <v>42334.637256944443</v>
      </c>
      <c r="T2944" s="5">
        <f t="shared" si="320"/>
        <v>42354.679166666669</v>
      </c>
      <c r="U2944">
        <f t="shared" si="321"/>
        <v>2015</v>
      </c>
    </row>
    <row r="2945" spans="1:21" ht="30" x14ac:dyDescent="0.25">
      <c r="A2945">
        <v>2943</v>
      </c>
      <c r="B2945" s="3" t="s">
        <v>2943</v>
      </c>
      <c r="C2945" s="3" t="s">
        <v>7053</v>
      </c>
      <c r="D2945" s="9">
        <v>3000</v>
      </c>
      <c r="E2945" s="9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315"/>
        <v>0</v>
      </c>
      <c r="P2945" s="9">
        <f t="shared" si="316"/>
        <v>0</v>
      </c>
      <c r="Q2945" t="str">
        <f t="shared" si="317"/>
        <v>theater</v>
      </c>
      <c r="R2945" t="str">
        <f t="shared" si="318"/>
        <v>spaces</v>
      </c>
      <c r="S2945" s="5">
        <f t="shared" si="319"/>
        <v>42076.962731481479</v>
      </c>
      <c r="T2945" s="5">
        <f t="shared" si="320"/>
        <v>42106.962731481479</v>
      </c>
      <c r="U2945">
        <f t="shared" si="321"/>
        <v>2015</v>
      </c>
    </row>
    <row r="2946" spans="1:21" x14ac:dyDescent="0.25">
      <c r="A2946">
        <v>2944</v>
      </c>
      <c r="B2946" s="3" t="s">
        <v>2944</v>
      </c>
      <c r="C2946" s="3" t="s">
        <v>7054</v>
      </c>
      <c r="D2946" s="9">
        <v>10000</v>
      </c>
      <c r="E2946" s="9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322">E2946/D2946</f>
        <v>0.01</v>
      </c>
      <c r="P2946" s="9">
        <f t="shared" ref="P2946:P3009" si="323">IFERROR(E2946/L2946,0)</f>
        <v>100</v>
      </c>
      <c r="Q2946" t="str">
        <f t="shared" ref="Q2946:Q3009" si="324">MID(N2946,1,FIND("/",N2946)-1)</f>
        <v>theater</v>
      </c>
      <c r="R2946" t="str">
        <f t="shared" ref="R2946:R3009" si="325">MID(N2946,FIND("/",N2946)+1,9999)</f>
        <v>spaces</v>
      </c>
      <c r="S2946" s="5">
        <f t="shared" ref="S2946:S3009" si="326">((J2946/86400)+25569+(-4/24))</f>
        <v>42132.747662037036</v>
      </c>
      <c r="T2946" s="5">
        <f t="shared" ref="T2946:T3009" si="327">((I2946/86400)+25569+(-4/24))</f>
        <v>42162.747662037036</v>
      </c>
      <c r="U2946">
        <f t="shared" ref="U2946:U3009" si="328">YEAR(S2946)</f>
        <v>2015</v>
      </c>
    </row>
    <row r="2947" spans="1:21" ht="30" x14ac:dyDescent="0.25">
      <c r="A2947">
        <v>2945</v>
      </c>
      <c r="B2947" s="3" t="s">
        <v>2945</v>
      </c>
      <c r="C2947" s="3" t="s">
        <v>7055</v>
      </c>
      <c r="D2947" s="9">
        <v>50000</v>
      </c>
      <c r="E2947" s="9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322"/>
        <v>0</v>
      </c>
      <c r="P2947" s="9">
        <f t="shared" si="323"/>
        <v>0</v>
      </c>
      <c r="Q2947" t="str">
        <f t="shared" si="324"/>
        <v>theater</v>
      </c>
      <c r="R2947" t="str">
        <f t="shared" si="325"/>
        <v>spaces</v>
      </c>
      <c r="S2947" s="5">
        <f t="shared" si="326"/>
        <v>42117.972916666673</v>
      </c>
      <c r="T2947" s="5">
        <f t="shared" si="327"/>
        <v>42147.972916666673</v>
      </c>
      <c r="U2947">
        <f t="shared" si="328"/>
        <v>2015</v>
      </c>
    </row>
    <row r="2948" spans="1:21" ht="30" x14ac:dyDescent="0.25">
      <c r="A2948">
        <v>2946</v>
      </c>
      <c r="B2948" s="3" t="s">
        <v>2946</v>
      </c>
      <c r="C2948" s="3" t="s">
        <v>7056</v>
      </c>
      <c r="D2948" s="9">
        <v>2000</v>
      </c>
      <c r="E2948" s="9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322"/>
        <v>1E-3</v>
      </c>
      <c r="P2948" s="9">
        <f t="shared" si="323"/>
        <v>1</v>
      </c>
      <c r="Q2948" t="str">
        <f t="shared" si="324"/>
        <v>theater</v>
      </c>
      <c r="R2948" t="str">
        <f t="shared" si="325"/>
        <v>spaces</v>
      </c>
      <c r="S2948" s="5">
        <f t="shared" si="326"/>
        <v>42567.364490740743</v>
      </c>
      <c r="T2948" s="5">
        <f t="shared" si="327"/>
        <v>42597.364490740743</v>
      </c>
      <c r="U2948">
        <f t="shared" si="328"/>
        <v>2016</v>
      </c>
    </row>
    <row r="2949" spans="1:21" ht="30" x14ac:dyDescent="0.25">
      <c r="A2949">
        <v>2947</v>
      </c>
      <c r="B2949" s="3" t="s">
        <v>2947</v>
      </c>
      <c r="C2949" s="3" t="s">
        <v>7057</v>
      </c>
      <c r="D2949" s="9">
        <v>25000</v>
      </c>
      <c r="E2949" s="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322"/>
        <v>4.2880000000000001E-2</v>
      </c>
      <c r="P2949" s="9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5">
        <f t="shared" si="326"/>
        <v>42649.395451388897</v>
      </c>
      <c r="T2949" s="5">
        <f t="shared" si="327"/>
        <v>42698.549305555556</v>
      </c>
      <c r="U2949">
        <f t="shared" si="328"/>
        <v>2016</v>
      </c>
    </row>
    <row r="2950" spans="1:21" ht="30" x14ac:dyDescent="0.25">
      <c r="A2950">
        <v>2948</v>
      </c>
      <c r="B2950" s="3" t="s">
        <v>2948</v>
      </c>
      <c r="C2950" s="3" t="s">
        <v>7058</v>
      </c>
      <c r="D2950" s="9">
        <v>500000</v>
      </c>
      <c r="E2950" s="9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322"/>
        <v>4.8000000000000001E-5</v>
      </c>
      <c r="P2950" s="9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5">
        <f t="shared" si="326"/>
        <v>42097.482557870368</v>
      </c>
      <c r="T2950" s="5">
        <f t="shared" si="327"/>
        <v>42157.482557870368</v>
      </c>
      <c r="U2950">
        <f t="shared" si="328"/>
        <v>2015</v>
      </c>
    </row>
    <row r="2951" spans="1:21" ht="30" x14ac:dyDescent="0.25">
      <c r="A2951">
        <v>2949</v>
      </c>
      <c r="B2951" s="3" t="s">
        <v>2949</v>
      </c>
      <c r="C2951" s="3" t="s">
        <v>7059</v>
      </c>
      <c r="D2951" s="9">
        <v>1000</v>
      </c>
      <c r="E2951" s="9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322"/>
        <v>2.5000000000000001E-2</v>
      </c>
      <c r="P2951" s="9">
        <f t="shared" si="323"/>
        <v>12.5</v>
      </c>
      <c r="Q2951" t="str">
        <f t="shared" si="324"/>
        <v>theater</v>
      </c>
      <c r="R2951" t="str">
        <f t="shared" si="325"/>
        <v>spaces</v>
      </c>
      <c r="S2951" s="5">
        <f t="shared" si="326"/>
        <v>42297.656446759262</v>
      </c>
      <c r="T2951" s="5">
        <f t="shared" si="327"/>
        <v>42327.698113425933</v>
      </c>
      <c r="U2951">
        <f t="shared" si="328"/>
        <v>2015</v>
      </c>
    </row>
    <row r="2952" spans="1:21" ht="30" x14ac:dyDescent="0.25">
      <c r="A2952">
        <v>2950</v>
      </c>
      <c r="B2952" s="3" t="s">
        <v>2950</v>
      </c>
      <c r="C2952" s="3" t="s">
        <v>7060</v>
      </c>
      <c r="D2952" s="9">
        <v>5000000</v>
      </c>
      <c r="E2952" s="9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322"/>
        <v>0</v>
      </c>
      <c r="P2952" s="9">
        <f t="shared" si="323"/>
        <v>0</v>
      </c>
      <c r="Q2952" t="str">
        <f t="shared" si="324"/>
        <v>theater</v>
      </c>
      <c r="R2952" t="str">
        <f t="shared" si="325"/>
        <v>spaces</v>
      </c>
      <c r="S2952" s="5">
        <f t="shared" si="326"/>
        <v>42362.198518518526</v>
      </c>
      <c r="T2952" s="5">
        <f t="shared" si="327"/>
        <v>42392.198518518526</v>
      </c>
      <c r="U2952">
        <f t="shared" si="328"/>
        <v>2015</v>
      </c>
    </row>
    <row r="2953" spans="1:21" ht="30" x14ac:dyDescent="0.25">
      <c r="A2953">
        <v>2951</v>
      </c>
      <c r="B2953" s="3" t="s">
        <v>2951</v>
      </c>
      <c r="C2953" s="3" t="s">
        <v>7061</v>
      </c>
      <c r="D2953" s="9">
        <v>50000</v>
      </c>
      <c r="E2953" s="9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322"/>
        <v>2.1919999999999999E-2</v>
      </c>
      <c r="P2953" s="9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5">
        <f t="shared" si="326"/>
        <v>41872.636261574073</v>
      </c>
      <c r="T2953" s="5">
        <f t="shared" si="327"/>
        <v>41917.636261574073</v>
      </c>
      <c r="U2953">
        <f t="shared" si="328"/>
        <v>2014</v>
      </c>
    </row>
    <row r="2954" spans="1:21" ht="30" x14ac:dyDescent="0.25">
      <c r="A2954">
        <v>2952</v>
      </c>
      <c r="B2954" s="3" t="s">
        <v>2952</v>
      </c>
      <c r="C2954" s="3" t="s">
        <v>7062</v>
      </c>
      <c r="D2954" s="9">
        <v>20000</v>
      </c>
      <c r="E2954" s="9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322"/>
        <v>8.0250000000000002E-2</v>
      </c>
      <c r="P2954" s="9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5">
        <f t="shared" si="326"/>
        <v>42628.523599537039</v>
      </c>
      <c r="T2954" s="5">
        <f t="shared" si="327"/>
        <v>42660.000000000007</v>
      </c>
      <c r="U2954">
        <f t="shared" si="328"/>
        <v>2016</v>
      </c>
    </row>
    <row r="2955" spans="1:21" x14ac:dyDescent="0.25">
      <c r="A2955">
        <v>2953</v>
      </c>
      <c r="B2955" s="3" t="s">
        <v>2953</v>
      </c>
      <c r="C2955" s="3" t="s">
        <v>7063</v>
      </c>
      <c r="D2955" s="9">
        <v>400000</v>
      </c>
      <c r="E2955" s="9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322"/>
        <v>1.5125E-3</v>
      </c>
      <c r="P2955" s="9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5">
        <f t="shared" si="326"/>
        <v>42255.625243055554</v>
      </c>
      <c r="T2955" s="5">
        <f t="shared" si="327"/>
        <v>42285.625243055554</v>
      </c>
      <c r="U2955">
        <f t="shared" si="328"/>
        <v>2015</v>
      </c>
    </row>
    <row r="2956" spans="1:21" ht="30" x14ac:dyDescent="0.25">
      <c r="A2956">
        <v>2954</v>
      </c>
      <c r="B2956" s="3" t="s">
        <v>2954</v>
      </c>
      <c r="C2956" s="3" t="s">
        <v>7064</v>
      </c>
      <c r="D2956" s="9">
        <v>15000</v>
      </c>
      <c r="E2956" s="9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322"/>
        <v>0</v>
      </c>
      <c r="P2956" s="9">
        <f t="shared" si="323"/>
        <v>0</v>
      </c>
      <c r="Q2956" t="str">
        <f t="shared" si="324"/>
        <v>theater</v>
      </c>
      <c r="R2956" t="str">
        <f t="shared" si="325"/>
        <v>spaces</v>
      </c>
      <c r="S2956" s="5">
        <f t="shared" si="326"/>
        <v>42790.416701388887</v>
      </c>
      <c r="T2956" s="5">
        <f t="shared" si="327"/>
        <v>42810.375034722223</v>
      </c>
      <c r="U2956">
        <f t="shared" si="328"/>
        <v>2017</v>
      </c>
    </row>
    <row r="2957" spans="1:21" x14ac:dyDescent="0.25">
      <c r="A2957">
        <v>2955</v>
      </c>
      <c r="B2957" s="3" t="s">
        <v>2955</v>
      </c>
      <c r="C2957" s="3" t="s">
        <v>7065</v>
      </c>
      <c r="D2957" s="9">
        <v>1200</v>
      </c>
      <c r="E2957" s="9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322"/>
        <v>0.59583333333333333</v>
      </c>
      <c r="P2957" s="9">
        <f t="shared" si="323"/>
        <v>65</v>
      </c>
      <c r="Q2957" t="str">
        <f t="shared" si="324"/>
        <v>theater</v>
      </c>
      <c r="R2957" t="str">
        <f t="shared" si="325"/>
        <v>spaces</v>
      </c>
      <c r="S2957" s="5">
        <f t="shared" si="326"/>
        <v>42141.574641203704</v>
      </c>
      <c r="T2957" s="5">
        <f t="shared" si="327"/>
        <v>42171.574641203704</v>
      </c>
      <c r="U2957">
        <f t="shared" si="328"/>
        <v>2015</v>
      </c>
    </row>
    <row r="2958" spans="1:21" ht="30" x14ac:dyDescent="0.25">
      <c r="A2958">
        <v>2956</v>
      </c>
      <c r="B2958" s="3" t="s">
        <v>2956</v>
      </c>
      <c r="C2958" s="3" t="s">
        <v>7066</v>
      </c>
      <c r="D2958" s="9">
        <v>7900</v>
      </c>
      <c r="E2958" s="9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322"/>
        <v>0.16734177215189874</v>
      </c>
      <c r="P2958" s="9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5">
        <f t="shared" si="326"/>
        <v>42464.792245370372</v>
      </c>
      <c r="T2958" s="5">
        <f t="shared" si="327"/>
        <v>42494.792245370372</v>
      </c>
      <c r="U2958">
        <f t="shared" si="328"/>
        <v>2016</v>
      </c>
    </row>
    <row r="2959" spans="1:21" x14ac:dyDescent="0.25">
      <c r="A2959">
        <v>2957</v>
      </c>
      <c r="B2959" s="3" t="s">
        <v>2957</v>
      </c>
      <c r="C2959" s="3" t="s">
        <v>7067</v>
      </c>
      <c r="D2959" s="9">
        <v>15000</v>
      </c>
      <c r="E2959" s="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322"/>
        <v>1.8666666666666668E-2</v>
      </c>
      <c r="P2959" s="9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5">
        <f t="shared" si="326"/>
        <v>42030.844583333332</v>
      </c>
      <c r="T2959" s="5">
        <f t="shared" si="327"/>
        <v>42090.802916666667</v>
      </c>
      <c r="U2959">
        <f t="shared" si="328"/>
        <v>2015</v>
      </c>
    </row>
    <row r="2960" spans="1:21" x14ac:dyDescent="0.25">
      <c r="A2960">
        <v>2958</v>
      </c>
      <c r="B2960" s="3" t="s">
        <v>2958</v>
      </c>
      <c r="C2960" s="3" t="s">
        <v>7068</v>
      </c>
      <c r="D2960" s="9">
        <v>80000</v>
      </c>
      <c r="E2960" s="9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322"/>
        <v>0</v>
      </c>
      <c r="P2960" s="9">
        <f t="shared" si="323"/>
        <v>0</v>
      </c>
      <c r="Q2960" t="str">
        <f t="shared" si="324"/>
        <v>theater</v>
      </c>
      <c r="R2960" t="str">
        <f t="shared" si="325"/>
        <v>spaces</v>
      </c>
      <c r="S2960" s="5">
        <f t="shared" si="326"/>
        <v>42438.61246527778</v>
      </c>
      <c r="T2960" s="5">
        <f t="shared" si="327"/>
        <v>42498.570798611116</v>
      </c>
      <c r="U2960">
        <f t="shared" si="328"/>
        <v>2016</v>
      </c>
    </row>
    <row r="2961" spans="1:21" ht="30" x14ac:dyDescent="0.25">
      <c r="A2961">
        <v>2959</v>
      </c>
      <c r="B2961" s="3" t="s">
        <v>2959</v>
      </c>
      <c r="C2961" s="3" t="s">
        <v>7069</v>
      </c>
      <c r="D2961" s="9">
        <v>10000</v>
      </c>
      <c r="E2961" s="9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322"/>
        <v>0</v>
      </c>
      <c r="P2961" s="9">
        <f t="shared" si="323"/>
        <v>0</v>
      </c>
      <c r="Q2961" t="str">
        <f t="shared" si="324"/>
        <v>theater</v>
      </c>
      <c r="R2961" t="str">
        <f t="shared" si="325"/>
        <v>spaces</v>
      </c>
      <c r="S2961" s="5">
        <f t="shared" si="326"/>
        <v>42497.841724537044</v>
      </c>
      <c r="T2961" s="5">
        <f t="shared" si="327"/>
        <v>42527.841724537044</v>
      </c>
      <c r="U2961">
        <f t="shared" si="328"/>
        <v>2016</v>
      </c>
    </row>
    <row r="2962" spans="1:21" x14ac:dyDescent="0.25">
      <c r="A2962">
        <v>2960</v>
      </c>
      <c r="B2962" s="3" t="s">
        <v>2960</v>
      </c>
      <c r="C2962" s="3" t="s">
        <v>7070</v>
      </c>
      <c r="D2962" s="9">
        <v>30000000</v>
      </c>
      <c r="E2962" s="9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322"/>
        <v>0</v>
      </c>
      <c r="P2962" s="9">
        <f t="shared" si="323"/>
        <v>0</v>
      </c>
      <c r="Q2962" t="str">
        <f t="shared" si="324"/>
        <v>theater</v>
      </c>
      <c r="R2962" t="str">
        <f t="shared" si="325"/>
        <v>spaces</v>
      </c>
      <c r="S2962" s="5">
        <f t="shared" si="326"/>
        <v>41863.590543981481</v>
      </c>
      <c r="T2962" s="5">
        <f t="shared" si="327"/>
        <v>41893.590543981481</v>
      </c>
      <c r="U2962">
        <f t="shared" si="328"/>
        <v>2014</v>
      </c>
    </row>
    <row r="2963" spans="1:21" ht="30" x14ac:dyDescent="0.25">
      <c r="A2963">
        <v>2961</v>
      </c>
      <c r="B2963" s="3" t="s">
        <v>2961</v>
      </c>
      <c r="C2963" s="3" t="s">
        <v>7071</v>
      </c>
      <c r="D2963" s="9">
        <v>5000</v>
      </c>
      <c r="E2963" s="9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322"/>
        <v>1.0962000000000001</v>
      </c>
      <c r="P2963" s="9">
        <f t="shared" si="323"/>
        <v>50.75</v>
      </c>
      <c r="Q2963" t="str">
        <f t="shared" si="324"/>
        <v>theater</v>
      </c>
      <c r="R2963" t="str">
        <f t="shared" si="325"/>
        <v>plays</v>
      </c>
      <c r="S2963" s="5">
        <f t="shared" si="326"/>
        <v>42061.04582175926</v>
      </c>
      <c r="T2963" s="5">
        <f t="shared" si="327"/>
        <v>42089.000000000007</v>
      </c>
      <c r="U2963">
        <f t="shared" si="328"/>
        <v>2015</v>
      </c>
    </row>
    <row r="2964" spans="1:21" ht="30" x14ac:dyDescent="0.25">
      <c r="A2964">
        <v>2962</v>
      </c>
      <c r="B2964" s="3" t="s">
        <v>2962</v>
      </c>
      <c r="C2964" s="3" t="s">
        <v>7072</v>
      </c>
      <c r="D2964" s="9">
        <v>1000</v>
      </c>
      <c r="E2964" s="9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322"/>
        <v>1.218</v>
      </c>
      <c r="P2964" s="9">
        <f t="shared" si="323"/>
        <v>60.9</v>
      </c>
      <c r="Q2964" t="str">
        <f t="shared" si="324"/>
        <v>theater</v>
      </c>
      <c r="R2964" t="str">
        <f t="shared" si="325"/>
        <v>plays</v>
      </c>
      <c r="S2964" s="5">
        <f t="shared" si="326"/>
        <v>42036.077615740745</v>
      </c>
      <c r="T2964" s="5">
        <f t="shared" si="327"/>
        <v>42064.124305555561</v>
      </c>
      <c r="U2964">
        <f t="shared" si="328"/>
        <v>2015</v>
      </c>
    </row>
    <row r="2965" spans="1:21" ht="30" x14ac:dyDescent="0.25">
      <c r="A2965">
        <v>2963</v>
      </c>
      <c r="B2965" s="3" t="s">
        <v>2963</v>
      </c>
      <c r="C2965" s="3" t="s">
        <v>7073</v>
      </c>
      <c r="D2965" s="9">
        <v>10000</v>
      </c>
      <c r="E2965" s="9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322"/>
        <v>1.0685</v>
      </c>
      <c r="P2965" s="9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5">
        <f t="shared" si="326"/>
        <v>42157.303518518522</v>
      </c>
      <c r="T2965" s="5">
        <f t="shared" si="327"/>
        <v>42187.303518518522</v>
      </c>
      <c r="U2965">
        <f t="shared" si="328"/>
        <v>2015</v>
      </c>
    </row>
    <row r="2966" spans="1:21" ht="30" x14ac:dyDescent="0.25">
      <c r="A2966">
        <v>2964</v>
      </c>
      <c r="B2966" s="3" t="s">
        <v>2964</v>
      </c>
      <c r="C2966" s="3" t="s">
        <v>7074</v>
      </c>
      <c r="D2966" s="9">
        <v>5000</v>
      </c>
      <c r="E2966" s="9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322"/>
        <v>1.0071379999999999</v>
      </c>
      <c r="P2966" s="9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5">
        <f t="shared" si="326"/>
        <v>41827.743275462963</v>
      </c>
      <c r="T2966" s="5">
        <f t="shared" si="327"/>
        <v>41857.730555555558</v>
      </c>
      <c r="U2966">
        <f t="shared" si="328"/>
        <v>2014</v>
      </c>
    </row>
    <row r="2967" spans="1:21" ht="30" x14ac:dyDescent="0.25">
      <c r="A2967">
        <v>2965</v>
      </c>
      <c r="B2967" s="3" t="s">
        <v>2965</v>
      </c>
      <c r="C2967" s="3" t="s">
        <v>7075</v>
      </c>
      <c r="D2967" s="9">
        <v>1500</v>
      </c>
      <c r="E2967" s="9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322"/>
        <v>1.0900000000000001</v>
      </c>
      <c r="P2967" s="9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5">
        <f t="shared" si="326"/>
        <v>42162.562881944446</v>
      </c>
      <c r="T2967" s="5">
        <f t="shared" si="327"/>
        <v>42192.562881944446</v>
      </c>
      <c r="U2967">
        <f t="shared" si="328"/>
        <v>2015</v>
      </c>
    </row>
    <row r="2968" spans="1:21" ht="30" x14ac:dyDescent="0.25">
      <c r="A2968">
        <v>2966</v>
      </c>
      <c r="B2968" s="3" t="s">
        <v>2966</v>
      </c>
      <c r="C2968" s="3" t="s">
        <v>7076</v>
      </c>
      <c r="D2968" s="9">
        <v>10000</v>
      </c>
      <c r="E2968" s="9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322"/>
        <v>1.1363000000000001</v>
      </c>
      <c r="P2968" s="9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5">
        <f t="shared" si="326"/>
        <v>42233.571898148155</v>
      </c>
      <c r="T2968" s="5">
        <f t="shared" si="327"/>
        <v>42263.571898148155</v>
      </c>
      <c r="U2968">
        <f t="shared" si="328"/>
        <v>2015</v>
      </c>
    </row>
    <row r="2969" spans="1:21" x14ac:dyDescent="0.25">
      <c r="A2969">
        <v>2967</v>
      </c>
      <c r="B2969" s="3" t="s">
        <v>2967</v>
      </c>
      <c r="C2969" s="3" t="s">
        <v>7077</v>
      </c>
      <c r="D2969" s="9">
        <v>5000</v>
      </c>
      <c r="E2969" s="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322"/>
        <v>1.1392</v>
      </c>
      <c r="P2969" s="9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5">
        <f t="shared" si="326"/>
        <v>42042.031157407408</v>
      </c>
      <c r="T2969" s="5">
        <f t="shared" si="327"/>
        <v>42071.989490740743</v>
      </c>
      <c r="U2969">
        <f t="shared" si="328"/>
        <v>2015</v>
      </c>
    </row>
    <row r="2970" spans="1:21" x14ac:dyDescent="0.25">
      <c r="A2970">
        <v>2968</v>
      </c>
      <c r="B2970" s="3" t="s">
        <v>2968</v>
      </c>
      <c r="C2970" s="3" t="s">
        <v>7078</v>
      </c>
      <c r="D2970" s="9">
        <v>3500</v>
      </c>
      <c r="E2970" s="9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322"/>
        <v>1.06</v>
      </c>
      <c r="P2970" s="9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5">
        <f t="shared" si="326"/>
        <v>42585.357175925928</v>
      </c>
      <c r="T2970" s="5">
        <f t="shared" si="327"/>
        <v>42598.999305555561</v>
      </c>
      <c r="U2970">
        <f t="shared" si="328"/>
        <v>2016</v>
      </c>
    </row>
    <row r="2971" spans="1:21" ht="30" x14ac:dyDescent="0.25">
      <c r="A2971">
        <v>2969</v>
      </c>
      <c r="B2971" s="3" t="s">
        <v>2969</v>
      </c>
      <c r="C2971" s="3" t="s">
        <v>7079</v>
      </c>
      <c r="D2971" s="9">
        <v>1000</v>
      </c>
      <c r="E2971" s="9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322"/>
        <v>1.625</v>
      </c>
      <c r="P2971" s="9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5">
        <f t="shared" si="326"/>
        <v>42097.619826388887</v>
      </c>
      <c r="T2971" s="5">
        <f t="shared" si="327"/>
        <v>42127.785416666673</v>
      </c>
      <c r="U2971">
        <f t="shared" si="328"/>
        <v>2015</v>
      </c>
    </row>
    <row r="2972" spans="1:21" x14ac:dyDescent="0.25">
      <c r="A2972">
        <v>2970</v>
      </c>
      <c r="B2972" s="3" t="s">
        <v>2970</v>
      </c>
      <c r="C2972" s="3" t="s">
        <v>7080</v>
      </c>
      <c r="D2972" s="9">
        <v>6000</v>
      </c>
      <c r="E2972" s="9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322"/>
        <v>1.06</v>
      </c>
      <c r="P2972" s="9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5">
        <f t="shared" si="326"/>
        <v>41808.502905092595</v>
      </c>
      <c r="T2972" s="5">
        <f t="shared" si="327"/>
        <v>41838.502905092595</v>
      </c>
      <c r="U2972">
        <f t="shared" si="328"/>
        <v>2014</v>
      </c>
    </row>
    <row r="2973" spans="1:21" ht="30" x14ac:dyDescent="0.25">
      <c r="A2973">
        <v>2971</v>
      </c>
      <c r="B2973" s="3" t="s">
        <v>2971</v>
      </c>
      <c r="C2973" s="3" t="s">
        <v>7081</v>
      </c>
      <c r="D2973" s="9">
        <v>3200</v>
      </c>
      <c r="E2973" s="9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322"/>
        <v>1.0015624999999999</v>
      </c>
      <c r="P2973" s="9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5">
        <f t="shared" si="326"/>
        <v>41852.491643518522</v>
      </c>
      <c r="T2973" s="5">
        <f t="shared" si="327"/>
        <v>41882.491643518522</v>
      </c>
      <c r="U2973">
        <f t="shared" si="328"/>
        <v>2014</v>
      </c>
    </row>
    <row r="2974" spans="1:21" x14ac:dyDescent="0.25">
      <c r="A2974">
        <v>2972</v>
      </c>
      <c r="B2974" s="3" t="s">
        <v>2972</v>
      </c>
      <c r="C2974" s="3" t="s">
        <v>7082</v>
      </c>
      <c r="D2974" s="9">
        <v>2000</v>
      </c>
      <c r="E2974" s="9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322"/>
        <v>1.0535000000000001</v>
      </c>
      <c r="P2974" s="9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5">
        <f t="shared" si="326"/>
        <v>42693.943518518521</v>
      </c>
      <c r="T2974" s="5">
        <f t="shared" si="327"/>
        <v>42708.875000000007</v>
      </c>
      <c r="U2974">
        <f t="shared" si="328"/>
        <v>2016</v>
      </c>
    </row>
    <row r="2975" spans="1:21" ht="30" x14ac:dyDescent="0.25">
      <c r="A2975">
        <v>2973</v>
      </c>
      <c r="B2975" s="3" t="s">
        <v>2973</v>
      </c>
      <c r="C2975" s="3" t="s">
        <v>7083</v>
      </c>
      <c r="D2975" s="9">
        <v>5000</v>
      </c>
      <c r="E2975" s="9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322"/>
        <v>1.748</v>
      </c>
      <c r="P2975" s="9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5">
        <f t="shared" si="326"/>
        <v>42341.651712962965</v>
      </c>
      <c r="T2975" s="5">
        <f t="shared" si="327"/>
        <v>42370.000000000007</v>
      </c>
      <c r="U2975">
        <f t="shared" si="328"/>
        <v>2015</v>
      </c>
    </row>
    <row r="2976" spans="1:21" ht="30" x14ac:dyDescent="0.25">
      <c r="A2976">
        <v>2974</v>
      </c>
      <c r="B2976" s="3" t="s">
        <v>2974</v>
      </c>
      <c r="C2976" s="3" t="s">
        <v>7084</v>
      </c>
      <c r="D2976" s="9">
        <v>5000</v>
      </c>
      <c r="E2976" s="9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322"/>
        <v>1.02</v>
      </c>
      <c r="P2976" s="9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5">
        <f t="shared" si="326"/>
        <v>41879.89434027778</v>
      </c>
      <c r="T2976" s="5">
        <f t="shared" si="327"/>
        <v>41907.899305555555</v>
      </c>
      <c r="U2976">
        <f t="shared" si="328"/>
        <v>2014</v>
      </c>
    </row>
    <row r="2977" spans="1:21" ht="30" x14ac:dyDescent="0.25">
      <c r="A2977">
        <v>2975</v>
      </c>
      <c r="B2977" s="3" t="s">
        <v>2975</v>
      </c>
      <c r="C2977" s="3" t="s">
        <v>7085</v>
      </c>
      <c r="D2977" s="9">
        <v>8000</v>
      </c>
      <c r="E2977" s="9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322"/>
        <v>1.00125</v>
      </c>
      <c r="P2977" s="9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5">
        <f t="shared" si="326"/>
        <v>41941.517199074078</v>
      </c>
      <c r="T2977" s="5">
        <f t="shared" si="327"/>
        <v>41969.958333333336</v>
      </c>
      <c r="U2977">
        <f t="shared" si="328"/>
        <v>2014</v>
      </c>
    </row>
    <row r="2978" spans="1:21" x14ac:dyDescent="0.25">
      <c r="A2978">
        <v>2976</v>
      </c>
      <c r="B2978" s="3" t="s">
        <v>2976</v>
      </c>
      <c r="C2978" s="3" t="s">
        <v>7086</v>
      </c>
      <c r="D2978" s="9">
        <v>70</v>
      </c>
      <c r="E2978" s="9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322"/>
        <v>1.7142857142857142</v>
      </c>
      <c r="P2978" s="9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5">
        <f t="shared" si="326"/>
        <v>42425.564004629632</v>
      </c>
      <c r="T2978" s="5">
        <f t="shared" si="327"/>
        <v>42442.333333333336</v>
      </c>
      <c r="U2978">
        <f t="shared" si="328"/>
        <v>2016</v>
      </c>
    </row>
    <row r="2979" spans="1:21" ht="30" x14ac:dyDescent="0.25">
      <c r="A2979">
        <v>2977</v>
      </c>
      <c r="B2979" s="3" t="s">
        <v>2977</v>
      </c>
      <c r="C2979" s="3" t="s">
        <v>7087</v>
      </c>
      <c r="D2979" s="9">
        <v>3000</v>
      </c>
      <c r="E2979" s="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322"/>
        <v>1.1356666666666666</v>
      </c>
      <c r="P2979" s="9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5">
        <f t="shared" si="326"/>
        <v>42026.714513888895</v>
      </c>
      <c r="T2979" s="5">
        <f t="shared" si="327"/>
        <v>42085.926388888889</v>
      </c>
      <c r="U2979">
        <f t="shared" si="328"/>
        <v>2015</v>
      </c>
    </row>
    <row r="2980" spans="1:21" ht="30" x14ac:dyDescent="0.25">
      <c r="A2980">
        <v>2978</v>
      </c>
      <c r="B2980" s="3" t="s">
        <v>2978</v>
      </c>
      <c r="C2980" s="3" t="s">
        <v>7088</v>
      </c>
      <c r="D2980" s="9">
        <v>750</v>
      </c>
      <c r="E2980" s="9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322"/>
        <v>1.2946666666666666</v>
      </c>
      <c r="P2980" s="9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5">
        <f t="shared" si="326"/>
        <v>41922.473923611113</v>
      </c>
      <c r="T2980" s="5">
        <f t="shared" si="327"/>
        <v>41932.082638888889</v>
      </c>
      <c r="U2980">
        <f t="shared" si="328"/>
        <v>2014</v>
      </c>
    </row>
    <row r="2981" spans="1:21" ht="30" x14ac:dyDescent="0.25">
      <c r="A2981">
        <v>2979</v>
      </c>
      <c r="B2981" s="3" t="s">
        <v>2979</v>
      </c>
      <c r="C2981" s="3" t="s">
        <v>7089</v>
      </c>
      <c r="D2981" s="9">
        <v>5000</v>
      </c>
      <c r="E2981" s="9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322"/>
        <v>1.014</v>
      </c>
      <c r="P2981" s="9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5">
        <f t="shared" si="326"/>
        <v>41993.657673611109</v>
      </c>
      <c r="T2981" s="5">
        <f t="shared" si="327"/>
        <v>42010.083333333336</v>
      </c>
      <c r="U2981">
        <f t="shared" si="328"/>
        <v>2014</v>
      </c>
    </row>
    <row r="2982" spans="1:21" x14ac:dyDescent="0.25">
      <c r="A2982">
        <v>2980</v>
      </c>
      <c r="B2982" s="3" t="s">
        <v>2980</v>
      </c>
      <c r="C2982" s="3" t="s">
        <v>7090</v>
      </c>
      <c r="D2982" s="9">
        <v>3000</v>
      </c>
      <c r="E2982" s="9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322"/>
        <v>1.0916666666666666</v>
      </c>
      <c r="P2982" s="9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5">
        <f t="shared" si="326"/>
        <v>42219.749189814822</v>
      </c>
      <c r="T2982" s="5">
        <f t="shared" si="327"/>
        <v>42239.916666666664</v>
      </c>
      <c r="U2982">
        <f t="shared" si="328"/>
        <v>2015</v>
      </c>
    </row>
    <row r="2983" spans="1:21" ht="30" x14ac:dyDescent="0.25">
      <c r="A2983">
        <v>2981</v>
      </c>
      <c r="B2983" s="3" t="s">
        <v>2981</v>
      </c>
      <c r="C2983" s="3" t="s">
        <v>7091</v>
      </c>
      <c r="D2983" s="9">
        <v>4000</v>
      </c>
      <c r="E2983" s="9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322"/>
        <v>1.28925</v>
      </c>
      <c r="P2983" s="9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5">
        <f t="shared" si="326"/>
        <v>42225.393009259256</v>
      </c>
      <c r="T2983" s="5">
        <f t="shared" si="327"/>
        <v>42270.393009259256</v>
      </c>
      <c r="U2983">
        <f t="shared" si="328"/>
        <v>2015</v>
      </c>
    </row>
    <row r="2984" spans="1:21" x14ac:dyDescent="0.25">
      <c r="A2984">
        <v>2982</v>
      </c>
      <c r="B2984" s="3" t="s">
        <v>2982</v>
      </c>
      <c r="C2984" s="3" t="s">
        <v>7092</v>
      </c>
      <c r="D2984" s="9">
        <v>5000</v>
      </c>
      <c r="E2984" s="9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322"/>
        <v>1.0206</v>
      </c>
      <c r="P2984" s="9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5">
        <f t="shared" si="326"/>
        <v>42381.520173611112</v>
      </c>
      <c r="T2984" s="5">
        <f t="shared" si="327"/>
        <v>42411.520173611112</v>
      </c>
      <c r="U2984">
        <f t="shared" si="328"/>
        <v>2016</v>
      </c>
    </row>
    <row r="2985" spans="1:21" x14ac:dyDescent="0.25">
      <c r="A2985">
        <v>2983</v>
      </c>
      <c r="B2985" s="3" t="s">
        <v>2983</v>
      </c>
      <c r="C2985" s="3" t="s">
        <v>7093</v>
      </c>
      <c r="D2985" s="9">
        <v>116000</v>
      </c>
      <c r="E2985" s="9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322"/>
        <v>1.465395775862069</v>
      </c>
      <c r="P2985" s="9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5">
        <f t="shared" si="326"/>
        <v>41894.46569444445</v>
      </c>
      <c r="T2985" s="5">
        <f t="shared" si="327"/>
        <v>41954.507361111115</v>
      </c>
      <c r="U2985">
        <f t="shared" si="328"/>
        <v>2014</v>
      </c>
    </row>
    <row r="2986" spans="1:21" ht="30" x14ac:dyDescent="0.25">
      <c r="A2986">
        <v>2984</v>
      </c>
      <c r="B2986" s="3" t="s">
        <v>2984</v>
      </c>
      <c r="C2986" s="3" t="s">
        <v>7094</v>
      </c>
      <c r="D2986" s="9">
        <v>25000</v>
      </c>
      <c r="E2986" s="9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322"/>
        <v>1.00352</v>
      </c>
      <c r="P2986" s="9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5">
        <f t="shared" si="326"/>
        <v>42576.11204861111</v>
      </c>
      <c r="T2986" s="5">
        <f t="shared" si="327"/>
        <v>42606.11204861111</v>
      </c>
      <c r="U2986">
        <f t="shared" si="328"/>
        <v>2016</v>
      </c>
    </row>
    <row r="2987" spans="1:21" ht="30" x14ac:dyDescent="0.25">
      <c r="A2987">
        <v>2985</v>
      </c>
      <c r="B2987" s="3" t="s">
        <v>2985</v>
      </c>
      <c r="C2987" s="3" t="s">
        <v>7095</v>
      </c>
      <c r="D2987" s="9">
        <v>10000</v>
      </c>
      <c r="E2987" s="9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322"/>
        <v>1.2164999999999999</v>
      </c>
      <c r="P2987" s="9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5">
        <f t="shared" si="326"/>
        <v>42654.807037037041</v>
      </c>
      <c r="T2987" s="5">
        <f t="shared" si="327"/>
        <v>42674.000000000007</v>
      </c>
      <c r="U2987">
        <f t="shared" si="328"/>
        <v>2016</v>
      </c>
    </row>
    <row r="2988" spans="1:21" ht="30" x14ac:dyDescent="0.25">
      <c r="A2988">
        <v>2986</v>
      </c>
      <c r="B2988" s="3" t="s">
        <v>2986</v>
      </c>
      <c r="C2988" s="3" t="s">
        <v>7096</v>
      </c>
      <c r="D2988" s="9">
        <v>2400</v>
      </c>
      <c r="E2988" s="9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322"/>
        <v>1.0549999999999999</v>
      </c>
      <c r="P2988" s="9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5">
        <f t="shared" si="326"/>
        <v>42431.333402777782</v>
      </c>
      <c r="T2988" s="5">
        <f t="shared" si="327"/>
        <v>42491.29173611111</v>
      </c>
      <c r="U2988">
        <f t="shared" si="328"/>
        <v>2016</v>
      </c>
    </row>
    <row r="2989" spans="1:21" ht="30" x14ac:dyDescent="0.25">
      <c r="A2989">
        <v>2987</v>
      </c>
      <c r="B2989" s="3" t="s">
        <v>2987</v>
      </c>
      <c r="C2989" s="3" t="s">
        <v>7097</v>
      </c>
      <c r="D2989" s="9">
        <v>25000</v>
      </c>
      <c r="E2989" s="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322"/>
        <v>1.1040080000000001</v>
      </c>
      <c r="P2989" s="9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5">
        <f t="shared" si="326"/>
        <v>42627.140636574077</v>
      </c>
      <c r="T2989" s="5">
        <f t="shared" si="327"/>
        <v>42655.833333333336</v>
      </c>
      <c r="U2989">
        <f t="shared" si="328"/>
        <v>2016</v>
      </c>
    </row>
    <row r="2990" spans="1:21" ht="30" x14ac:dyDescent="0.25">
      <c r="A2990">
        <v>2988</v>
      </c>
      <c r="B2990" s="3" t="s">
        <v>2988</v>
      </c>
      <c r="C2990" s="3" t="s">
        <v>7098</v>
      </c>
      <c r="D2990" s="9">
        <v>1000</v>
      </c>
      <c r="E2990" s="9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322"/>
        <v>1</v>
      </c>
      <c r="P2990" s="9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5">
        <f t="shared" si="326"/>
        <v>42511.195381944446</v>
      </c>
      <c r="T2990" s="5">
        <f t="shared" si="327"/>
        <v>42541.195381944446</v>
      </c>
      <c r="U2990">
        <f t="shared" si="328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9">
        <v>20000</v>
      </c>
      <c r="E2991" s="9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322"/>
        <v>1.76535</v>
      </c>
      <c r="P2991" s="9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5">
        <f t="shared" si="326"/>
        <v>42336.853726851856</v>
      </c>
      <c r="T2991" s="5">
        <f t="shared" si="327"/>
        <v>42359.040972222225</v>
      </c>
      <c r="U2991">
        <f t="shared" si="328"/>
        <v>2015</v>
      </c>
    </row>
    <row r="2992" spans="1:21" ht="30" x14ac:dyDescent="0.25">
      <c r="A2992">
        <v>2990</v>
      </c>
      <c r="B2992" s="3" t="s">
        <v>2990</v>
      </c>
      <c r="C2992" s="3" t="s">
        <v>7100</v>
      </c>
      <c r="D2992" s="9">
        <v>10000</v>
      </c>
      <c r="E2992" s="9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322"/>
        <v>1</v>
      </c>
      <c r="P2992" s="9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5">
        <f t="shared" si="326"/>
        <v>42341.407638888886</v>
      </c>
      <c r="T2992" s="5">
        <f t="shared" si="327"/>
        <v>42376.407638888886</v>
      </c>
      <c r="U2992">
        <f t="shared" si="328"/>
        <v>2015</v>
      </c>
    </row>
    <row r="2993" spans="1:21" ht="30" x14ac:dyDescent="0.25">
      <c r="A2993">
        <v>2991</v>
      </c>
      <c r="B2993" s="3" t="s">
        <v>2991</v>
      </c>
      <c r="C2993" s="3" t="s">
        <v>7101</v>
      </c>
      <c r="D2993" s="9">
        <v>8500</v>
      </c>
      <c r="E2993" s="9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322"/>
        <v>1.0329411764705883</v>
      </c>
      <c r="P2993" s="9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5">
        <f t="shared" si="326"/>
        <v>42740.670486111114</v>
      </c>
      <c r="T2993" s="5">
        <f t="shared" si="327"/>
        <v>42762.670486111114</v>
      </c>
      <c r="U2993">
        <f t="shared" si="328"/>
        <v>2017</v>
      </c>
    </row>
    <row r="2994" spans="1:21" x14ac:dyDescent="0.25">
      <c r="A2994">
        <v>2992</v>
      </c>
      <c r="B2994" s="3" t="s">
        <v>2992</v>
      </c>
      <c r="C2994" s="3" t="s">
        <v>7102</v>
      </c>
      <c r="D2994" s="9">
        <v>3000</v>
      </c>
      <c r="E2994" s="9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322"/>
        <v>1.0449999999999999</v>
      </c>
      <c r="P2994" s="9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5">
        <f t="shared" si="326"/>
        <v>42622.600810185184</v>
      </c>
      <c r="T2994" s="5">
        <f t="shared" si="327"/>
        <v>42652.600810185184</v>
      </c>
      <c r="U2994">
        <f t="shared" si="328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9">
        <v>1000</v>
      </c>
      <c r="E2995" s="9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322"/>
        <v>1.0029999999999999</v>
      </c>
      <c r="P2995" s="9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5">
        <f t="shared" si="326"/>
        <v>42390.672071759262</v>
      </c>
      <c r="T2995" s="5">
        <f t="shared" si="327"/>
        <v>42420.672071759262</v>
      </c>
      <c r="U2995">
        <f t="shared" si="328"/>
        <v>2016</v>
      </c>
    </row>
    <row r="2996" spans="1:21" x14ac:dyDescent="0.25">
      <c r="A2996">
        <v>2994</v>
      </c>
      <c r="B2996" s="3" t="s">
        <v>2994</v>
      </c>
      <c r="C2996" s="3" t="s">
        <v>7104</v>
      </c>
      <c r="D2996" s="9">
        <v>300</v>
      </c>
      <c r="E2996" s="9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322"/>
        <v>4.577466666666667</v>
      </c>
      <c r="P2996" s="9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5">
        <f t="shared" si="326"/>
        <v>41885.31217592593</v>
      </c>
      <c r="T2996" s="5">
        <f t="shared" si="327"/>
        <v>41915.31217592593</v>
      </c>
      <c r="U2996">
        <f t="shared" si="328"/>
        <v>2014</v>
      </c>
    </row>
    <row r="2997" spans="1:21" ht="30" x14ac:dyDescent="0.25">
      <c r="A2997">
        <v>2995</v>
      </c>
      <c r="B2997" s="3" t="s">
        <v>2995</v>
      </c>
      <c r="C2997" s="3" t="s">
        <v>7105</v>
      </c>
      <c r="D2997" s="9">
        <v>15000</v>
      </c>
      <c r="E2997" s="9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322"/>
        <v>1.0496000000000001</v>
      </c>
      <c r="P2997" s="9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5">
        <f t="shared" si="326"/>
        <v>42724.498506944445</v>
      </c>
      <c r="T2997" s="5">
        <f t="shared" si="327"/>
        <v>42754.498506944445</v>
      </c>
      <c r="U2997">
        <f t="shared" si="328"/>
        <v>2016</v>
      </c>
    </row>
    <row r="2998" spans="1:21" x14ac:dyDescent="0.25">
      <c r="A2998">
        <v>2996</v>
      </c>
      <c r="B2998" s="3" t="s">
        <v>2996</v>
      </c>
      <c r="C2998" s="3" t="s">
        <v>7106</v>
      </c>
      <c r="D2998" s="9">
        <v>35000</v>
      </c>
      <c r="E2998" s="9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322"/>
        <v>1.7194285714285715</v>
      </c>
      <c r="P2998" s="9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5">
        <f t="shared" si="326"/>
        <v>42090.745833333334</v>
      </c>
      <c r="T2998" s="5">
        <f t="shared" si="327"/>
        <v>42150.745833333334</v>
      </c>
      <c r="U2998">
        <f t="shared" si="328"/>
        <v>2015</v>
      </c>
    </row>
    <row r="2999" spans="1:21" ht="30" x14ac:dyDescent="0.25">
      <c r="A2999">
        <v>2997</v>
      </c>
      <c r="B2999" s="3" t="s">
        <v>2997</v>
      </c>
      <c r="C2999" s="3" t="s">
        <v>7107</v>
      </c>
      <c r="D2999" s="9">
        <v>10000</v>
      </c>
      <c r="E2999" s="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322"/>
        <v>1.0373000000000001</v>
      </c>
      <c r="P2999" s="9">
        <f t="shared" si="323"/>
        <v>90.2</v>
      </c>
      <c r="Q2999" t="str">
        <f t="shared" si="324"/>
        <v>theater</v>
      </c>
      <c r="R2999" t="str">
        <f t="shared" si="325"/>
        <v>spaces</v>
      </c>
      <c r="S2999" s="5">
        <f t="shared" si="326"/>
        <v>42775.567048611112</v>
      </c>
      <c r="T2999" s="5">
        <f t="shared" si="327"/>
        <v>42793.040972222225</v>
      </c>
      <c r="U2999">
        <f t="shared" si="328"/>
        <v>2017</v>
      </c>
    </row>
    <row r="3000" spans="1:21" ht="30" x14ac:dyDescent="0.25">
      <c r="A3000">
        <v>2998</v>
      </c>
      <c r="B3000" s="3" t="s">
        <v>2998</v>
      </c>
      <c r="C3000" s="3" t="s">
        <v>7108</v>
      </c>
      <c r="D3000" s="9">
        <v>50000</v>
      </c>
      <c r="E3000" s="9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322"/>
        <v>1.0302899999999999</v>
      </c>
      <c r="P3000" s="9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5">
        <f t="shared" si="326"/>
        <v>41778.026956018519</v>
      </c>
      <c r="T3000" s="5">
        <f t="shared" si="327"/>
        <v>41806.017361111117</v>
      </c>
      <c r="U3000">
        <f t="shared" si="328"/>
        <v>2014</v>
      </c>
    </row>
    <row r="3001" spans="1:21" ht="30" x14ac:dyDescent="0.25">
      <c r="A3001">
        <v>2999</v>
      </c>
      <c r="B3001" s="3" t="s">
        <v>2999</v>
      </c>
      <c r="C3001" s="3" t="s">
        <v>7109</v>
      </c>
      <c r="D3001" s="9">
        <v>1350</v>
      </c>
      <c r="E3001" s="9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322"/>
        <v>1.1888888888888889</v>
      </c>
      <c r="P3001" s="9">
        <f t="shared" si="323"/>
        <v>80.25</v>
      </c>
      <c r="Q3001" t="str">
        <f t="shared" si="324"/>
        <v>theater</v>
      </c>
      <c r="R3001" t="str">
        <f t="shared" si="325"/>
        <v>spaces</v>
      </c>
      <c r="S3001" s="5">
        <f t="shared" si="326"/>
        <v>42780.573611111111</v>
      </c>
      <c r="T3001" s="5">
        <f t="shared" si="327"/>
        <v>42794.916666666664</v>
      </c>
      <c r="U3001">
        <f t="shared" si="328"/>
        <v>2017</v>
      </c>
    </row>
    <row r="3002" spans="1:21" ht="30" x14ac:dyDescent="0.25">
      <c r="A3002">
        <v>3000</v>
      </c>
      <c r="B3002" s="3" t="s">
        <v>3000</v>
      </c>
      <c r="C3002" s="3" t="s">
        <v>7110</v>
      </c>
      <c r="D3002" s="9">
        <v>500</v>
      </c>
      <c r="E3002" s="9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322"/>
        <v>1</v>
      </c>
      <c r="P3002" s="9">
        <f t="shared" si="323"/>
        <v>62.5</v>
      </c>
      <c r="Q3002" t="str">
        <f t="shared" si="324"/>
        <v>theater</v>
      </c>
      <c r="R3002" t="str">
        <f t="shared" si="325"/>
        <v>spaces</v>
      </c>
      <c r="S3002" s="5">
        <f t="shared" si="326"/>
        <v>42752.660532407412</v>
      </c>
      <c r="T3002" s="5">
        <f t="shared" si="327"/>
        <v>42766.583333333336</v>
      </c>
      <c r="U3002">
        <f t="shared" si="328"/>
        <v>2017</v>
      </c>
    </row>
    <row r="3003" spans="1:21" ht="30" x14ac:dyDescent="0.25">
      <c r="A3003">
        <v>3001</v>
      </c>
      <c r="B3003" s="3" t="s">
        <v>3001</v>
      </c>
      <c r="C3003" s="3" t="s">
        <v>7111</v>
      </c>
      <c r="D3003" s="9">
        <v>7214</v>
      </c>
      <c r="E3003" s="9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322"/>
        <v>3.1869988910451896</v>
      </c>
      <c r="P3003" s="9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5">
        <f t="shared" si="326"/>
        <v>42534.72895833334</v>
      </c>
      <c r="T3003" s="5">
        <f t="shared" si="327"/>
        <v>42564.72895833334</v>
      </c>
      <c r="U3003">
        <f t="shared" si="328"/>
        <v>2016</v>
      </c>
    </row>
    <row r="3004" spans="1:21" x14ac:dyDescent="0.25">
      <c r="A3004">
        <v>3002</v>
      </c>
      <c r="B3004" s="3" t="s">
        <v>3002</v>
      </c>
      <c r="C3004" s="3" t="s">
        <v>7112</v>
      </c>
      <c r="D3004" s="9">
        <v>7000</v>
      </c>
      <c r="E3004" s="9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322"/>
        <v>1.0850614285714286</v>
      </c>
      <c r="P3004" s="9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5">
        <f t="shared" si="326"/>
        <v>41239.669583333336</v>
      </c>
      <c r="T3004" s="5">
        <f t="shared" si="327"/>
        <v>41269.669583333336</v>
      </c>
      <c r="U3004">
        <f t="shared" si="328"/>
        <v>2012</v>
      </c>
    </row>
    <row r="3005" spans="1:21" ht="30" x14ac:dyDescent="0.25">
      <c r="A3005">
        <v>3003</v>
      </c>
      <c r="B3005" s="3" t="s">
        <v>3003</v>
      </c>
      <c r="C3005" s="3" t="s">
        <v>7113</v>
      </c>
      <c r="D3005" s="9">
        <v>3000</v>
      </c>
      <c r="E3005" s="9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322"/>
        <v>1.0116666666666667</v>
      </c>
      <c r="P3005" s="9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5">
        <f t="shared" si="326"/>
        <v>42398.682592592595</v>
      </c>
      <c r="T3005" s="5">
        <f t="shared" si="327"/>
        <v>42430.082638888889</v>
      </c>
      <c r="U3005">
        <f t="shared" si="328"/>
        <v>2016</v>
      </c>
    </row>
    <row r="3006" spans="1:21" ht="30" x14ac:dyDescent="0.25">
      <c r="A3006">
        <v>3004</v>
      </c>
      <c r="B3006" s="3" t="s">
        <v>3004</v>
      </c>
      <c r="C3006" s="3" t="s">
        <v>7114</v>
      </c>
      <c r="D3006" s="9">
        <v>40000</v>
      </c>
      <c r="E3006" s="9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322"/>
        <v>1.12815</v>
      </c>
      <c r="P3006" s="9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5">
        <f t="shared" si="326"/>
        <v>41928.714398148149</v>
      </c>
      <c r="T3006" s="5">
        <f t="shared" si="327"/>
        <v>41958.756064814814</v>
      </c>
      <c r="U3006">
        <f t="shared" si="328"/>
        <v>2014</v>
      </c>
    </row>
    <row r="3007" spans="1:21" ht="30" x14ac:dyDescent="0.25">
      <c r="A3007">
        <v>3005</v>
      </c>
      <c r="B3007" s="3" t="s">
        <v>3005</v>
      </c>
      <c r="C3007" s="3" t="s">
        <v>7115</v>
      </c>
      <c r="D3007" s="9">
        <v>10600</v>
      </c>
      <c r="E3007" s="9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322"/>
        <v>1.2049622641509434</v>
      </c>
      <c r="P3007" s="9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5">
        <f t="shared" si="326"/>
        <v>41888.508159722223</v>
      </c>
      <c r="T3007" s="5">
        <f t="shared" si="327"/>
        <v>41918.508159722223</v>
      </c>
      <c r="U3007">
        <f t="shared" si="328"/>
        <v>2014</v>
      </c>
    </row>
    <row r="3008" spans="1:21" x14ac:dyDescent="0.25">
      <c r="A3008">
        <v>3006</v>
      </c>
      <c r="B3008" s="3" t="s">
        <v>3006</v>
      </c>
      <c r="C3008" s="3" t="s">
        <v>7116</v>
      </c>
      <c r="D3008" s="9">
        <v>8000</v>
      </c>
      <c r="E3008" s="9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322"/>
        <v>1.0774999999999999</v>
      </c>
      <c r="P3008" s="9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5">
        <f t="shared" si="326"/>
        <v>41957.590173611112</v>
      </c>
      <c r="T3008" s="5">
        <f t="shared" si="327"/>
        <v>41987.590173611112</v>
      </c>
      <c r="U3008">
        <f t="shared" si="328"/>
        <v>2014</v>
      </c>
    </row>
    <row r="3009" spans="1:21" x14ac:dyDescent="0.25">
      <c r="A3009">
        <v>3007</v>
      </c>
      <c r="B3009" s="3" t="s">
        <v>3007</v>
      </c>
      <c r="C3009" s="3" t="s">
        <v>7117</v>
      </c>
      <c r="D3009" s="9">
        <v>600</v>
      </c>
      <c r="E3009" s="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322"/>
        <v>1.8</v>
      </c>
      <c r="P3009" s="9">
        <f t="shared" si="323"/>
        <v>54</v>
      </c>
      <c r="Q3009" t="str">
        <f t="shared" si="324"/>
        <v>theater</v>
      </c>
      <c r="R3009" t="str">
        <f t="shared" si="325"/>
        <v>spaces</v>
      </c>
      <c r="S3009" s="5">
        <f t="shared" si="326"/>
        <v>42098.049571759264</v>
      </c>
      <c r="T3009" s="5">
        <f t="shared" si="327"/>
        <v>42119.049571759264</v>
      </c>
      <c r="U3009">
        <f t="shared" si="328"/>
        <v>2015</v>
      </c>
    </row>
    <row r="3010" spans="1:21" x14ac:dyDescent="0.25">
      <c r="A3010">
        <v>3008</v>
      </c>
      <c r="B3010" s="3" t="s">
        <v>3008</v>
      </c>
      <c r="C3010" s="3" t="s">
        <v>7118</v>
      </c>
      <c r="D3010" s="9">
        <v>3000</v>
      </c>
      <c r="E3010" s="9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329">E3010/D3010</f>
        <v>1.0116666666666667</v>
      </c>
      <c r="P3010" s="9">
        <f t="shared" ref="P3010:P3073" si="330">IFERROR(E3010/L3010,0)</f>
        <v>116.73076923076923</v>
      </c>
      <c r="Q3010" t="str">
        <f t="shared" ref="Q3010:Q3073" si="331">MID(N3010,1,FIND("/",N3010)-1)</f>
        <v>theater</v>
      </c>
      <c r="R3010" t="str">
        <f t="shared" ref="R3010:R3073" si="332">MID(N3010,FIND("/",N3010)+1,9999)</f>
        <v>spaces</v>
      </c>
      <c r="S3010" s="5">
        <f t="shared" ref="S3010:S3073" si="333">((J3010/86400)+25569+(-4/24))</f>
        <v>42360.045358796298</v>
      </c>
      <c r="T3010" s="5">
        <f t="shared" ref="T3010:T3073" si="334">((I3010/86400)+25569+(-4/24))</f>
        <v>42390.045358796298</v>
      </c>
      <c r="U3010">
        <f t="shared" ref="U3010:U3073" si="335">YEAR(S3010)</f>
        <v>2015</v>
      </c>
    </row>
    <row r="3011" spans="1:21" ht="30" x14ac:dyDescent="0.25">
      <c r="A3011">
        <v>3009</v>
      </c>
      <c r="B3011" s="3" t="s">
        <v>3009</v>
      </c>
      <c r="C3011" s="3" t="s">
        <v>7119</v>
      </c>
      <c r="D3011" s="9">
        <v>25000</v>
      </c>
      <c r="E3011" s="9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329"/>
        <v>1.19756</v>
      </c>
      <c r="P3011" s="9">
        <f t="shared" si="330"/>
        <v>233.8984375</v>
      </c>
      <c r="Q3011" t="str">
        <f t="shared" si="331"/>
        <v>theater</v>
      </c>
      <c r="R3011" t="str">
        <f t="shared" si="332"/>
        <v>spaces</v>
      </c>
      <c r="S3011" s="5">
        <f t="shared" si="333"/>
        <v>41939.403240740743</v>
      </c>
      <c r="T3011" s="5">
        <f t="shared" si="334"/>
        <v>41969.444907407415</v>
      </c>
      <c r="U3011">
        <f t="shared" si="335"/>
        <v>2014</v>
      </c>
    </row>
    <row r="3012" spans="1:21" ht="30" x14ac:dyDescent="0.25">
      <c r="A3012">
        <v>3010</v>
      </c>
      <c r="B3012" s="3" t="s">
        <v>3010</v>
      </c>
      <c r="C3012" s="3" t="s">
        <v>7120</v>
      </c>
      <c r="D3012" s="9">
        <v>1500</v>
      </c>
      <c r="E3012" s="9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329"/>
        <v>1.58</v>
      </c>
      <c r="P3012" s="9">
        <f t="shared" si="330"/>
        <v>158</v>
      </c>
      <c r="Q3012" t="str">
        <f t="shared" si="331"/>
        <v>theater</v>
      </c>
      <c r="R3012" t="str">
        <f t="shared" si="332"/>
        <v>spaces</v>
      </c>
      <c r="S3012" s="5">
        <f t="shared" si="333"/>
        <v>41996.665729166671</v>
      </c>
      <c r="T3012" s="5">
        <f t="shared" si="334"/>
        <v>42056.665729166671</v>
      </c>
      <c r="U3012">
        <f t="shared" si="335"/>
        <v>2014</v>
      </c>
    </row>
    <row r="3013" spans="1:21" ht="30" x14ac:dyDescent="0.25">
      <c r="A3013">
        <v>3011</v>
      </c>
      <c r="B3013" s="3" t="s">
        <v>3011</v>
      </c>
      <c r="C3013" s="3" t="s">
        <v>7121</v>
      </c>
      <c r="D3013" s="9">
        <v>300</v>
      </c>
      <c r="E3013" s="9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329"/>
        <v>1.2366666666666666</v>
      </c>
      <c r="P3013" s="9">
        <f t="shared" si="330"/>
        <v>14.84</v>
      </c>
      <c r="Q3013" t="str">
        <f t="shared" si="331"/>
        <v>theater</v>
      </c>
      <c r="R3013" t="str">
        <f t="shared" si="332"/>
        <v>spaces</v>
      </c>
      <c r="S3013" s="5">
        <f t="shared" si="333"/>
        <v>42334.302268518521</v>
      </c>
      <c r="T3013" s="5">
        <f t="shared" si="334"/>
        <v>42361.790972222225</v>
      </c>
      <c r="U3013">
        <f t="shared" si="335"/>
        <v>2015</v>
      </c>
    </row>
    <row r="3014" spans="1:21" ht="30" x14ac:dyDescent="0.25">
      <c r="A3014">
        <v>3012</v>
      </c>
      <c r="B3014" s="3" t="s">
        <v>3012</v>
      </c>
      <c r="C3014" s="3" t="s">
        <v>7122</v>
      </c>
      <c r="D3014" s="9">
        <v>4000</v>
      </c>
      <c r="E3014" s="9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329"/>
        <v>1.1712499999999999</v>
      </c>
      <c r="P3014" s="9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5">
        <f t="shared" si="333"/>
        <v>42024.536226851858</v>
      </c>
      <c r="T3014" s="5">
        <f t="shared" si="334"/>
        <v>42045.536226851858</v>
      </c>
      <c r="U3014">
        <f t="shared" si="335"/>
        <v>2015</v>
      </c>
    </row>
    <row r="3015" spans="1:21" ht="30" x14ac:dyDescent="0.25">
      <c r="A3015">
        <v>3013</v>
      </c>
      <c r="B3015" s="3" t="s">
        <v>3013</v>
      </c>
      <c r="C3015" s="3" t="s">
        <v>7123</v>
      </c>
      <c r="D3015" s="9">
        <v>10000</v>
      </c>
      <c r="E3015" s="9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329"/>
        <v>1.5696000000000001</v>
      </c>
      <c r="P3015" s="9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5">
        <f t="shared" si="333"/>
        <v>42146.669548611113</v>
      </c>
      <c r="T3015" s="5">
        <f t="shared" si="334"/>
        <v>42176.669548611113</v>
      </c>
      <c r="U3015">
        <f t="shared" si="335"/>
        <v>2015</v>
      </c>
    </row>
    <row r="3016" spans="1:21" ht="30" x14ac:dyDescent="0.25">
      <c r="A3016">
        <v>3014</v>
      </c>
      <c r="B3016" s="3" t="s">
        <v>3014</v>
      </c>
      <c r="C3016" s="3" t="s">
        <v>7124</v>
      </c>
      <c r="D3016" s="9">
        <v>25000</v>
      </c>
      <c r="E3016" s="9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329"/>
        <v>1.13104</v>
      </c>
      <c r="P3016" s="9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5">
        <f t="shared" si="333"/>
        <v>41919.956944444442</v>
      </c>
      <c r="T3016" s="5">
        <f t="shared" si="334"/>
        <v>41948.041666666672</v>
      </c>
      <c r="U3016">
        <f t="shared" si="335"/>
        <v>2014</v>
      </c>
    </row>
    <row r="3017" spans="1:21" x14ac:dyDescent="0.25">
      <c r="A3017">
        <v>3015</v>
      </c>
      <c r="B3017" s="3" t="s">
        <v>3015</v>
      </c>
      <c r="C3017" s="3" t="s">
        <v>7125</v>
      </c>
      <c r="D3017" s="9">
        <v>3400</v>
      </c>
      <c r="E3017" s="9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329"/>
        <v>1.0317647058823529</v>
      </c>
      <c r="P3017" s="9">
        <f t="shared" si="330"/>
        <v>87.7</v>
      </c>
      <c r="Q3017" t="str">
        <f t="shared" si="331"/>
        <v>theater</v>
      </c>
      <c r="R3017" t="str">
        <f t="shared" si="332"/>
        <v>spaces</v>
      </c>
      <c r="S3017" s="5">
        <f t="shared" si="333"/>
        <v>41785.560625000006</v>
      </c>
      <c r="T3017" s="5">
        <f t="shared" si="334"/>
        <v>41801</v>
      </c>
      <c r="U3017">
        <f t="shared" si="335"/>
        <v>2014</v>
      </c>
    </row>
    <row r="3018" spans="1:21" ht="30" x14ac:dyDescent="0.25">
      <c r="A3018">
        <v>3016</v>
      </c>
      <c r="B3018" s="3" t="s">
        <v>3016</v>
      </c>
      <c r="C3018" s="3" t="s">
        <v>7126</v>
      </c>
      <c r="D3018" s="9">
        <v>8500</v>
      </c>
      <c r="E3018" s="9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329"/>
        <v>1.0261176470588236</v>
      </c>
      <c r="P3018" s="9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5">
        <f t="shared" si="333"/>
        <v>41778.381388888891</v>
      </c>
      <c r="T3018" s="5">
        <f t="shared" si="334"/>
        <v>41838.381388888891</v>
      </c>
      <c r="U3018">
        <f t="shared" si="335"/>
        <v>2014</v>
      </c>
    </row>
    <row r="3019" spans="1:21" ht="30" x14ac:dyDescent="0.25">
      <c r="A3019">
        <v>3017</v>
      </c>
      <c r="B3019" s="3" t="s">
        <v>3017</v>
      </c>
      <c r="C3019" s="3" t="s">
        <v>7127</v>
      </c>
      <c r="D3019" s="9">
        <v>22000</v>
      </c>
      <c r="E3019" s="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329"/>
        <v>1.0584090909090909</v>
      </c>
      <c r="P3019" s="9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5">
        <f t="shared" si="333"/>
        <v>41841.683368055557</v>
      </c>
      <c r="T3019" s="5">
        <f t="shared" si="334"/>
        <v>41871.683368055557</v>
      </c>
      <c r="U3019">
        <f t="shared" si="335"/>
        <v>2014</v>
      </c>
    </row>
    <row r="3020" spans="1:21" ht="30" x14ac:dyDescent="0.25">
      <c r="A3020">
        <v>3018</v>
      </c>
      <c r="B3020" s="3" t="s">
        <v>3018</v>
      </c>
      <c r="C3020" s="3" t="s">
        <v>7128</v>
      </c>
      <c r="D3020" s="9">
        <v>4200</v>
      </c>
      <c r="E3020" s="9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329"/>
        <v>1.0071428571428571</v>
      </c>
      <c r="P3020" s="9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5">
        <f t="shared" si="333"/>
        <v>42163.131666666668</v>
      </c>
      <c r="T3020" s="5">
        <f t="shared" si="334"/>
        <v>42205.750000000007</v>
      </c>
      <c r="U3020">
        <f t="shared" si="335"/>
        <v>2015</v>
      </c>
    </row>
    <row r="3021" spans="1:21" ht="30" x14ac:dyDescent="0.25">
      <c r="A3021">
        <v>3019</v>
      </c>
      <c r="B3021" s="3" t="s">
        <v>3019</v>
      </c>
      <c r="C3021" s="3" t="s">
        <v>7129</v>
      </c>
      <c r="D3021" s="9">
        <v>15000</v>
      </c>
      <c r="E3021" s="9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329"/>
        <v>1.2123333333333333</v>
      </c>
      <c r="P3021" s="9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5">
        <f t="shared" si="333"/>
        <v>41758.666898148149</v>
      </c>
      <c r="T3021" s="5">
        <f t="shared" si="334"/>
        <v>41785.958333333336</v>
      </c>
      <c r="U3021">
        <f t="shared" si="335"/>
        <v>2014</v>
      </c>
    </row>
    <row r="3022" spans="1:21" ht="30" x14ac:dyDescent="0.25">
      <c r="A3022">
        <v>3020</v>
      </c>
      <c r="B3022" s="3" t="s">
        <v>3020</v>
      </c>
      <c r="C3022" s="3" t="s">
        <v>7130</v>
      </c>
      <c r="D3022" s="9">
        <v>7000</v>
      </c>
      <c r="E3022" s="9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329"/>
        <v>1.0057142857142858</v>
      </c>
      <c r="P3022" s="9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5">
        <f t="shared" si="333"/>
        <v>42170.679780092592</v>
      </c>
      <c r="T3022" s="5">
        <f t="shared" si="334"/>
        <v>42230.679780092592</v>
      </c>
      <c r="U3022">
        <f t="shared" si="335"/>
        <v>2015</v>
      </c>
    </row>
    <row r="3023" spans="1:21" ht="30" x14ac:dyDescent="0.25">
      <c r="A3023">
        <v>3021</v>
      </c>
      <c r="B3023" s="3" t="s">
        <v>3021</v>
      </c>
      <c r="C3023" s="3" t="s">
        <v>7131</v>
      </c>
      <c r="D3023" s="9">
        <v>4500</v>
      </c>
      <c r="E3023" s="9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329"/>
        <v>1.1602222222222223</v>
      </c>
      <c r="P3023" s="9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5">
        <f t="shared" si="333"/>
        <v>42660.452187499999</v>
      </c>
      <c r="T3023" s="5">
        <f t="shared" si="334"/>
        <v>42696.082638888889</v>
      </c>
      <c r="U3023">
        <f t="shared" si="335"/>
        <v>2016</v>
      </c>
    </row>
    <row r="3024" spans="1:21" ht="30" x14ac:dyDescent="0.25">
      <c r="A3024">
        <v>3022</v>
      </c>
      <c r="B3024" s="3" t="s">
        <v>3022</v>
      </c>
      <c r="C3024" s="3" t="s">
        <v>7132</v>
      </c>
      <c r="D3024" s="9">
        <v>10000</v>
      </c>
      <c r="E3024" s="9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329"/>
        <v>1.0087999999999999</v>
      </c>
      <c r="P3024" s="9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5">
        <f t="shared" si="333"/>
        <v>42564.787141203706</v>
      </c>
      <c r="T3024" s="5">
        <f t="shared" si="334"/>
        <v>42609.787141203706</v>
      </c>
      <c r="U3024">
        <f t="shared" si="335"/>
        <v>2016</v>
      </c>
    </row>
    <row r="3025" spans="1:21" ht="30" x14ac:dyDescent="0.25">
      <c r="A3025">
        <v>3023</v>
      </c>
      <c r="B3025" s="3" t="s">
        <v>3023</v>
      </c>
      <c r="C3025" s="3" t="s">
        <v>7133</v>
      </c>
      <c r="D3025" s="9">
        <v>700</v>
      </c>
      <c r="E3025" s="9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329"/>
        <v>1.03</v>
      </c>
      <c r="P3025" s="9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5">
        <f t="shared" si="333"/>
        <v>42121.509097222224</v>
      </c>
      <c r="T3025" s="5">
        <f t="shared" si="334"/>
        <v>42166.509097222224</v>
      </c>
      <c r="U3025">
        <f t="shared" si="335"/>
        <v>2015</v>
      </c>
    </row>
    <row r="3026" spans="1:21" ht="30" x14ac:dyDescent="0.25">
      <c r="A3026">
        <v>3024</v>
      </c>
      <c r="B3026" s="3" t="s">
        <v>3024</v>
      </c>
      <c r="C3026" s="3" t="s">
        <v>7134</v>
      </c>
      <c r="D3026" s="9">
        <v>5000</v>
      </c>
      <c r="E3026" s="9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329"/>
        <v>2.4641999999999999</v>
      </c>
      <c r="P3026" s="9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5">
        <f t="shared" si="333"/>
        <v>41158.827256944445</v>
      </c>
      <c r="T3026" s="5">
        <f t="shared" si="334"/>
        <v>41188.827256944445</v>
      </c>
      <c r="U3026">
        <f t="shared" si="335"/>
        <v>2012</v>
      </c>
    </row>
    <row r="3027" spans="1:21" x14ac:dyDescent="0.25">
      <c r="A3027">
        <v>3025</v>
      </c>
      <c r="B3027" s="3" t="s">
        <v>3025</v>
      </c>
      <c r="C3027" s="3" t="s">
        <v>7135</v>
      </c>
      <c r="D3027" s="9">
        <v>2500</v>
      </c>
      <c r="E3027" s="9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329"/>
        <v>3.0219999999999998</v>
      </c>
      <c r="P3027" s="9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5">
        <f t="shared" si="333"/>
        <v>41761.34274305556</v>
      </c>
      <c r="T3027" s="5">
        <f t="shared" si="334"/>
        <v>41789.5</v>
      </c>
      <c r="U3027">
        <f t="shared" si="335"/>
        <v>2014</v>
      </c>
    </row>
    <row r="3028" spans="1:21" ht="30" x14ac:dyDescent="0.25">
      <c r="A3028">
        <v>3026</v>
      </c>
      <c r="B3028" s="3" t="s">
        <v>3026</v>
      </c>
      <c r="C3028" s="3" t="s">
        <v>7136</v>
      </c>
      <c r="D3028" s="9">
        <v>900</v>
      </c>
      <c r="E3028" s="9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329"/>
        <v>1.4333333333333333</v>
      </c>
      <c r="P3028" s="9">
        <f t="shared" si="330"/>
        <v>51.6</v>
      </c>
      <c r="Q3028" t="str">
        <f t="shared" si="331"/>
        <v>theater</v>
      </c>
      <c r="R3028" t="str">
        <f t="shared" si="332"/>
        <v>spaces</v>
      </c>
      <c r="S3028" s="5">
        <f t="shared" si="333"/>
        <v>42783.292731481481</v>
      </c>
      <c r="T3028" s="5">
        <f t="shared" si="334"/>
        <v>42797.292731481481</v>
      </c>
      <c r="U3028">
        <f t="shared" si="335"/>
        <v>2017</v>
      </c>
    </row>
    <row r="3029" spans="1:21" x14ac:dyDescent="0.25">
      <c r="A3029">
        <v>3027</v>
      </c>
      <c r="B3029" s="3" t="s">
        <v>3027</v>
      </c>
      <c r="C3029" s="3" t="s">
        <v>7137</v>
      </c>
      <c r="D3029" s="9">
        <v>40000</v>
      </c>
      <c r="E3029" s="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329"/>
        <v>1.3144</v>
      </c>
      <c r="P3029" s="9">
        <f t="shared" si="330"/>
        <v>164.3</v>
      </c>
      <c r="Q3029" t="str">
        <f t="shared" si="331"/>
        <v>theater</v>
      </c>
      <c r="R3029" t="str">
        <f t="shared" si="332"/>
        <v>spaces</v>
      </c>
      <c r="S3029" s="5">
        <f t="shared" si="333"/>
        <v>42053.537627314821</v>
      </c>
      <c r="T3029" s="5">
        <f t="shared" si="334"/>
        <v>42083.49596064815</v>
      </c>
      <c r="U3029">
        <f t="shared" si="335"/>
        <v>2015</v>
      </c>
    </row>
    <row r="3030" spans="1:21" x14ac:dyDescent="0.25">
      <c r="A3030">
        <v>3028</v>
      </c>
      <c r="B3030" s="3" t="s">
        <v>3028</v>
      </c>
      <c r="C3030" s="3" t="s">
        <v>7138</v>
      </c>
      <c r="D3030" s="9">
        <v>5000</v>
      </c>
      <c r="E3030" s="9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329"/>
        <v>1.6801999999999999</v>
      </c>
      <c r="P3030" s="9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5">
        <f t="shared" si="333"/>
        <v>42567.09751157408</v>
      </c>
      <c r="T3030" s="5">
        <f t="shared" si="334"/>
        <v>42597.09751157408</v>
      </c>
      <c r="U3030">
        <f t="shared" si="335"/>
        <v>2016</v>
      </c>
    </row>
    <row r="3031" spans="1:21" ht="30" x14ac:dyDescent="0.25">
      <c r="A3031">
        <v>3029</v>
      </c>
      <c r="B3031" s="3" t="s">
        <v>3029</v>
      </c>
      <c r="C3031" s="3" t="s">
        <v>7139</v>
      </c>
      <c r="D3031" s="9">
        <v>30000</v>
      </c>
      <c r="E3031" s="9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329"/>
        <v>1.0967666666666667</v>
      </c>
      <c r="P3031" s="9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5">
        <f t="shared" si="333"/>
        <v>41932.542210648149</v>
      </c>
      <c r="T3031" s="5">
        <f t="shared" si="334"/>
        <v>41961.024305555555</v>
      </c>
      <c r="U3031">
        <f t="shared" si="335"/>
        <v>2014</v>
      </c>
    </row>
    <row r="3032" spans="1:21" ht="30" x14ac:dyDescent="0.25">
      <c r="A3032">
        <v>3030</v>
      </c>
      <c r="B3032" s="3" t="s">
        <v>3030</v>
      </c>
      <c r="C3032" s="3" t="s">
        <v>7140</v>
      </c>
      <c r="D3032" s="9">
        <v>1750</v>
      </c>
      <c r="E3032" s="9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329"/>
        <v>1.0668571428571429</v>
      </c>
      <c r="P3032" s="9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5">
        <f t="shared" si="333"/>
        <v>42233.580682870372</v>
      </c>
      <c r="T3032" s="5">
        <f t="shared" si="334"/>
        <v>42263.580682870372</v>
      </c>
      <c r="U3032">
        <f t="shared" si="335"/>
        <v>2015</v>
      </c>
    </row>
    <row r="3033" spans="1:21" ht="45" x14ac:dyDescent="0.25">
      <c r="A3033">
        <v>3031</v>
      </c>
      <c r="B3033" s="3" t="s">
        <v>3031</v>
      </c>
      <c r="C3033" s="3" t="s">
        <v>7141</v>
      </c>
      <c r="D3033" s="9">
        <v>1500</v>
      </c>
      <c r="E3033" s="9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329"/>
        <v>1</v>
      </c>
      <c r="P3033" s="9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5">
        <f t="shared" si="333"/>
        <v>42597.715821759259</v>
      </c>
      <c r="T3033" s="5">
        <f t="shared" si="334"/>
        <v>42657.715821759259</v>
      </c>
      <c r="U3033">
        <f t="shared" si="335"/>
        <v>2016</v>
      </c>
    </row>
    <row r="3034" spans="1:21" x14ac:dyDescent="0.25">
      <c r="A3034">
        <v>3032</v>
      </c>
      <c r="B3034" s="3" t="s">
        <v>3032</v>
      </c>
      <c r="C3034" s="3" t="s">
        <v>7142</v>
      </c>
      <c r="D3034" s="9">
        <v>1000</v>
      </c>
      <c r="E3034" s="9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329"/>
        <v>1.272</v>
      </c>
      <c r="P3034" s="9">
        <f t="shared" si="330"/>
        <v>50.88</v>
      </c>
      <c r="Q3034" t="str">
        <f t="shared" si="331"/>
        <v>theater</v>
      </c>
      <c r="R3034" t="str">
        <f t="shared" si="332"/>
        <v>spaces</v>
      </c>
      <c r="S3034" s="5">
        <f t="shared" si="333"/>
        <v>42227.877997685187</v>
      </c>
      <c r="T3034" s="5">
        <f t="shared" si="334"/>
        <v>42257.877997685187</v>
      </c>
      <c r="U3034">
        <f t="shared" si="335"/>
        <v>2015</v>
      </c>
    </row>
    <row r="3035" spans="1:21" x14ac:dyDescent="0.25">
      <c r="A3035">
        <v>3033</v>
      </c>
      <c r="B3035" s="3" t="s">
        <v>3033</v>
      </c>
      <c r="C3035" s="3" t="s">
        <v>7143</v>
      </c>
      <c r="D3035" s="9">
        <v>3000</v>
      </c>
      <c r="E3035" s="9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329"/>
        <v>1.4653333333333334</v>
      </c>
      <c r="P3035" s="9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5">
        <f t="shared" si="333"/>
        <v>42569.943576388891</v>
      </c>
      <c r="T3035" s="5">
        <f t="shared" si="334"/>
        <v>42599.943576388891</v>
      </c>
      <c r="U3035">
        <f t="shared" si="335"/>
        <v>2016</v>
      </c>
    </row>
    <row r="3036" spans="1:21" ht="45" x14ac:dyDescent="0.25">
      <c r="A3036">
        <v>3034</v>
      </c>
      <c r="B3036" s="3" t="s">
        <v>3034</v>
      </c>
      <c r="C3036" s="3" t="s">
        <v>7144</v>
      </c>
      <c r="D3036" s="9">
        <v>100000</v>
      </c>
      <c r="E3036" s="9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329"/>
        <v>1.1253599999999999</v>
      </c>
      <c r="P3036" s="9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5">
        <f t="shared" si="333"/>
        <v>42644.368692129632</v>
      </c>
      <c r="T3036" s="5">
        <f t="shared" si="334"/>
        <v>42674.999305555561</v>
      </c>
      <c r="U3036">
        <f t="shared" si="335"/>
        <v>2016</v>
      </c>
    </row>
    <row r="3037" spans="1:21" x14ac:dyDescent="0.25">
      <c r="A3037">
        <v>3035</v>
      </c>
      <c r="B3037" s="3" t="s">
        <v>3035</v>
      </c>
      <c r="C3037" s="3" t="s">
        <v>7145</v>
      </c>
      <c r="D3037" s="9">
        <v>25000</v>
      </c>
      <c r="E3037" s="9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329"/>
        <v>1.0878684000000001</v>
      </c>
      <c r="P3037" s="9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5">
        <f t="shared" si="333"/>
        <v>41368.393622685187</v>
      </c>
      <c r="T3037" s="5">
        <f t="shared" si="334"/>
        <v>41398.393622685187</v>
      </c>
      <c r="U3037">
        <f t="shared" si="335"/>
        <v>2013</v>
      </c>
    </row>
    <row r="3038" spans="1:21" ht="30" x14ac:dyDescent="0.25">
      <c r="A3038">
        <v>3036</v>
      </c>
      <c r="B3038" s="3" t="s">
        <v>3036</v>
      </c>
      <c r="C3038" s="3" t="s">
        <v>7146</v>
      </c>
      <c r="D3038" s="9">
        <v>25000</v>
      </c>
      <c r="E3038" s="9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329"/>
        <v>1.26732</v>
      </c>
      <c r="P3038" s="9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5">
        <f t="shared" si="333"/>
        <v>41466.618564814817</v>
      </c>
      <c r="T3038" s="5">
        <f t="shared" si="334"/>
        <v>41502.332638888889</v>
      </c>
      <c r="U3038">
        <f t="shared" si="335"/>
        <v>2013</v>
      </c>
    </row>
    <row r="3039" spans="1:21" ht="30" x14ac:dyDescent="0.25">
      <c r="A3039">
        <v>3037</v>
      </c>
      <c r="B3039" s="3" t="s">
        <v>3037</v>
      </c>
      <c r="C3039" s="3" t="s">
        <v>7147</v>
      </c>
      <c r="D3039" s="9">
        <v>500</v>
      </c>
      <c r="E3039" s="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329"/>
        <v>2.1320000000000001</v>
      </c>
      <c r="P3039" s="9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5">
        <f t="shared" si="333"/>
        <v>40378.726539351854</v>
      </c>
      <c r="T3039" s="5">
        <f t="shared" si="334"/>
        <v>40453.040972222225</v>
      </c>
      <c r="U3039">
        <f t="shared" si="335"/>
        <v>2010</v>
      </c>
    </row>
    <row r="3040" spans="1:21" ht="30" x14ac:dyDescent="0.25">
      <c r="A3040">
        <v>3038</v>
      </c>
      <c r="B3040" s="3" t="s">
        <v>3038</v>
      </c>
      <c r="C3040" s="3" t="s">
        <v>7148</v>
      </c>
      <c r="D3040" s="9">
        <v>1000</v>
      </c>
      <c r="E3040" s="9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329"/>
        <v>1.0049999999999999</v>
      </c>
      <c r="P3040" s="9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5">
        <f t="shared" si="333"/>
        <v>42373.08561342593</v>
      </c>
      <c r="T3040" s="5">
        <f t="shared" si="334"/>
        <v>42433.08561342593</v>
      </c>
      <c r="U3040">
        <f t="shared" si="335"/>
        <v>2016</v>
      </c>
    </row>
    <row r="3041" spans="1:21" ht="30" x14ac:dyDescent="0.25">
      <c r="A3041">
        <v>3039</v>
      </c>
      <c r="B3041" s="3" t="s">
        <v>3039</v>
      </c>
      <c r="C3041" s="3" t="s">
        <v>7149</v>
      </c>
      <c r="D3041" s="9">
        <v>20000</v>
      </c>
      <c r="E3041" s="9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329"/>
        <v>1.0871389999999999</v>
      </c>
      <c r="P3041" s="9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5">
        <f t="shared" si="333"/>
        <v>41610.627754629633</v>
      </c>
      <c r="T3041" s="5">
        <f t="shared" si="334"/>
        <v>41637.165972222225</v>
      </c>
      <c r="U3041">
        <f t="shared" si="335"/>
        <v>2013</v>
      </c>
    </row>
    <row r="3042" spans="1:21" x14ac:dyDescent="0.25">
      <c r="A3042">
        <v>3040</v>
      </c>
      <c r="B3042" s="3" t="s">
        <v>3040</v>
      </c>
      <c r="C3042" s="3" t="s">
        <v>7150</v>
      </c>
      <c r="D3042" s="9">
        <v>3000</v>
      </c>
      <c r="E3042" s="9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329"/>
        <v>1.075</v>
      </c>
      <c r="P3042" s="9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5">
        <f t="shared" si="333"/>
        <v>42177.625243055554</v>
      </c>
      <c r="T3042" s="5">
        <f t="shared" si="334"/>
        <v>42181.791666666664</v>
      </c>
      <c r="U3042">
        <f t="shared" si="335"/>
        <v>2015</v>
      </c>
    </row>
    <row r="3043" spans="1:21" x14ac:dyDescent="0.25">
      <c r="A3043">
        <v>3041</v>
      </c>
      <c r="B3043" s="3" t="s">
        <v>3041</v>
      </c>
      <c r="C3043" s="3" t="s">
        <v>7151</v>
      </c>
      <c r="D3043" s="9">
        <v>8300</v>
      </c>
      <c r="E3043" s="9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329"/>
        <v>1.1048192771084338</v>
      </c>
      <c r="P3043" s="9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5">
        <f t="shared" si="333"/>
        <v>42359.701944444452</v>
      </c>
      <c r="T3043" s="5">
        <f t="shared" si="334"/>
        <v>42389.701944444452</v>
      </c>
      <c r="U3043">
        <f t="shared" si="335"/>
        <v>2015</v>
      </c>
    </row>
    <row r="3044" spans="1:21" ht="30" x14ac:dyDescent="0.25">
      <c r="A3044">
        <v>3042</v>
      </c>
      <c r="B3044" s="3" t="s">
        <v>3042</v>
      </c>
      <c r="C3044" s="3" t="s">
        <v>7152</v>
      </c>
      <c r="D3044" s="9">
        <v>1500</v>
      </c>
      <c r="E3044" s="9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329"/>
        <v>1.28</v>
      </c>
      <c r="P3044" s="9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5">
        <f t="shared" si="333"/>
        <v>42253.521377314821</v>
      </c>
      <c r="T3044" s="5">
        <f t="shared" si="334"/>
        <v>42283.521377314821</v>
      </c>
      <c r="U3044">
        <f t="shared" si="335"/>
        <v>2015</v>
      </c>
    </row>
    <row r="3045" spans="1:21" ht="30" x14ac:dyDescent="0.25">
      <c r="A3045">
        <v>3043</v>
      </c>
      <c r="B3045" s="3" t="s">
        <v>3043</v>
      </c>
      <c r="C3045" s="3" t="s">
        <v>7153</v>
      </c>
      <c r="D3045" s="9">
        <v>15000</v>
      </c>
      <c r="E3045" s="9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329"/>
        <v>1.1000666666666667</v>
      </c>
      <c r="P3045" s="9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5">
        <f t="shared" si="333"/>
        <v>42082.903923611113</v>
      </c>
      <c r="T3045" s="5">
        <f t="shared" si="334"/>
        <v>42109.951388888891</v>
      </c>
      <c r="U3045">
        <f t="shared" si="335"/>
        <v>2015</v>
      </c>
    </row>
    <row r="3046" spans="1:21" ht="30" x14ac:dyDescent="0.25">
      <c r="A3046">
        <v>3044</v>
      </c>
      <c r="B3046" s="3" t="s">
        <v>3044</v>
      </c>
      <c r="C3046" s="3" t="s">
        <v>7154</v>
      </c>
      <c r="D3046" s="9">
        <v>12000</v>
      </c>
      <c r="E3046" s="9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329"/>
        <v>1.0934166666666667</v>
      </c>
      <c r="P3046" s="9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5">
        <f t="shared" si="333"/>
        <v>42387.560162037036</v>
      </c>
      <c r="T3046" s="5">
        <f t="shared" si="334"/>
        <v>42402.560162037036</v>
      </c>
      <c r="U3046">
        <f t="shared" si="335"/>
        <v>2016</v>
      </c>
    </row>
    <row r="3047" spans="1:21" ht="30" x14ac:dyDescent="0.25">
      <c r="A3047">
        <v>3045</v>
      </c>
      <c r="B3047" s="3" t="s">
        <v>3045</v>
      </c>
      <c r="C3047" s="3" t="s">
        <v>7155</v>
      </c>
      <c r="D3047" s="9">
        <v>4000</v>
      </c>
      <c r="E3047" s="9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329"/>
        <v>1.3270650000000002</v>
      </c>
      <c r="P3047" s="9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5">
        <f t="shared" si="333"/>
        <v>41842.989062500004</v>
      </c>
      <c r="T3047" s="5">
        <f t="shared" si="334"/>
        <v>41872.989062500004</v>
      </c>
      <c r="U3047">
        <f t="shared" si="335"/>
        <v>2014</v>
      </c>
    </row>
    <row r="3048" spans="1:21" ht="30" x14ac:dyDescent="0.25">
      <c r="A3048">
        <v>3046</v>
      </c>
      <c r="B3048" s="3" t="s">
        <v>3046</v>
      </c>
      <c r="C3048" s="3" t="s">
        <v>7156</v>
      </c>
      <c r="D3048" s="9">
        <v>7900</v>
      </c>
      <c r="E3048" s="9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329"/>
        <v>1.9084810126582279</v>
      </c>
      <c r="P3048" s="9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5">
        <f t="shared" si="333"/>
        <v>41862.636412037042</v>
      </c>
      <c r="T3048" s="5">
        <f t="shared" si="334"/>
        <v>41892.036111111112</v>
      </c>
      <c r="U3048">
        <f t="shared" si="335"/>
        <v>2014</v>
      </c>
    </row>
    <row r="3049" spans="1:21" x14ac:dyDescent="0.25">
      <c r="A3049">
        <v>3047</v>
      </c>
      <c r="B3049" s="3" t="s">
        <v>3047</v>
      </c>
      <c r="C3049" s="3" t="s">
        <v>7157</v>
      </c>
      <c r="D3049" s="9">
        <v>500</v>
      </c>
      <c r="E3049" s="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329"/>
        <v>1.49</v>
      </c>
      <c r="P3049" s="9">
        <f t="shared" si="330"/>
        <v>37.25</v>
      </c>
      <c r="Q3049" t="str">
        <f t="shared" si="331"/>
        <v>theater</v>
      </c>
      <c r="R3049" t="str">
        <f t="shared" si="332"/>
        <v>spaces</v>
      </c>
      <c r="S3049" s="5">
        <f t="shared" si="333"/>
        <v>42443.822384259263</v>
      </c>
      <c r="T3049" s="5">
        <f t="shared" si="334"/>
        <v>42487.386111111111</v>
      </c>
      <c r="U3049">
        <f t="shared" si="335"/>
        <v>2016</v>
      </c>
    </row>
    <row r="3050" spans="1:21" ht="30" x14ac:dyDescent="0.25">
      <c r="A3050">
        <v>3048</v>
      </c>
      <c r="B3050" s="3" t="s">
        <v>3048</v>
      </c>
      <c r="C3050" s="3" t="s">
        <v>7158</v>
      </c>
      <c r="D3050" s="9">
        <v>5000</v>
      </c>
      <c r="E3050" s="9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329"/>
        <v>1.6639999999999999</v>
      </c>
      <c r="P3050" s="9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5">
        <f t="shared" si="333"/>
        <v>41975.734513888892</v>
      </c>
      <c r="T3050" s="5">
        <f t="shared" si="334"/>
        <v>42004.723611111112</v>
      </c>
      <c r="U3050">
        <f t="shared" si="335"/>
        <v>2014</v>
      </c>
    </row>
    <row r="3051" spans="1:21" ht="30" x14ac:dyDescent="0.25">
      <c r="A3051">
        <v>3049</v>
      </c>
      <c r="B3051" s="3" t="s">
        <v>3049</v>
      </c>
      <c r="C3051" s="3" t="s">
        <v>7159</v>
      </c>
      <c r="D3051" s="9">
        <v>3750</v>
      </c>
      <c r="E3051" s="9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329"/>
        <v>1.0666666666666667</v>
      </c>
      <c r="P3051" s="9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5">
        <f t="shared" si="333"/>
        <v>42138.847858796296</v>
      </c>
      <c r="T3051" s="5">
        <f t="shared" si="334"/>
        <v>42168.847858796296</v>
      </c>
      <c r="U3051">
        <f t="shared" si="335"/>
        <v>2015</v>
      </c>
    </row>
    <row r="3052" spans="1:21" x14ac:dyDescent="0.25">
      <c r="A3052">
        <v>3050</v>
      </c>
      <c r="B3052" s="3" t="s">
        <v>3050</v>
      </c>
      <c r="C3052" s="3" t="s">
        <v>7160</v>
      </c>
      <c r="D3052" s="9">
        <v>600</v>
      </c>
      <c r="E3052" s="9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329"/>
        <v>1.06</v>
      </c>
      <c r="P3052" s="9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5">
        <f t="shared" si="333"/>
        <v>42465.001851851855</v>
      </c>
      <c r="T3052" s="5">
        <f t="shared" si="334"/>
        <v>42495.001851851855</v>
      </c>
      <c r="U3052">
        <f t="shared" si="335"/>
        <v>2016</v>
      </c>
    </row>
    <row r="3053" spans="1:21" ht="30" x14ac:dyDescent="0.25">
      <c r="A3053">
        <v>3051</v>
      </c>
      <c r="B3053" s="3" t="s">
        <v>3051</v>
      </c>
      <c r="C3053" s="3" t="s">
        <v>7161</v>
      </c>
      <c r="D3053" s="9">
        <v>3500</v>
      </c>
      <c r="E3053" s="9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329"/>
        <v>0.23628571428571429</v>
      </c>
      <c r="P3053" s="9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5">
        <f t="shared" si="333"/>
        <v>42744.24936342593</v>
      </c>
      <c r="T3053" s="5">
        <f t="shared" si="334"/>
        <v>42774.24936342593</v>
      </c>
      <c r="U3053">
        <f t="shared" si="335"/>
        <v>2017</v>
      </c>
    </row>
    <row r="3054" spans="1:21" x14ac:dyDescent="0.25">
      <c r="A3054">
        <v>3052</v>
      </c>
      <c r="B3054" s="3" t="s">
        <v>3052</v>
      </c>
      <c r="C3054" s="3" t="s">
        <v>7162</v>
      </c>
      <c r="D3054" s="9">
        <v>50000</v>
      </c>
      <c r="E3054" s="9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329"/>
        <v>1.5E-3</v>
      </c>
      <c r="P3054" s="9">
        <f t="shared" si="330"/>
        <v>37.5</v>
      </c>
      <c r="Q3054" t="str">
        <f t="shared" si="331"/>
        <v>theater</v>
      </c>
      <c r="R3054" t="str">
        <f t="shared" si="332"/>
        <v>spaces</v>
      </c>
      <c r="S3054" s="5">
        <f t="shared" si="333"/>
        <v>42122.50340277778</v>
      </c>
      <c r="T3054" s="5">
        <f t="shared" si="334"/>
        <v>42152.499305555561</v>
      </c>
      <c r="U3054">
        <f t="shared" si="335"/>
        <v>2015</v>
      </c>
    </row>
    <row r="3055" spans="1:21" ht="30" x14ac:dyDescent="0.25">
      <c r="A3055">
        <v>3053</v>
      </c>
      <c r="B3055" s="3" t="s">
        <v>3053</v>
      </c>
      <c r="C3055" s="3" t="s">
        <v>7163</v>
      </c>
      <c r="D3055" s="9">
        <v>10000</v>
      </c>
      <c r="E3055" s="9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329"/>
        <v>4.0000000000000001E-3</v>
      </c>
      <c r="P3055" s="9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5">
        <f t="shared" si="333"/>
        <v>41862.595057870371</v>
      </c>
      <c r="T3055" s="5">
        <f t="shared" si="334"/>
        <v>41913.999305555561</v>
      </c>
      <c r="U3055">
        <f t="shared" si="335"/>
        <v>2014</v>
      </c>
    </row>
    <row r="3056" spans="1:21" ht="30" x14ac:dyDescent="0.25">
      <c r="A3056">
        <v>3054</v>
      </c>
      <c r="B3056" s="3" t="s">
        <v>3054</v>
      </c>
      <c r="C3056" s="3" t="s">
        <v>7164</v>
      </c>
      <c r="D3056" s="9">
        <v>300</v>
      </c>
      <c r="E3056" s="9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329"/>
        <v>0</v>
      </c>
      <c r="P3056" s="9">
        <f t="shared" si="330"/>
        <v>0</v>
      </c>
      <c r="Q3056" t="str">
        <f t="shared" si="331"/>
        <v>theater</v>
      </c>
      <c r="R3056" t="str">
        <f t="shared" si="332"/>
        <v>spaces</v>
      </c>
      <c r="S3056" s="5">
        <f t="shared" si="333"/>
        <v>42027.666134259263</v>
      </c>
      <c r="T3056" s="5">
        <f t="shared" si="334"/>
        <v>42064.87777777778</v>
      </c>
      <c r="U3056">
        <f t="shared" si="335"/>
        <v>2015</v>
      </c>
    </row>
    <row r="3057" spans="1:21" ht="30" x14ac:dyDescent="0.25">
      <c r="A3057">
        <v>3055</v>
      </c>
      <c r="B3057" s="3" t="s">
        <v>3055</v>
      </c>
      <c r="C3057" s="3" t="s">
        <v>7165</v>
      </c>
      <c r="D3057" s="9">
        <v>20000</v>
      </c>
      <c r="E3057" s="9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329"/>
        <v>5.0000000000000002E-5</v>
      </c>
      <c r="P3057" s="9">
        <f t="shared" si="330"/>
        <v>1</v>
      </c>
      <c r="Q3057" t="str">
        <f t="shared" si="331"/>
        <v>theater</v>
      </c>
      <c r="R3057" t="str">
        <f t="shared" si="332"/>
        <v>spaces</v>
      </c>
      <c r="S3057" s="5">
        <f t="shared" si="333"/>
        <v>41953.791550925926</v>
      </c>
      <c r="T3057" s="5">
        <f t="shared" si="334"/>
        <v>42013.791550925926</v>
      </c>
      <c r="U3057">
        <f t="shared" si="335"/>
        <v>2014</v>
      </c>
    </row>
    <row r="3058" spans="1:21" ht="30" x14ac:dyDescent="0.25">
      <c r="A3058">
        <v>3056</v>
      </c>
      <c r="B3058" s="3" t="s">
        <v>3056</v>
      </c>
      <c r="C3058" s="3" t="s">
        <v>7166</v>
      </c>
      <c r="D3058" s="9">
        <v>25000</v>
      </c>
      <c r="E3058" s="9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329"/>
        <v>0</v>
      </c>
      <c r="P3058" s="9">
        <f t="shared" si="330"/>
        <v>0</v>
      </c>
      <c r="Q3058" t="str">
        <f t="shared" si="331"/>
        <v>theater</v>
      </c>
      <c r="R3058" t="str">
        <f t="shared" si="332"/>
        <v>spaces</v>
      </c>
      <c r="S3058" s="5">
        <f t="shared" si="333"/>
        <v>41851.469722222224</v>
      </c>
      <c r="T3058" s="5">
        <f t="shared" si="334"/>
        <v>41911.469722222224</v>
      </c>
      <c r="U3058">
        <f t="shared" si="335"/>
        <v>2014</v>
      </c>
    </row>
    <row r="3059" spans="1:21" x14ac:dyDescent="0.25">
      <c r="A3059">
        <v>3057</v>
      </c>
      <c r="B3059" s="3" t="s">
        <v>3057</v>
      </c>
      <c r="C3059" s="3" t="s">
        <v>7167</v>
      </c>
      <c r="D3059" s="9">
        <v>50000</v>
      </c>
      <c r="E3059" s="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329"/>
        <v>0</v>
      </c>
      <c r="P3059" s="9">
        <f t="shared" si="330"/>
        <v>0</v>
      </c>
      <c r="Q3059" t="str">
        <f t="shared" si="331"/>
        <v>theater</v>
      </c>
      <c r="R3059" t="str">
        <f t="shared" si="332"/>
        <v>spaces</v>
      </c>
      <c r="S3059" s="5">
        <f t="shared" si="333"/>
        <v>42433.483923611115</v>
      </c>
      <c r="T3059" s="5">
        <f t="shared" si="334"/>
        <v>42463.44225694445</v>
      </c>
      <c r="U3059">
        <f t="shared" si="335"/>
        <v>2016</v>
      </c>
    </row>
    <row r="3060" spans="1:21" ht="30" x14ac:dyDescent="0.25">
      <c r="A3060">
        <v>3058</v>
      </c>
      <c r="B3060" s="3" t="s">
        <v>3058</v>
      </c>
      <c r="C3060" s="3" t="s">
        <v>7168</v>
      </c>
      <c r="D3060" s="9">
        <v>18000</v>
      </c>
      <c r="E3060" s="9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329"/>
        <v>1.6666666666666666E-4</v>
      </c>
      <c r="P3060" s="9">
        <f t="shared" si="330"/>
        <v>1</v>
      </c>
      <c r="Q3060" t="str">
        <f t="shared" si="331"/>
        <v>theater</v>
      </c>
      <c r="R3060" t="str">
        <f t="shared" si="332"/>
        <v>spaces</v>
      </c>
      <c r="S3060" s="5">
        <f t="shared" si="333"/>
        <v>42460.207638888889</v>
      </c>
      <c r="T3060" s="5">
        <f t="shared" si="334"/>
        <v>42510.207638888889</v>
      </c>
      <c r="U3060">
        <f t="shared" si="335"/>
        <v>2016</v>
      </c>
    </row>
    <row r="3061" spans="1:21" ht="30" x14ac:dyDescent="0.25">
      <c r="A3061">
        <v>3059</v>
      </c>
      <c r="B3061" s="3" t="s">
        <v>3059</v>
      </c>
      <c r="C3061" s="3" t="s">
        <v>7169</v>
      </c>
      <c r="D3061" s="9">
        <v>15000</v>
      </c>
      <c r="E3061" s="9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329"/>
        <v>3.0066666666666665E-2</v>
      </c>
      <c r="P3061" s="9">
        <f t="shared" si="330"/>
        <v>41</v>
      </c>
      <c r="Q3061" t="str">
        <f t="shared" si="331"/>
        <v>theater</v>
      </c>
      <c r="R3061" t="str">
        <f t="shared" si="332"/>
        <v>spaces</v>
      </c>
      <c r="S3061" s="5">
        <f t="shared" si="333"/>
        <v>41829.769050925926</v>
      </c>
      <c r="T3061" s="5">
        <f t="shared" si="334"/>
        <v>41859.769050925926</v>
      </c>
      <c r="U3061">
        <f t="shared" si="335"/>
        <v>2014</v>
      </c>
    </row>
    <row r="3062" spans="1:21" x14ac:dyDescent="0.25">
      <c r="A3062">
        <v>3060</v>
      </c>
      <c r="B3062" s="3" t="s">
        <v>3060</v>
      </c>
      <c r="C3062" s="3" t="s">
        <v>7170</v>
      </c>
      <c r="D3062" s="9">
        <v>220000</v>
      </c>
      <c r="E3062" s="9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329"/>
        <v>1.5227272727272728E-3</v>
      </c>
      <c r="P3062" s="9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5">
        <f t="shared" si="333"/>
        <v>42245.108032407406</v>
      </c>
      <c r="T3062" s="5">
        <f t="shared" si="334"/>
        <v>42275.108032407406</v>
      </c>
      <c r="U3062">
        <f t="shared" si="335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9">
        <v>1000000</v>
      </c>
      <c r="E3063" s="9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329"/>
        <v>0</v>
      </c>
      <c r="P3063" s="9">
        <f t="shared" si="330"/>
        <v>0</v>
      </c>
      <c r="Q3063" t="str">
        <f t="shared" si="331"/>
        <v>theater</v>
      </c>
      <c r="R3063" t="str">
        <f t="shared" si="332"/>
        <v>spaces</v>
      </c>
      <c r="S3063" s="5">
        <f t="shared" si="333"/>
        <v>41834.617453703708</v>
      </c>
      <c r="T3063" s="5">
        <f t="shared" si="334"/>
        <v>41864.617453703708</v>
      </c>
      <c r="U3063">
        <f t="shared" si="335"/>
        <v>2014</v>
      </c>
    </row>
    <row r="3064" spans="1:21" ht="30" x14ac:dyDescent="0.25">
      <c r="A3064">
        <v>3062</v>
      </c>
      <c r="B3064" s="3" t="s">
        <v>3062</v>
      </c>
      <c r="C3064" s="3" t="s">
        <v>7172</v>
      </c>
      <c r="D3064" s="9">
        <v>10000</v>
      </c>
      <c r="E3064" s="9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329"/>
        <v>0.66839999999999999</v>
      </c>
      <c r="P3064" s="9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5">
        <f t="shared" si="333"/>
        <v>42248.369120370371</v>
      </c>
      <c r="T3064" s="5">
        <f t="shared" si="334"/>
        <v>42277.583333333336</v>
      </c>
      <c r="U3064">
        <f t="shared" si="335"/>
        <v>2015</v>
      </c>
    </row>
    <row r="3065" spans="1:21" x14ac:dyDescent="0.25">
      <c r="A3065">
        <v>3063</v>
      </c>
      <c r="B3065" s="3" t="s">
        <v>3063</v>
      </c>
      <c r="C3065" s="3" t="s">
        <v>7173</v>
      </c>
      <c r="D3065" s="9">
        <v>3000</v>
      </c>
      <c r="E3065" s="9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329"/>
        <v>0.19566666666666666</v>
      </c>
      <c r="P3065" s="9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5">
        <f t="shared" si="333"/>
        <v>42630.75622685186</v>
      </c>
      <c r="T3065" s="5">
        <f t="shared" si="334"/>
        <v>42665.75622685186</v>
      </c>
      <c r="U3065">
        <f t="shared" si="335"/>
        <v>2016</v>
      </c>
    </row>
    <row r="3066" spans="1:21" x14ac:dyDescent="0.25">
      <c r="A3066">
        <v>3064</v>
      </c>
      <c r="B3066" s="3" t="s">
        <v>3064</v>
      </c>
      <c r="C3066" s="3" t="s">
        <v>7174</v>
      </c>
      <c r="D3066" s="9">
        <v>75000</v>
      </c>
      <c r="E3066" s="9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329"/>
        <v>0.11294666666666667</v>
      </c>
      <c r="P3066" s="9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5">
        <f t="shared" si="333"/>
        <v>42298.963495370372</v>
      </c>
      <c r="T3066" s="5">
        <f t="shared" si="334"/>
        <v>42330.124305555561</v>
      </c>
      <c r="U3066">
        <f t="shared" si="335"/>
        <v>2015</v>
      </c>
    </row>
    <row r="3067" spans="1:21" ht="30" x14ac:dyDescent="0.25">
      <c r="A3067">
        <v>3065</v>
      </c>
      <c r="B3067" s="3" t="s">
        <v>3065</v>
      </c>
      <c r="C3067" s="3" t="s">
        <v>7175</v>
      </c>
      <c r="D3067" s="9">
        <v>25000</v>
      </c>
      <c r="E3067" s="9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329"/>
        <v>4.0000000000000002E-4</v>
      </c>
      <c r="P3067" s="9">
        <f t="shared" si="330"/>
        <v>5</v>
      </c>
      <c r="Q3067" t="str">
        <f t="shared" si="331"/>
        <v>theater</v>
      </c>
      <c r="R3067" t="str">
        <f t="shared" si="332"/>
        <v>spaces</v>
      </c>
      <c r="S3067" s="5">
        <f t="shared" si="333"/>
        <v>41824.888564814821</v>
      </c>
      <c r="T3067" s="5">
        <f t="shared" si="334"/>
        <v>41849.888564814821</v>
      </c>
      <c r="U3067">
        <f t="shared" si="335"/>
        <v>2014</v>
      </c>
    </row>
    <row r="3068" spans="1:21" x14ac:dyDescent="0.25">
      <c r="A3068">
        <v>3066</v>
      </c>
      <c r="B3068" s="3" t="s">
        <v>3066</v>
      </c>
      <c r="C3068" s="3" t="s">
        <v>7176</v>
      </c>
      <c r="D3068" s="9">
        <v>350000</v>
      </c>
      <c r="E3068" s="9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329"/>
        <v>0.11985714285714286</v>
      </c>
      <c r="P3068" s="9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5">
        <f t="shared" si="333"/>
        <v>42531.061770833338</v>
      </c>
      <c r="T3068" s="5">
        <f t="shared" si="334"/>
        <v>42561.061770833338</v>
      </c>
      <c r="U3068">
        <f t="shared" si="335"/>
        <v>2016</v>
      </c>
    </row>
    <row r="3069" spans="1:21" ht="30" x14ac:dyDescent="0.25">
      <c r="A3069">
        <v>3067</v>
      </c>
      <c r="B3069" s="3" t="s">
        <v>3067</v>
      </c>
      <c r="C3069" s="3" t="s">
        <v>7177</v>
      </c>
      <c r="D3069" s="9">
        <v>8000</v>
      </c>
      <c r="E3069" s="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329"/>
        <v>2.5000000000000001E-2</v>
      </c>
      <c r="P3069" s="9">
        <f t="shared" si="330"/>
        <v>200</v>
      </c>
      <c r="Q3069" t="str">
        <f t="shared" si="331"/>
        <v>theater</v>
      </c>
      <c r="R3069" t="str">
        <f t="shared" si="332"/>
        <v>spaces</v>
      </c>
      <c r="S3069" s="5">
        <f t="shared" si="333"/>
        <v>42226.77174768519</v>
      </c>
      <c r="T3069" s="5">
        <f t="shared" si="334"/>
        <v>42256.77174768519</v>
      </c>
      <c r="U3069">
        <f t="shared" si="335"/>
        <v>2015</v>
      </c>
    </row>
    <row r="3070" spans="1:21" ht="30" x14ac:dyDescent="0.25">
      <c r="A3070">
        <v>3068</v>
      </c>
      <c r="B3070" s="3" t="s">
        <v>3068</v>
      </c>
      <c r="C3070" s="3" t="s">
        <v>7178</v>
      </c>
      <c r="D3070" s="9">
        <v>250000</v>
      </c>
      <c r="E3070" s="9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329"/>
        <v>6.9999999999999999E-4</v>
      </c>
      <c r="P3070" s="9">
        <f t="shared" si="330"/>
        <v>87.5</v>
      </c>
      <c r="Q3070" t="str">
        <f t="shared" si="331"/>
        <v>theater</v>
      </c>
      <c r="R3070" t="str">
        <f t="shared" si="332"/>
        <v>spaces</v>
      </c>
      <c r="S3070" s="5">
        <f t="shared" si="333"/>
        <v>42263.524907407409</v>
      </c>
      <c r="T3070" s="5">
        <f t="shared" si="334"/>
        <v>42293.524907407409</v>
      </c>
      <c r="U3070">
        <f t="shared" si="335"/>
        <v>2015</v>
      </c>
    </row>
    <row r="3071" spans="1:21" ht="30" x14ac:dyDescent="0.25">
      <c r="A3071">
        <v>3069</v>
      </c>
      <c r="B3071" s="3" t="s">
        <v>3069</v>
      </c>
      <c r="C3071" s="3" t="s">
        <v>7179</v>
      </c>
      <c r="D3071" s="9">
        <v>1000</v>
      </c>
      <c r="E3071" s="9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329"/>
        <v>0.14099999999999999</v>
      </c>
      <c r="P3071" s="9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5">
        <f t="shared" si="333"/>
        <v>41957.667060185187</v>
      </c>
      <c r="T3071" s="5">
        <f t="shared" si="334"/>
        <v>41987.667060185187</v>
      </c>
      <c r="U3071">
        <f t="shared" si="335"/>
        <v>2014</v>
      </c>
    </row>
    <row r="3072" spans="1:21" x14ac:dyDescent="0.25">
      <c r="A3072">
        <v>3070</v>
      </c>
      <c r="B3072" s="3" t="s">
        <v>3070</v>
      </c>
      <c r="C3072" s="3" t="s">
        <v>7180</v>
      </c>
      <c r="D3072" s="9">
        <v>10000</v>
      </c>
      <c r="E3072" s="9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329"/>
        <v>3.3399999999999999E-2</v>
      </c>
      <c r="P3072" s="9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5">
        <f t="shared" si="333"/>
        <v>42690.566770833335</v>
      </c>
      <c r="T3072" s="5">
        <f t="shared" si="334"/>
        <v>42711.566770833335</v>
      </c>
      <c r="U3072">
        <f t="shared" si="335"/>
        <v>2016</v>
      </c>
    </row>
    <row r="3073" spans="1:21" x14ac:dyDescent="0.25">
      <c r="A3073">
        <v>3071</v>
      </c>
      <c r="B3073" s="3" t="s">
        <v>3071</v>
      </c>
      <c r="C3073" s="3" t="s">
        <v>7181</v>
      </c>
      <c r="D3073" s="9">
        <v>12000</v>
      </c>
      <c r="E3073" s="9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329"/>
        <v>0.59775</v>
      </c>
      <c r="P3073" s="9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5">
        <f t="shared" si="333"/>
        <v>42097.565752314818</v>
      </c>
      <c r="T3073" s="5">
        <f t="shared" si="334"/>
        <v>42115.082638888889</v>
      </c>
      <c r="U3073">
        <f t="shared" si="335"/>
        <v>2015</v>
      </c>
    </row>
    <row r="3074" spans="1:21" ht="30" x14ac:dyDescent="0.25">
      <c r="A3074">
        <v>3072</v>
      </c>
      <c r="B3074" s="3" t="s">
        <v>3072</v>
      </c>
      <c r="C3074" s="3" t="s">
        <v>7182</v>
      </c>
      <c r="D3074" s="9">
        <v>12000</v>
      </c>
      <c r="E3074" s="9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336">E3074/D3074</f>
        <v>1.6666666666666666E-4</v>
      </c>
      <c r="P3074" s="9">
        <f t="shared" ref="P3074:P3137" si="337">IFERROR(E3074/L3074,0)</f>
        <v>1</v>
      </c>
      <c r="Q3074" t="str">
        <f t="shared" ref="Q3074:Q3137" si="338">MID(N3074,1,FIND("/",N3074)-1)</f>
        <v>theater</v>
      </c>
      <c r="R3074" t="str">
        <f t="shared" ref="R3074:R3137" si="339">MID(N3074,FIND("/",N3074)+1,9999)</f>
        <v>spaces</v>
      </c>
      <c r="S3074" s="5">
        <f t="shared" ref="S3074:S3137" si="340">((J3074/86400)+25569+(-4/24))</f>
        <v>42658.523865740739</v>
      </c>
      <c r="T3074" s="5">
        <f t="shared" ref="T3074:T3137" si="341">((I3074/86400)+25569+(-4/24))</f>
        <v>42672.906944444447</v>
      </c>
      <c r="U3074">
        <f t="shared" ref="U3074:U3137" si="342">YEAR(S3074)</f>
        <v>2016</v>
      </c>
    </row>
    <row r="3075" spans="1:21" x14ac:dyDescent="0.25">
      <c r="A3075">
        <v>3073</v>
      </c>
      <c r="B3075" s="3" t="s">
        <v>3073</v>
      </c>
      <c r="C3075" s="3" t="s">
        <v>7183</v>
      </c>
      <c r="D3075" s="9">
        <v>2800000</v>
      </c>
      <c r="E3075" s="9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336"/>
        <v>2.3035714285714285E-4</v>
      </c>
      <c r="P3075" s="9">
        <f t="shared" si="337"/>
        <v>92.142857142857139</v>
      </c>
      <c r="Q3075" t="str">
        <f t="shared" si="338"/>
        <v>theater</v>
      </c>
      <c r="R3075" t="str">
        <f t="shared" si="339"/>
        <v>spaces</v>
      </c>
      <c r="S3075" s="5">
        <f t="shared" si="340"/>
        <v>42111.517361111117</v>
      </c>
      <c r="T3075" s="5">
        <f t="shared" si="341"/>
        <v>42169.638194444451</v>
      </c>
      <c r="U3075">
        <f t="shared" si="342"/>
        <v>2015</v>
      </c>
    </row>
    <row r="3076" spans="1:21" ht="30" x14ac:dyDescent="0.25">
      <c r="A3076">
        <v>3074</v>
      </c>
      <c r="B3076" s="3" t="s">
        <v>3074</v>
      </c>
      <c r="C3076" s="3" t="s">
        <v>7184</v>
      </c>
      <c r="D3076" s="9">
        <v>25000</v>
      </c>
      <c r="E3076" s="9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336"/>
        <v>8.8000000000000003E-4</v>
      </c>
      <c r="P3076" s="9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5">
        <f t="shared" si="340"/>
        <v>42409.40461805556</v>
      </c>
      <c r="T3076" s="5">
        <f t="shared" si="341"/>
        <v>42439.40461805556</v>
      </c>
      <c r="U3076">
        <f t="shared" si="342"/>
        <v>2016</v>
      </c>
    </row>
    <row r="3077" spans="1:21" x14ac:dyDescent="0.25">
      <c r="A3077">
        <v>3075</v>
      </c>
      <c r="B3077" s="3" t="s">
        <v>3075</v>
      </c>
      <c r="C3077" s="3" t="s">
        <v>7185</v>
      </c>
      <c r="D3077" s="9">
        <v>15000</v>
      </c>
      <c r="E3077" s="9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336"/>
        <v>8.6400000000000005E-2</v>
      </c>
      <c r="P3077" s="9">
        <f t="shared" si="337"/>
        <v>64.8</v>
      </c>
      <c r="Q3077" t="str">
        <f t="shared" si="338"/>
        <v>theater</v>
      </c>
      <c r="R3077" t="str">
        <f t="shared" si="339"/>
        <v>spaces</v>
      </c>
      <c r="S3077" s="5">
        <f t="shared" si="340"/>
        <v>42550.935648148152</v>
      </c>
      <c r="T3077" s="5">
        <f t="shared" si="341"/>
        <v>42600.935648148152</v>
      </c>
      <c r="U3077">
        <f t="shared" si="342"/>
        <v>2016</v>
      </c>
    </row>
    <row r="3078" spans="1:21" x14ac:dyDescent="0.25">
      <c r="A3078">
        <v>3076</v>
      </c>
      <c r="B3078" s="3" t="s">
        <v>3076</v>
      </c>
      <c r="C3078" s="3" t="s">
        <v>7186</v>
      </c>
      <c r="D3078" s="9">
        <v>10000</v>
      </c>
      <c r="E3078" s="9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336"/>
        <v>0.15060000000000001</v>
      </c>
      <c r="P3078" s="9">
        <f t="shared" si="337"/>
        <v>30.12</v>
      </c>
      <c r="Q3078" t="str">
        <f t="shared" si="338"/>
        <v>theater</v>
      </c>
      <c r="R3078" t="str">
        <f t="shared" si="339"/>
        <v>spaces</v>
      </c>
      <c r="S3078" s="5">
        <f t="shared" si="340"/>
        <v>42226.485219907408</v>
      </c>
      <c r="T3078" s="5">
        <f t="shared" si="341"/>
        <v>42286.485219907408</v>
      </c>
      <c r="U3078">
        <f t="shared" si="342"/>
        <v>2015</v>
      </c>
    </row>
    <row r="3079" spans="1:21" ht="30" x14ac:dyDescent="0.25">
      <c r="A3079">
        <v>3077</v>
      </c>
      <c r="B3079" s="3" t="s">
        <v>3077</v>
      </c>
      <c r="C3079" s="3" t="s">
        <v>7187</v>
      </c>
      <c r="D3079" s="9">
        <v>22000</v>
      </c>
      <c r="E3079" s="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336"/>
        <v>4.7727272727272731E-3</v>
      </c>
      <c r="P3079" s="9">
        <f t="shared" si="337"/>
        <v>52.5</v>
      </c>
      <c r="Q3079" t="str">
        <f t="shared" si="338"/>
        <v>theater</v>
      </c>
      <c r="R3079" t="str">
        <f t="shared" si="339"/>
        <v>spaces</v>
      </c>
      <c r="S3079" s="5">
        <f t="shared" si="340"/>
        <v>42766.790254629632</v>
      </c>
      <c r="T3079" s="5">
        <f t="shared" si="341"/>
        <v>42796.790254629632</v>
      </c>
      <c r="U3079">
        <f t="shared" si="342"/>
        <v>2017</v>
      </c>
    </row>
    <row r="3080" spans="1:21" ht="30" x14ac:dyDescent="0.25">
      <c r="A3080">
        <v>3078</v>
      </c>
      <c r="B3080" s="3" t="s">
        <v>3078</v>
      </c>
      <c r="C3080" s="3" t="s">
        <v>7188</v>
      </c>
      <c r="D3080" s="9">
        <v>60000</v>
      </c>
      <c r="E3080" s="9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336"/>
        <v>1.1833333333333333E-3</v>
      </c>
      <c r="P3080" s="9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5">
        <f t="shared" si="340"/>
        <v>42030.97216435185</v>
      </c>
      <c r="T3080" s="5">
        <f t="shared" si="341"/>
        <v>42060.97216435185</v>
      </c>
      <c r="U3080">
        <f t="shared" si="342"/>
        <v>2015</v>
      </c>
    </row>
    <row r="3081" spans="1:21" ht="30" x14ac:dyDescent="0.25">
      <c r="A3081">
        <v>3079</v>
      </c>
      <c r="B3081" s="3" t="s">
        <v>3079</v>
      </c>
      <c r="C3081" s="3" t="s">
        <v>7189</v>
      </c>
      <c r="D3081" s="9">
        <v>1333666</v>
      </c>
      <c r="E3081" s="9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336"/>
        <v>8.4173998587352451E-3</v>
      </c>
      <c r="P3081" s="9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5">
        <f t="shared" si="340"/>
        <v>42055.546701388892</v>
      </c>
      <c r="T3081" s="5">
        <f t="shared" si="341"/>
        <v>42085.50503472222</v>
      </c>
      <c r="U3081">
        <f t="shared" si="342"/>
        <v>2015</v>
      </c>
    </row>
    <row r="3082" spans="1:21" ht="30" x14ac:dyDescent="0.25">
      <c r="A3082">
        <v>3080</v>
      </c>
      <c r="B3082" s="3" t="s">
        <v>3080</v>
      </c>
      <c r="C3082" s="3" t="s">
        <v>7190</v>
      </c>
      <c r="D3082" s="9">
        <v>2000000</v>
      </c>
      <c r="E3082" s="9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336"/>
        <v>1.8799999999999999E-4</v>
      </c>
      <c r="P3082" s="9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5">
        <f t="shared" si="340"/>
        <v>41939.861620370371</v>
      </c>
      <c r="T3082" s="5">
        <f t="shared" si="341"/>
        <v>41999.903287037036</v>
      </c>
      <c r="U3082">
        <f t="shared" si="342"/>
        <v>2014</v>
      </c>
    </row>
    <row r="3083" spans="1:21" ht="30" x14ac:dyDescent="0.25">
      <c r="A3083">
        <v>3081</v>
      </c>
      <c r="B3083" s="3" t="s">
        <v>3081</v>
      </c>
      <c r="C3083" s="3" t="s">
        <v>7191</v>
      </c>
      <c r="D3083" s="9">
        <v>1000000</v>
      </c>
      <c r="E3083" s="9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336"/>
        <v>2.1029999999999998E-3</v>
      </c>
      <c r="P3083" s="9">
        <f t="shared" si="337"/>
        <v>420.6</v>
      </c>
      <c r="Q3083" t="str">
        <f t="shared" si="338"/>
        <v>theater</v>
      </c>
      <c r="R3083" t="str">
        <f t="shared" si="339"/>
        <v>spaces</v>
      </c>
      <c r="S3083" s="5">
        <f t="shared" si="340"/>
        <v>42237.01494212963</v>
      </c>
      <c r="T3083" s="5">
        <f t="shared" si="341"/>
        <v>42267.01494212963</v>
      </c>
      <c r="U3083">
        <f t="shared" si="342"/>
        <v>2015</v>
      </c>
    </row>
    <row r="3084" spans="1:21" ht="30" x14ac:dyDescent="0.25">
      <c r="A3084">
        <v>3082</v>
      </c>
      <c r="B3084" s="3" t="s">
        <v>3082</v>
      </c>
      <c r="C3084" s="3" t="s">
        <v>7192</v>
      </c>
      <c r="D3084" s="9">
        <v>9000</v>
      </c>
      <c r="E3084" s="9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336"/>
        <v>0</v>
      </c>
      <c r="P3084" s="9">
        <f t="shared" si="337"/>
        <v>0</v>
      </c>
      <c r="Q3084" t="str">
        <f t="shared" si="338"/>
        <v>theater</v>
      </c>
      <c r="R3084" t="str">
        <f t="shared" si="339"/>
        <v>spaces</v>
      </c>
      <c r="S3084" s="5">
        <f t="shared" si="340"/>
        <v>42293.756319444445</v>
      </c>
      <c r="T3084" s="5">
        <f t="shared" si="341"/>
        <v>42323.797986111116</v>
      </c>
      <c r="U3084">
        <f t="shared" si="342"/>
        <v>2015</v>
      </c>
    </row>
    <row r="3085" spans="1:21" ht="45" x14ac:dyDescent="0.25">
      <c r="A3085">
        <v>3083</v>
      </c>
      <c r="B3085" s="3" t="s">
        <v>3083</v>
      </c>
      <c r="C3085" s="3" t="s">
        <v>7193</v>
      </c>
      <c r="D3085" s="9">
        <v>20000</v>
      </c>
      <c r="E3085" s="9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336"/>
        <v>2.8E-3</v>
      </c>
      <c r="P3085" s="9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5">
        <f t="shared" si="340"/>
        <v>41853.396736111114</v>
      </c>
      <c r="T3085" s="5">
        <f t="shared" si="341"/>
        <v>41883.041666666672</v>
      </c>
      <c r="U3085">
        <f t="shared" si="342"/>
        <v>2014</v>
      </c>
    </row>
    <row r="3086" spans="1:21" ht="30" x14ac:dyDescent="0.25">
      <c r="A3086">
        <v>3084</v>
      </c>
      <c r="B3086" s="3" t="s">
        <v>3084</v>
      </c>
      <c r="C3086" s="3" t="s">
        <v>7194</v>
      </c>
      <c r="D3086" s="9">
        <v>4059</v>
      </c>
      <c r="E3086" s="9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336"/>
        <v>0.11579206701157921</v>
      </c>
      <c r="P3086" s="9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5">
        <f t="shared" si="340"/>
        <v>42100.557071759256</v>
      </c>
      <c r="T3086" s="5">
        <f t="shared" si="341"/>
        <v>42129.616666666669</v>
      </c>
      <c r="U3086">
        <f t="shared" si="342"/>
        <v>2015</v>
      </c>
    </row>
    <row r="3087" spans="1:21" ht="30" x14ac:dyDescent="0.25">
      <c r="A3087">
        <v>3085</v>
      </c>
      <c r="B3087" s="3" t="s">
        <v>3085</v>
      </c>
      <c r="C3087" s="3" t="s">
        <v>7195</v>
      </c>
      <c r="D3087" s="9">
        <v>25000</v>
      </c>
      <c r="E3087" s="9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336"/>
        <v>2.4400000000000002E-2</v>
      </c>
      <c r="P3087" s="9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5">
        <f t="shared" si="340"/>
        <v>42246.71711805556</v>
      </c>
      <c r="T3087" s="5">
        <f t="shared" si="341"/>
        <v>42276.71711805556</v>
      </c>
      <c r="U3087">
        <f t="shared" si="342"/>
        <v>2015</v>
      </c>
    </row>
    <row r="3088" spans="1:21" ht="30" x14ac:dyDescent="0.25">
      <c r="A3088">
        <v>3086</v>
      </c>
      <c r="B3088" s="3" t="s">
        <v>3086</v>
      </c>
      <c r="C3088" s="3" t="s">
        <v>7196</v>
      </c>
      <c r="D3088" s="9">
        <v>20000</v>
      </c>
      <c r="E3088" s="9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336"/>
        <v>2.5000000000000001E-3</v>
      </c>
      <c r="P3088" s="9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5">
        <f t="shared" si="340"/>
        <v>42173.504155092596</v>
      </c>
      <c r="T3088" s="5">
        <f t="shared" si="341"/>
        <v>42233.504155092596</v>
      </c>
      <c r="U3088">
        <f t="shared" si="342"/>
        <v>2015</v>
      </c>
    </row>
    <row r="3089" spans="1:21" ht="30" x14ac:dyDescent="0.25">
      <c r="A3089">
        <v>3087</v>
      </c>
      <c r="B3089" s="3" t="s">
        <v>3087</v>
      </c>
      <c r="C3089" s="3" t="s">
        <v>7197</v>
      </c>
      <c r="D3089" s="9">
        <v>20000</v>
      </c>
      <c r="E3089" s="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336"/>
        <v>6.2500000000000003E-3</v>
      </c>
      <c r="P3089" s="9">
        <f t="shared" si="337"/>
        <v>62.5</v>
      </c>
      <c r="Q3089" t="str">
        <f t="shared" si="338"/>
        <v>theater</v>
      </c>
      <c r="R3089" t="str">
        <f t="shared" si="339"/>
        <v>spaces</v>
      </c>
      <c r="S3089" s="5">
        <f t="shared" si="340"/>
        <v>42664.983680555561</v>
      </c>
      <c r="T3089" s="5">
        <f t="shared" si="341"/>
        <v>42725.025347222225</v>
      </c>
      <c r="U3089">
        <f t="shared" si="342"/>
        <v>2016</v>
      </c>
    </row>
    <row r="3090" spans="1:21" x14ac:dyDescent="0.25">
      <c r="A3090">
        <v>3088</v>
      </c>
      <c r="B3090" s="3" t="s">
        <v>3088</v>
      </c>
      <c r="C3090" s="3" t="s">
        <v>7198</v>
      </c>
      <c r="D3090" s="9">
        <v>65000</v>
      </c>
      <c r="E3090" s="9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336"/>
        <v>1.9384615384615384E-3</v>
      </c>
      <c r="P3090" s="9">
        <f t="shared" si="337"/>
        <v>42</v>
      </c>
      <c r="Q3090" t="str">
        <f t="shared" si="338"/>
        <v>theater</v>
      </c>
      <c r="R3090" t="str">
        <f t="shared" si="339"/>
        <v>spaces</v>
      </c>
      <c r="S3090" s="5">
        <f t="shared" si="340"/>
        <v>41981.405636574076</v>
      </c>
      <c r="T3090" s="5">
        <f t="shared" si="341"/>
        <v>42012.40347222222</v>
      </c>
      <c r="U3090">
        <f t="shared" si="342"/>
        <v>2014</v>
      </c>
    </row>
    <row r="3091" spans="1:21" x14ac:dyDescent="0.25">
      <c r="A3091">
        <v>3089</v>
      </c>
      <c r="B3091" s="3" t="s">
        <v>3089</v>
      </c>
      <c r="C3091" s="3" t="s">
        <v>7199</v>
      </c>
      <c r="D3091" s="9">
        <v>25000</v>
      </c>
      <c r="E3091" s="9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336"/>
        <v>0.23416000000000001</v>
      </c>
      <c r="P3091" s="9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5">
        <f t="shared" si="340"/>
        <v>42528.375960648154</v>
      </c>
      <c r="T3091" s="5">
        <f t="shared" si="341"/>
        <v>42559.915972222225</v>
      </c>
      <c r="U3091">
        <f t="shared" si="342"/>
        <v>2016</v>
      </c>
    </row>
    <row r="3092" spans="1:21" ht="30" x14ac:dyDescent="0.25">
      <c r="A3092">
        <v>3090</v>
      </c>
      <c r="B3092" s="3" t="s">
        <v>3090</v>
      </c>
      <c r="C3092" s="3" t="s">
        <v>7200</v>
      </c>
      <c r="D3092" s="9">
        <v>225000</v>
      </c>
      <c r="E3092" s="9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336"/>
        <v>5.080888888888889E-2</v>
      </c>
      <c r="P3092" s="9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5">
        <f t="shared" si="340"/>
        <v>42065.652141203704</v>
      </c>
      <c r="T3092" s="5">
        <f t="shared" si="341"/>
        <v>42125.610474537039</v>
      </c>
      <c r="U3092">
        <f t="shared" si="342"/>
        <v>2015</v>
      </c>
    </row>
    <row r="3093" spans="1:21" ht="30" x14ac:dyDescent="0.25">
      <c r="A3093">
        <v>3091</v>
      </c>
      <c r="B3093" s="3" t="s">
        <v>3091</v>
      </c>
      <c r="C3093" s="3" t="s">
        <v>7201</v>
      </c>
      <c r="D3093" s="9">
        <v>5000</v>
      </c>
      <c r="E3093" s="9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336"/>
        <v>0.15920000000000001</v>
      </c>
      <c r="P3093" s="9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5">
        <f t="shared" si="340"/>
        <v>42566.781747685185</v>
      </c>
      <c r="T3093" s="5">
        <f t="shared" si="341"/>
        <v>42596.781747685185</v>
      </c>
      <c r="U3093">
        <f t="shared" si="342"/>
        <v>2016</v>
      </c>
    </row>
    <row r="3094" spans="1:21" ht="30" x14ac:dyDescent="0.25">
      <c r="A3094">
        <v>3092</v>
      </c>
      <c r="B3094" s="3" t="s">
        <v>3092</v>
      </c>
      <c r="C3094" s="3" t="s">
        <v>7202</v>
      </c>
      <c r="D3094" s="9">
        <v>100000</v>
      </c>
      <c r="E3094" s="9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336"/>
        <v>1.1831900000000001E-2</v>
      </c>
      <c r="P3094" s="9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5">
        <f t="shared" si="340"/>
        <v>42255.452685185192</v>
      </c>
      <c r="T3094" s="5">
        <f t="shared" si="341"/>
        <v>42292.750000000007</v>
      </c>
      <c r="U3094">
        <f t="shared" si="342"/>
        <v>2015</v>
      </c>
    </row>
    <row r="3095" spans="1:21" ht="30" x14ac:dyDescent="0.25">
      <c r="A3095">
        <v>3093</v>
      </c>
      <c r="B3095" s="3" t="s">
        <v>3093</v>
      </c>
      <c r="C3095" s="3" t="s">
        <v>7203</v>
      </c>
      <c r="D3095" s="9">
        <v>4000</v>
      </c>
      <c r="E3095" s="9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336"/>
        <v>0.22750000000000001</v>
      </c>
      <c r="P3095" s="9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5">
        <f t="shared" si="340"/>
        <v>41760.742372685192</v>
      </c>
      <c r="T3095" s="5">
        <f t="shared" si="341"/>
        <v>41790.999305555561</v>
      </c>
      <c r="U3095">
        <f t="shared" si="342"/>
        <v>2014</v>
      </c>
    </row>
    <row r="3096" spans="1:21" x14ac:dyDescent="0.25">
      <c r="A3096">
        <v>3094</v>
      </c>
      <c r="B3096" s="3" t="s">
        <v>3094</v>
      </c>
      <c r="C3096" s="3" t="s">
        <v>7204</v>
      </c>
      <c r="D3096" s="9">
        <v>100000</v>
      </c>
      <c r="E3096" s="9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336"/>
        <v>2.5000000000000001E-4</v>
      </c>
      <c r="P3096" s="9">
        <f t="shared" si="337"/>
        <v>25</v>
      </c>
      <c r="Q3096" t="str">
        <f t="shared" si="338"/>
        <v>theater</v>
      </c>
      <c r="R3096" t="str">
        <f t="shared" si="339"/>
        <v>spaces</v>
      </c>
      <c r="S3096" s="5">
        <f t="shared" si="340"/>
        <v>42207.629120370373</v>
      </c>
      <c r="T3096" s="5">
        <f t="shared" si="341"/>
        <v>42267.629120370373</v>
      </c>
      <c r="U3096">
        <f t="shared" si="342"/>
        <v>2015</v>
      </c>
    </row>
    <row r="3097" spans="1:21" ht="30" x14ac:dyDescent="0.25">
      <c r="A3097">
        <v>3095</v>
      </c>
      <c r="B3097" s="3" t="s">
        <v>3095</v>
      </c>
      <c r="C3097" s="3" t="s">
        <v>7205</v>
      </c>
      <c r="D3097" s="9">
        <v>14920</v>
      </c>
      <c r="E3097" s="9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336"/>
        <v>3.351206434316354E-3</v>
      </c>
      <c r="P3097" s="9">
        <f t="shared" si="337"/>
        <v>50</v>
      </c>
      <c r="Q3097" t="str">
        <f t="shared" si="338"/>
        <v>theater</v>
      </c>
      <c r="R3097" t="str">
        <f t="shared" si="339"/>
        <v>spaces</v>
      </c>
      <c r="S3097" s="5">
        <f t="shared" si="340"/>
        <v>42522.858564814822</v>
      </c>
      <c r="T3097" s="5">
        <f t="shared" si="341"/>
        <v>42582.858564814822</v>
      </c>
      <c r="U3097">
        <f t="shared" si="342"/>
        <v>2016</v>
      </c>
    </row>
    <row r="3098" spans="1:21" ht="30" x14ac:dyDescent="0.25">
      <c r="A3098">
        <v>3096</v>
      </c>
      <c r="B3098" s="3" t="s">
        <v>3096</v>
      </c>
      <c r="C3098" s="3" t="s">
        <v>7206</v>
      </c>
      <c r="D3098" s="9">
        <v>20000</v>
      </c>
      <c r="E3098" s="9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336"/>
        <v>3.9750000000000001E-2</v>
      </c>
      <c r="P3098" s="9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5">
        <f t="shared" si="340"/>
        <v>42114.658865740748</v>
      </c>
      <c r="T3098" s="5">
        <f t="shared" si="341"/>
        <v>42144.658865740748</v>
      </c>
      <c r="U3098">
        <f t="shared" si="342"/>
        <v>2015</v>
      </c>
    </row>
    <row r="3099" spans="1:21" ht="30" x14ac:dyDescent="0.25">
      <c r="A3099">
        <v>3097</v>
      </c>
      <c r="B3099" s="3" t="s">
        <v>3097</v>
      </c>
      <c r="C3099" s="3" t="s">
        <v>7207</v>
      </c>
      <c r="D3099" s="9">
        <v>10000</v>
      </c>
      <c r="E3099" s="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336"/>
        <v>0.17150000000000001</v>
      </c>
      <c r="P3099" s="9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5">
        <f t="shared" si="340"/>
        <v>42629.336817129632</v>
      </c>
      <c r="T3099" s="5">
        <f t="shared" si="341"/>
        <v>42650.416666666664</v>
      </c>
      <c r="U3099">
        <f t="shared" si="342"/>
        <v>2016</v>
      </c>
    </row>
    <row r="3100" spans="1:21" ht="30" x14ac:dyDescent="0.25">
      <c r="A3100">
        <v>3098</v>
      </c>
      <c r="B3100" s="3" t="s">
        <v>3098</v>
      </c>
      <c r="C3100" s="3" t="s">
        <v>7208</v>
      </c>
      <c r="D3100" s="9">
        <v>48725</v>
      </c>
      <c r="E3100" s="9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336"/>
        <v>3.608004104669061E-2</v>
      </c>
      <c r="P3100" s="9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5">
        <f t="shared" si="340"/>
        <v>42359.625567129631</v>
      </c>
      <c r="T3100" s="5">
        <f t="shared" si="341"/>
        <v>42407.845138888886</v>
      </c>
      <c r="U3100">
        <f t="shared" si="342"/>
        <v>2015</v>
      </c>
    </row>
    <row r="3101" spans="1:21" ht="30" x14ac:dyDescent="0.25">
      <c r="A3101">
        <v>3099</v>
      </c>
      <c r="B3101" s="3" t="s">
        <v>3099</v>
      </c>
      <c r="C3101" s="3" t="s">
        <v>7209</v>
      </c>
      <c r="D3101" s="9">
        <v>2000</v>
      </c>
      <c r="E3101" s="9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336"/>
        <v>0.13900000000000001</v>
      </c>
      <c r="P3101" s="9">
        <f t="shared" si="337"/>
        <v>55.6</v>
      </c>
      <c r="Q3101" t="str">
        <f t="shared" si="338"/>
        <v>theater</v>
      </c>
      <c r="R3101" t="str">
        <f t="shared" si="339"/>
        <v>spaces</v>
      </c>
      <c r="S3101" s="5">
        <f t="shared" si="340"/>
        <v>42382.023043981484</v>
      </c>
      <c r="T3101" s="5">
        <f t="shared" si="341"/>
        <v>42412.023043981484</v>
      </c>
      <c r="U3101">
        <f t="shared" si="342"/>
        <v>2016</v>
      </c>
    </row>
    <row r="3102" spans="1:21" ht="30" x14ac:dyDescent="0.25">
      <c r="A3102">
        <v>3100</v>
      </c>
      <c r="B3102" s="3" t="s">
        <v>3100</v>
      </c>
      <c r="C3102" s="3" t="s">
        <v>7210</v>
      </c>
      <c r="D3102" s="9">
        <v>12000</v>
      </c>
      <c r="E3102" s="9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336"/>
        <v>0.15225</v>
      </c>
      <c r="P3102" s="9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5">
        <f t="shared" si="340"/>
        <v>41902.455729166672</v>
      </c>
      <c r="T3102" s="5">
        <f t="shared" si="341"/>
        <v>41932.455729166672</v>
      </c>
      <c r="U3102">
        <f t="shared" si="342"/>
        <v>2014</v>
      </c>
    </row>
    <row r="3103" spans="1:21" ht="30" x14ac:dyDescent="0.25">
      <c r="A3103">
        <v>3101</v>
      </c>
      <c r="B3103" s="3" t="s">
        <v>3101</v>
      </c>
      <c r="C3103" s="3" t="s">
        <v>7211</v>
      </c>
      <c r="D3103" s="9">
        <v>2500</v>
      </c>
      <c r="E3103" s="9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336"/>
        <v>0.12</v>
      </c>
      <c r="P3103" s="9">
        <f t="shared" si="337"/>
        <v>25</v>
      </c>
      <c r="Q3103" t="str">
        <f t="shared" si="338"/>
        <v>theater</v>
      </c>
      <c r="R3103" t="str">
        <f t="shared" si="339"/>
        <v>spaces</v>
      </c>
      <c r="S3103" s="5">
        <f t="shared" si="340"/>
        <v>42171.216863425929</v>
      </c>
      <c r="T3103" s="5">
        <f t="shared" si="341"/>
        <v>42201.163888888892</v>
      </c>
      <c r="U3103">
        <f t="shared" si="342"/>
        <v>2015</v>
      </c>
    </row>
    <row r="3104" spans="1:21" ht="30" x14ac:dyDescent="0.25">
      <c r="A3104">
        <v>3102</v>
      </c>
      <c r="B3104" s="3" t="s">
        <v>3102</v>
      </c>
      <c r="C3104" s="3" t="s">
        <v>7212</v>
      </c>
      <c r="D3104" s="9">
        <v>16000</v>
      </c>
      <c r="E3104" s="9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336"/>
        <v>0.391125</v>
      </c>
      <c r="P3104" s="9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5">
        <f t="shared" si="340"/>
        <v>42555.173819444448</v>
      </c>
      <c r="T3104" s="5">
        <f t="shared" si="341"/>
        <v>42605.173819444448</v>
      </c>
      <c r="U3104">
        <f t="shared" si="342"/>
        <v>2016</v>
      </c>
    </row>
    <row r="3105" spans="1:21" x14ac:dyDescent="0.25">
      <c r="A3105">
        <v>3103</v>
      </c>
      <c r="B3105" s="3" t="s">
        <v>3103</v>
      </c>
      <c r="C3105" s="3" t="s">
        <v>7213</v>
      </c>
      <c r="D3105" s="9">
        <v>4100</v>
      </c>
      <c r="E3105" s="9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336"/>
        <v>2.6829268292682929E-3</v>
      </c>
      <c r="P3105" s="9">
        <f t="shared" si="337"/>
        <v>5.5</v>
      </c>
      <c r="Q3105" t="str">
        <f t="shared" si="338"/>
        <v>theater</v>
      </c>
      <c r="R3105" t="str">
        <f t="shared" si="339"/>
        <v>spaces</v>
      </c>
      <c r="S3105" s="5">
        <f t="shared" si="340"/>
        <v>42106.989652777782</v>
      </c>
      <c r="T3105" s="5">
        <f t="shared" si="341"/>
        <v>42166.989652777782</v>
      </c>
      <c r="U3105">
        <f t="shared" si="342"/>
        <v>2015</v>
      </c>
    </row>
    <row r="3106" spans="1:21" ht="30" x14ac:dyDescent="0.25">
      <c r="A3106">
        <v>3104</v>
      </c>
      <c r="B3106" s="3" t="s">
        <v>3104</v>
      </c>
      <c r="C3106" s="3" t="s">
        <v>7214</v>
      </c>
      <c r="D3106" s="9">
        <v>4000</v>
      </c>
      <c r="E3106" s="9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336"/>
        <v>0.29625000000000001</v>
      </c>
      <c r="P3106" s="9">
        <f t="shared" si="337"/>
        <v>237</v>
      </c>
      <c r="Q3106" t="str">
        <f t="shared" si="338"/>
        <v>theater</v>
      </c>
      <c r="R3106" t="str">
        <f t="shared" si="339"/>
        <v>spaces</v>
      </c>
      <c r="S3106" s="5">
        <f t="shared" si="340"/>
        <v>42006.742025462961</v>
      </c>
      <c r="T3106" s="5">
        <f t="shared" si="341"/>
        <v>42037.916666666664</v>
      </c>
      <c r="U3106">
        <f t="shared" si="342"/>
        <v>2015</v>
      </c>
    </row>
    <row r="3107" spans="1:21" x14ac:dyDescent="0.25">
      <c r="A3107">
        <v>3105</v>
      </c>
      <c r="B3107" s="3" t="s">
        <v>3105</v>
      </c>
      <c r="C3107" s="3" t="s">
        <v>7215</v>
      </c>
      <c r="D3107" s="9">
        <v>5845</v>
      </c>
      <c r="E3107" s="9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336"/>
        <v>0.4236099230111206</v>
      </c>
      <c r="P3107" s="9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5">
        <f t="shared" si="340"/>
        <v>41876.552268518521</v>
      </c>
      <c r="T3107" s="5">
        <f t="shared" si="341"/>
        <v>41931.041666666672</v>
      </c>
      <c r="U3107">
        <f t="shared" si="342"/>
        <v>2014</v>
      </c>
    </row>
    <row r="3108" spans="1:21" ht="30" x14ac:dyDescent="0.25">
      <c r="A3108">
        <v>3106</v>
      </c>
      <c r="B3108" s="3" t="s">
        <v>3106</v>
      </c>
      <c r="C3108" s="3" t="s">
        <v>7216</v>
      </c>
      <c r="D3108" s="9">
        <v>1000</v>
      </c>
      <c r="E3108" s="9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336"/>
        <v>4.1000000000000002E-2</v>
      </c>
      <c r="P3108" s="9">
        <f t="shared" si="337"/>
        <v>10.25</v>
      </c>
      <c r="Q3108" t="str">
        <f t="shared" si="338"/>
        <v>theater</v>
      </c>
      <c r="R3108" t="str">
        <f t="shared" si="339"/>
        <v>spaces</v>
      </c>
      <c r="S3108" s="5">
        <f t="shared" si="340"/>
        <v>42241.262453703705</v>
      </c>
      <c r="T3108" s="5">
        <f t="shared" si="341"/>
        <v>42263.750000000007</v>
      </c>
      <c r="U3108">
        <f t="shared" si="342"/>
        <v>2015</v>
      </c>
    </row>
    <row r="3109" spans="1:21" ht="30" x14ac:dyDescent="0.25">
      <c r="A3109">
        <v>3107</v>
      </c>
      <c r="B3109" s="3" t="s">
        <v>3107</v>
      </c>
      <c r="C3109" s="3" t="s">
        <v>7217</v>
      </c>
      <c r="D3109" s="9">
        <v>40000</v>
      </c>
      <c r="E3109" s="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336"/>
        <v>0.197625</v>
      </c>
      <c r="P3109" s="9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5">
        <f t="shared" si="340"/>
        <v>42128.647581018522</v>
      </c>
      <c r="T3109" s="5">
        <f t="shared" si="341"/>
        <v>42135.647581018522</v>
      </c>
      <c r="U3109">
        <f t="shared" si="342"/>
        <v>2015</v>
      </c>
    </row>
    <row r="3110" spans="1:21" x14ac:dyDescent="0.25">
      <c r="A3110">
        <v>3108</v>
      </c>
      <c r="B3110" s="3" t="s">
        <v>3108</v>
      </c>
      <c r="C3110" s="3" t="s">
        <v>7218</v>
      </c>
      <c r="D3110" s="9">
        <v>50000</v>
      </c>
      <c r="E3110" s="9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336"/>
        <v>5.1999999999999995E-4</v>
      </c>
      <c r="P3110" s="9">
        <f t="shared" si="337"/>
        <v>13</v>
      </c>
      <c r="Q3110" t="str">
        <f t="shared" si="338"/>
        <v>theater</v>
      </c>
      <c r="R3110" t="str">
        <f t="shared" si="339"/>
        <v>spaces</v>
      </c>
      <c r="S3110" s="5">
        <f t="shared" si="340"/>
        <v>42062.513819444452</v>
      </c>
      <c r="T3110" s="5">
        <f t="shared" si="341"/>
        <v>42122.47215277778</v>
      </c>
      <c r="U3110">
        <f t="shared" si="342"/>
        <v>2015</v>
      </c>
    </row>
    <row r="3111" spans="1:21" ht="30" x14ac:dyDescent="0.25">
      <c r="A3111">
        <v>3109</v>
      </c>
      <c r="B3111" s="3" t="s">
        <v>3109</v>
      </c>
      <c r="C3111" s="3" t="s">
        <v>7219</v>
      </c>
      <c r="D3111" s="9">
        <v>26500</v>
      </c>
      <c r="E3111" s="9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336"/>
        <v>0.25030188679245285</v>
      </c>
      <c r="P3111" s="9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5">
        <f t="shared" si="340"/>
        <v>41843.958449074074</v>
      </c>
      <c r="T3111" s="5">
        <f t="shared" si="341"/>
        <v>41878.958449074074</v>
      </c>
      <c r="U3111">
        <f t="shared" si="342"/>
        <v>2014</v>
      </c>
    </row>
    <row r="3112" spans="1:21" x14ac:dyDescent="0.25">
      <c r="A3112">
        <v>3110</v>
      </c>
      <c r="B3112" s="3" t="s">
        <v>3110</v>
      </c>
      <c r="C3112" s="3" t="s">
        <v>7220</v>
      </c>
      <c r="D3112" s="9">
        <v>25000</v>
      </c>
      <c r="E3112" s="9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336"/>
        <v>4.0000000000000002E-4</v>
      </c>
      <c r="P3112" s="9">
        <f t="shared" si="337"/>
        <v>10</v>
      </c>
      <c r="Q3112" t="str">
        <f t="shared" si="338"/>
        <v>theater</v>
      </c>
      <c r="R3112" t="str">
        <f t="shared" si="339"/>
        <v>spaces</v>
      </c>
      <c r="S3112" s="5">
        <f t="shared" si="340"/>
        <v>42744.864803240744</v>
      </c>
      <c r="T3112" s="5">
        <f t="shared" si="341"/>
        <v>42784.864803240744</v>
      </c>
      <c r="U3112">
        <f t="shared" si="342"/>
        <v>2017</v>
      </c>
    </row>
    <row r="3113" spans="1:21" x14ac:dyDescent="0.25">
      <c r="A3113">
        <v>3111</v>
      </c>
      <c r="B3113" s="3" t="s">
        <v>3111</v>
      </c>
      <c r="C3113" s="3" t="s">
        <v>7221</v>
      </c>
      <c r="D3113" s="9">
        <v>20000</v>
      </c>
      <c r="E3113" s="9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336"/>
        <v>0.26640000000000003</v>
      </c>
      <c r="P3113" s="9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5">
        <f t="shared" si="340"/>
        <v>41885.428472222229</v>
      </c>
      <c r="T3113" s="5">
        <f t="shared" si="341"/>
        <v>41916.428472222229</v>
      </c>
      <c r="U3113">
        <f t="shared" si="342"/>
        <v>2014</v>
      </c>
    </row>
    <row r="3114" spans="1:21" ht="30" x14ac:dyDescent="0.25">
      <c r="A3114">
        <v>3112</v>
      </c>
      <c r="B3114" s="3" t="s">
        <v>3112</v>
      </c>
      <c r="C3114" s="3" t="s">
        <v>7222</v>
      </c>
      <c r="D3114" s="9">
        <v>11000</v>
      </c>
      <c r="E3114" s="9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336"/>
        <v>4.7363636363636365E-2</v>
      </c>
      <c r="P3114" s="9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5">
        <f t="shared" si="340"/>
        <v>42614.955254629633</v>
      </c>
      <c r="T3114" s="5">
        <f t="shared" si="341"/>
        <v>42674.955254629633</v>
      </c>
      <c r="U3114">
        <f t="shared" si="342"/>
        <v>2016</v>
      </c>
    </row>
    <row r="3115" spans="1:21" ht="30" x14ac:dyDescent="0.25">
      <c r="A3115">
        <v>3113</v>
      </c>
      <c r="B3115" s="3" t="s">
        <v>3113</v>
      </c>
      <c r="C3115" s="3" t="s">
        <v>7223</v>
      </c>
      <c r="D3115" s="9">
        <v>109225</v>
      </c>
      <c r="E3115" s="9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336"/>
        <v>4.2435339894712751E-2</v>
      </c>
      <c r="P3115" s="9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5">
        <f t="shared" si="340"/>
        <v>42081.564606481486</v>
      </c>
      <c r="T3115" s="5">
        <f t="shared" si="341"/>
        <v>42111.564606481486</v>
      </c>
      <c r="U3115">
        <f t="shared" si="342"/>
        <v>2015</v>
      </c>
    </row>
    <row r="3116" spans="1:21" ht="30" x14ac:dyDescent="0.25">
      <c r="A3116">
        <v>3114</v>
      </c>
      <c r="B3116" s="3" t="s">
        <v>3114</v>
      </c>
      <c r="C3116" s="3" t="s">
        <v>7224</v>
      </c>
      <c r="D3116" s="9">
        <v>75000</v>
      </c>
      <c r="E3116" s="9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336"/>
        <v>0</v>
      </c>
      <c r="P3116" s="9">
        <f t="shared" si="337"/>
        <v>0</v>
      </c>
      <c r="Q3116" t="str">
        <f t="shared" si="338"/>
        <v>theater</v>
      </c>
      <c r="R3116" t="str">
        <f t="shared" si="339"/>
        <v>spaces</v>
      </c>
      <c r="S3116" s="5">
        <f t="shared" si="340"/>
        <v>41843.465856481482</v>
      </c>
      <c r="T3116" s="5">
        <f t="shared" si="341"/>
        <v>41903.465856481482</v>
      </c>
      <c r="U3116">
        <f t="shared" si="342"/>
        <v>2014</v>
      </c>
    </row>
    <row r="3117" spans="1:21" ht="30" x14ac:dyDescent="0.25">
      <c r="A3117">
        <v>3115</v>
      </c>
      <c r="B3117" s="3" t="s">
        <v>3115</v>
      </c>
      <c r="C3117" s="3" t="s">
        <v>7225</v>
      </c>
      <c r="D3117" s="9">
        <v>10000</v>
      </c>
      <c r="E3117" s="9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336"/>
        <v>0.03</v>
      </c>
      <c r="P3117" s="9">
        <f t="shared" si="337"/>
        <v>300</v>
      </c>
      <c r="Q3117" t="str">
        <f t="shared" si="338"/>
        <v>theater</v>
      </c>
      <c r="R3117" t="str">
        <f t="shared" si="339"/>
        <v>spaces</v>
      </c>
      <c r="S3117" s="5">
        <f t="shared" si="340"/>
        <v>42496.280405092599</v>
      </c>
      <c r="T3117" s="5">
        <f t="shared" si="341"/>
        <v>42526.280405092599</v>
      </c>
      <c r="U3117">
        <f t="shared" si="342"/>
        <v>2016</v>
      </c>
    </row>
    <row r="3118" spans="1:21" x14ac:dyDescent="0.25">
      <c r="A3118">
        <v>3116</v>
      </c>
      <c r="B3118" s="3" t="s">
        <v>3116</v>
      </c>
      <c r="C3118" s="3" t="s">
        <v>7226</v>
      </c>
      <c r="D3118" s="9">
        <v>750</v>
      </c>
      <c r="E3118" s="9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336"/>
        <v>0.57333333333333336</v>
      </c>
      <c r="P3118" s="9">
        <f t="shared" si="337"/>
        <v>43</v>
      </c>
      <c r="Q3118" t="str">
        <f t="shared" si="338"/>
        <v>theater</v>
      </c>
      <c r="R3118" t="str">
        <f t="shared" si="339"/>
        <v>spaces</v>
      </c>
      <c r="S3118" s="5">
        <f t="shared" si="340"/>
        <v>42081.348668981482</v>
      </c>
      <c r="T3118" s="5">
        <f t="shared" si="341"/>
        <v>42095.348668981482</v>
      </c>
      <c r="U3118">
        <f t="shared" si="342"/>
        <v>2015</v>
      </c>
    </row>
    <row r="3119" spans="1:21" x14ac:dyDescent="0.25">
      <c r="A3119">
        <v>3117</v>
      </c>
      <c r="B3119" s="3" t="s">
        <v>3117</v>
      </c>
      <c r="C3119" s="3" t="s">
        <v>7227</v>
      </c>
      <c r="D3119" s="9">
        <v>1000</v>
      </c>
      <c r="E3119" s="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336"/>
        <v>1E-3</v>
      </c>
      <c r="P3119" s="9">
        <f t="shared" si="337"/>
        <v>1</v>
      </c>
      <c r="Q3119" t="str">
        <f t="shared" si="338"/>
        <v>theater</v>
      </c>
      <c r="R3119" t="str">
        <f t="shared" si="339"/>
        <v>spaces</v>
      </c>
      <c r="S3119" s="5">
        <f t="shared" si="340"/>
        <v>42509.207870370374</v>
      </c>
      <c r="T3119" s="5">
        <f t="shared" si="341"/>
        <v>42517.383333333339</v>
      </c>
      <c r="U3119">
        <f t="shared" si="342"/>
        <v>2016</v>
      </c>
    </row>
    <row r="3120" spans="1:21" x14ac:dyDescent="0.25">
      <c r="A3120">
        <v>3118</v>
      </c>
      <c r="B3120" s="3" t="s">
        <v>3118</v>
      </c>
      <c r="C3120" s="3" t="s">
        <v>7228</v>
      </c>
      <c r="D3120" s="9">
        <v>500000</v>
      </c>
      <c r="E3120" s="9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336"/>
        <v>3.0999999999999999E-3</v>
      </c>
      <c r="P3120" s="9">
        <f t="shared" si="337"/>
        <v>775</v>
      </c>
      <c r="Q3120" t="str">
        <f t="shared" si="338"/>
        <v>theater</v>
      </c>
      <c r="R3120" t="str">
        <f t="shared" si="339"/>
        <v>spaces</v>
      </c>
      <c r="S3120" s="5">
        <f t="shared" si="340"/>
        <v>42534.482905092598</v>
      </c>
      <c r="T3120" s="5">
        <f t="shared" si="341"/>
        <v>42553.482905092598</v>
      </c>
      <c r="U3120">
        <f t="shared" si="342"/>
        <v>2016</v>
      </c>
    </row>
    <row r="3121" spans="1:21" ht="30" x14ac:dyDescent="0.25">
      <c r="A3121">
        <v>3119</v>
      </c>
      <c r="B3121" s="3" t="s">
        <v>3119</v>
      </c>
      <c r="C3121" s="3" t="s">
        <v>7229</v>
      </c>
      <c r="D3121" s="9">
        <v>10000</v>
      </c>
      <c r="E3121" s="9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336"/>
        <v>5.0000000000000001E-4</v>
      </c>
      <c r="P3121" s="9">
        <f t="shared" si="337"/>
        <v>5</v>
      </c>
      <c r="Q3121" t="str">
        <f t="shared" si="338"/>
        <v>theater</v>
      </c>
      <c r="R3121" t="str">
        <f t="shared" si="339"/>
        <v>spaces</v>
      </c>
      <c r="S3121" s="5">
        <f t="shared" si="340"/>
        <v>42059.878842592596</v>
      </c>
      <c r="T3121" s="5">
        <f t="shared" si="341"/>
        <v>42089.837175925924</v>
      </c>
      <c r="U3121">
        <f t="shared" si="342"/>
        <v>2015</v>
      </c>
    </row>
    <row r="3122" spans="1:21" x14ac:dyDescent="0.25">
      <c r="A3122">
        <v>3120</v>
      </c>
      <c r="B3122" s="3" t="s">
        <v>3120</v>
      </c>
      <c r="C3122" s="3" t="s">
        <v>7230</v>
      </c>
      <c r="D3122" s="9">
        <v>1300000</v>
      </c>
      <c r="E3122" s="9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336"/>
        <v>9.8461538461538464E-5</v>
      </c>
      <c r="P3122" s="9">
        <f t="shared" si="337"/>
        <v>12.8</v>
      </c>
      <c r="Q3122" t="str">
        <f t="shared" si="338"/>
        <v>theater</v>
      </c>
      <c r="R3122" t="str">
        <f t="shared" si="339"/>
        <v>spaces</v>
      </c>
      <c r="S3122" s="5">
        <f t="shared" si="340"/>
        <v>42435.775416666664</v>
      </c>
      <c r="T3122" s="5">
        <f t="shared" si="341"/>
        <v>42495.733750000007</v>
      </c>
      <c r="U3122">
        <f t="shared" si="342"/>
        <v>2016</v>
      </c>
    </row>
    <row r="3123" spans="1:21" x14ac:dyDescent="0.25">
      <c r="A3123">
        <v>3121</v>
      </c>
      <c r="B3123" s="3" t="s">
        <v>3121</v>
      </c>
      <c r="C3123" s="3" t="s">
        <v>7231</v>
      </c>
      <c r="D3123" s="9">
        <v>1500</v>
      </c>
      <c r="E3123" s="9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336"/>
        <v>6.6666666666666671E-3</v>
      </c>
      <c r="P3123" s="9">
        <f t="shared" si="337"/>
        <v>10</v>
      </c>
      <c r="Q3123" t="str">
        <f t="shared" si="338"/>
        <v>theater</v>
      </c>
      <c r="R3123" t="str">
        <f t="shared" si="339"/>
        <v>spaces</v>
      </c>
      <c r="S3123" s="5">
        <f t="shared" si="340"/>
        <v>41848.513136574074</v>
      </c>
      <c r="T3123" s="5">
        <f t="shared" si="341"/>
        <v>41908.513136574074</v>
      </c>
      <c r="U3123">
        <f t="shared" si="342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9">
        <v>199</v>
      </c>
      <c r="E3124" s="9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336"/>
        <v>0.58291457286432158</v>
      </c>
      <c r="P3124" s="9">
        <f t="shared" si="337"/>
        <v>58</v>
      </c>
      <c r="Q3124" t="str">
        <f t="shared" si="338"/>
        <v>theater</v>
      </c>
      <c r="R3124" t="str">
        <f t="shared" si="339"/>
        <v>spaces</v>
      </c>
      <c r="S3124" s="5">
        <f t="shared" si="340"/>
        <v>42678.765416666669</v>
      </c>
      <c r="T3124" s="5">
        <f t="shared" si="341"/>
        <v>42683.80708333334</v>
      </c>
      <c r="U3124">
        <f t="shared" si="342"/>
        <v>2016</v>
      </c>
    </row>
    <row r="3125" spans="1:21" ht="30" x14ac:dyDescent="0.25">
      <c r="A3125">
        <v>3123</v>
      </c>
      <c r="B3125" s="3" t="s">
        <v>3123</v>
      </c>
      <c r="C3125" s="3" t="s">
        <v>7233</v>
      </c>
      <c r="D3125" s="9">
        <v>125000</v>
      </c>
      <c r="E3125" s="9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336"/>
        <v>0.68153600000000003</v>
      </c>
      <c r="P3125" s="9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5">
        <f t="shared" si="340"/>
        <v>42530.826365740744</v>
      </c>
      <c r="T3125" s="5">
        <f t="shared" si="341"/>
        <v>42560.826365740744</v>
      </c>
      <c r="U3125">
        <f t="shared" si="342"/>
        <v>2016</v>
      </c>
    </row>
    <row r="3126" spans="1:21" x14ac:dyDescent="0.25">
      <c r="A3126">
        <v>3124</v>
      </c>
      <c r="B3126" s="3" t="s">
        <v>3124</v>
      </c>
      <c r="C3126" s="3" t="s">
        <v>7234</v>
      </c>
      <c r="D3126" s="9">
        <v>800000</v>
      </c>
      <c r="E3126" s="9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336"/>
        <v>3.2499999999999997E-5</v>
      </c>
      <c r="P3126" s="9">
        <f t="shared" si="337"/>
        <v>6.5</v>
      </c>
      <c r="Q3126" t="str">
        <f t="shared" si="338"/>
        <v>theater</v>
      </c>
      <c r="R3126" t="str">
        <f t="shared" si="339"/>
        <v>spaces</v>
      </c>
      <c r="S3126" s="5">
        <f t="shared" si="340"/>
        <v>41977.613437500004</v>
      </c>
      <c r="T3126" s="5">
        <f t="shared" si="341"/>
        <v>42037.613437500004</v>
      </c>
      <c r="U3126">
        <f t="shared" si="342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9">
        <v>1500000</v>
      </c>
      <c r="E3127" s="9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336"/>
        <v>0</v>
      </c>
      <c r="P3127" s="9">
        <f t="shared" si="337"/>
        <v>0</v>
      </c>
      <c r="Q3127" t="str">
        <f t="shared" si="338"/>
        <v>theater</v>
      </c>
      <c r="R3127" t="str">
        <f t="shared" si="339"/>
        <v>spaces</v>
      </c>
      <c r="S3127" s="5">
        <f t="shared" si="340"/>
        <v>42346.040185185186</v>
      </c>
      <c r="T3127" s="5">
        <f t="shared" si="341"/>
        <v>42376.040185185186</v>
      </c>
      <c r="U3127">
        <f t="shared" si="342"/>
        <v>2015</v>
      </c>
    </row>
    <row r="3128" spans="1:21" ht="45" x14ac:dyDescent="0.25">
      <c r="A3128">
        <v>3126</v>
      </c>
      <c r="B3128" s="3" t="s">
        <v>3126</v>
      </c>
      <c r="C3128" s="3" t="s">
        <v>7236</v>
      </c>
      <c r="D3128" s="9">
        <v>25000</v>
      </c>
      <c r="E3128" s="9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336"/>
        <v>4.1599999999999998E-2</v>
      </c>
      <c r="P3128" s="9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5">
        <f t="shared" si="340"/>
        <v>42426.851412037038</v>
      </c>
      <c r="T3128" s="5">
        <f t="shared" si="341"/>
        <v>42456.809745370374</v>
      </c>
      <c r="U3128">
        <f t="shared" si="342"/>
        <v>2016</v>
      </c>
    </row>
    <row r="3129" spans="1:21" ht="30" x14ac:dyDescent="0.25">
      <c r="A3129">
        <v>3127</v>
      </c>
      <c r="B3129" s="3" t="s">
        <v>3127</v>
      </c>
      <c r="C3129" s="3" t="s">
        <v>7237</v>
      </c>
      <c r="D3129" s="9">
        <v>100000</v>
      </c>
      <c r="E3129" s="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336"/>
        <v>0</v>
      </c>
      <c r="P3129" s="9">
        <f t="shared" si="337"/>
        <v>0</v>
      </c>
      <c r="Q3129" t="str">
        <f t="shared" si="338"/>
        <v>theater</v>
      </c>
      <c r="R3129" t="str">
        <f t="shared" si="339"/>
        <v>spaces</v>
      </c>
      <c r="S3129" s="5">
        <f t="shared" si="340"/>
        <v>42034.690150462964</v>
      </c>
      <c r="T3129" s="5">
        <f t="shared" si="341"/>
        <v>42064.690150462964</v>
      </c>
      <c r="U3129">
        <f t="shared" si="342"/>
        <v>2015</v>
      </c>
    </row>
    <row r="3130" spans="1:21" ht="30" x14ac:dyDescent="0.25">
      <c r="A3130">
        <v>3128</v>
      </c>
      <c r="B3130" s="3" t="s">
        <v>3128</v>
      </c>
      <c r="C3130" s="3" t="s">
        <v>7238</v>
      </c>
      <c r="D3130" s="9">
        <v>15000</v>
      </c>
      <c r="E3130" s="9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336"/>
        <v>1.0860666666666667</v>
      </c>
      <c r="P3130" s="9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5">
        <f t="shared" si="340"/>
        <v>42780.659039351849</v>
      </c>
      <c r="T3130" s="5">
        <f t="shared" si="341"/>
        <v>42810.617372685192</v>
      </c>
      <c r="U3130">
        <f t="shared" si="342"/>
        <v>2017</v>
      </c>
    </row>
    <row r="3131" spans="1:21" ht="30" x14ac:dyDescent="0.25">
      <c r="A3131">
        <v>3129</v>
      </c>
      <c r="B3131" s="3" t="s">
        <v>3129</v>
      </c>
      <c r="C3131" s="3" t="s">
        <v>7239</v>
      </c>
      <c r="D3131" s="9">
        <v>1250</v>
      </c>
      <c r="E3131" s="9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336"/>
        <v>8.0000000000000002E-3</v>
      </c>
      <c r="P3131" s="9">
        <f t="shared" si="337"/>
        <v>10</v>
      </c>
      <c r="Q3131" t="str">
        <f t="shared" si="338"/>
        <v>theater</v>
      </c>
      <c r="R3131" t="str">
        <f t="shared" si="339"/>
        <v>plays</v>
      </c>
      <c r="S3131" s="5">
        <f t="shared" si="340"/>
        <v>42803.676145833335</v>
      </c>
      <c r="T3131" s="5">
        <f t="shared" si="341"/>
        <v>42843.634479166671</v>
      </c>
      <c r="U3131">
        <f t="shared" si="342"/>
        <v>2017</v>
      </c>
    </row>
    <row r="3132" spans="1:21" x14ac:dyDescent="0.25">
      <c r="A3132">
        <v>3130</v>
      </c>
      <c r="B3132" s="3" t="s">
        <v>3130</v>
      </c>
      <c r="C3132" s="3" t="s">
        <v>7240</v>
      </c>
      <c r="D3132" s="9">
        <v>10000</v>
      </c>
      <c r="E3132" s="9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336"/>
        <v>3.7499999999999999E-2</v>
      </c>
      <c r="P3132" s="9">
        <f t="shared" si="337"/>
        <v>93.75</v>
      </c>
      <c r="Q3132" t="str">
        <f t="shared" si="338"/>
        <v>theater</v>
      </c>
      <c r="R3132" t="str">
        <f t="shared" si="339"/>
        <v>plays</v>
      </c>
      <c r="S3132" s="5">
        <f t="shared" si="340"/>
        <v>42808.473564814813</v>
      </c>
      <c r="T3132" s="5">
        <f t="shared" si="341"/>
        <v>42839.040972222225</v>
      </c>
      <c r="U3132">
        <f t="shared" si="342"/>
        <v>2017</v>
      </c>
    </row>
    <row r="3133" spans="1:21" x14ac:dyDescent="0.25">
      <c r="A3133">
        <v>3131</v>
      </c>
      <c r="B3133" s="3" t="s">
        <v>3131</v>
      </c>
      <c r="C3133" s="3" t="s">
        <v>7241</v>
      </c>
      <c r="D3133" s="9">
        <v>4100</v>
      </c>
      <c r="E3133" s="9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336"/>
        <v>0.15731707317073171</v>
      </c>
      <c r="P3133" s="9">
        <f t="shared" si="337"/>
        <v>53.75</v>
      </c>
      <c r="Q3133" t="str">
        <f t="shared" si="338"/>
        <v>theater</v>
      </c>
      <c r="R3133" t="str">
        <f t="shared" si="339"/>
        <v>plays</v>
      </c>
      <c r="S3133" s="5">
        <f t="shared" si="340"/>
        <v>42803.412557870375</v>
      </c>
      <c r="T3133" s="5">
        <f t="shared" si="341"/>
        <v>42833.370891203704</v>
      </c>
      <c r="U3133">
        <f t="shared" si="342"/>
        <v>2017</v>
      </c>
    </row>
    <row r="3134" spans="1:21" x14ac:dyDescent="0.25">
      <c r="A3134">
        <v>3132</v>
      </c>
      <c r="B3134" s="3" t="s">
        <v>3132</v>
      </c>
      <c r="C3134" s="3" t="s">
        <v>7242</v>
      </c>
      <c r="D3134" s="9">
        <v>30000</v>
      </c>
      <c r="E3134" s="9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336"/>
        <v>3.3333333333333332E-4</v>
      </c>
      <c r="P3134" s="9">
        <f t="shared" si="337"/>
        <v>10</v>
      </c>
      <c r="Q3134" t="str">
        <f t="shared" si="338"/>
        <v>theater</v>
      </c>
      <c r="R3134" t="str">
        <f t="shared" si="339"/>
        <v>plays</v>
      </c>
      <c r="S3134" s="5">
        <f t="shared" si="340"/>
        <v>42786.183564814819</v>
      </c>
      <c r="T3134" s="5">
        <f t="shared" si="341"/>
        <v>42846.141898148147</v>
      </c>
      <c r="U3134">
        <f t="shared" si="342"/>
        <v>2017</v>
      </c>
    </row>
    <row r="3135" spans="1:21" ht="30" x14ac:dyDescent="0.25">
      <c r="A3135">
        <v>3133</v>
      </c>
      <c r="B3135" s="3" t="s">
        <v>3133</v>
      </c>
      <c r="C3135" s="3" t="s">
        <v>7243</v>
      </c>
      <c r="D3135" s="9">
        <v>500</v>
      </c>
      <c r="E3135" s="9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336"/>
        <v>1.08</v>
      </c>
      <c r="P3135" s="9">
        <f t="shared" si="337"/>
        <v>33.75</v>
      </c>
      <c r="Q3135" t="str">
        <f t="shared" si="338"/>
        <v>theater</v>
      </c>
      <c r="R3135" t="str">
        <f t="shared" si="339"/>
        <v>plays</v>
      </c>
      <c r="S3135" s="5">
        <f t="shared" si="340"/>
        <v>42788.398541666669</v>
      </c>
      <c r="T3135" s="5">
        <f t="shared" si="341"/>
        <v>42818.356875000005</v>
      </c>
      <c r="U3135">
        <f t="shared" si="342"/>
        <v>2017</v>
      </c>
    </row>
    <row r="3136" spans="1:21" ht="30" x14ac:dyDescent="0.25">
      <c r="A3136">
        <v>3134</v>
      </c>
      <c r="B3136" s="3" t="s">
        <v>3134</v>
      </c>
      <c r="C3136" s="3" t="s">
        <v>7244</v>
      </c>
      <c r="D3136" s="9">
        <v>1000</v>
      </c>
      <c r="E3136" s="9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336"/>
        <v>0.22500000000000001</v>
      </c>
      <c r="P3136" s="9">
        <f t="shared" si="337"/>
        <v>18.75</v>
      </c>
      <c r="Q3136" t="str">
        <f t="shared" si="338"/>
        <v>theater</v>
      </c>
      <c r="R3136" t="str">
        <f t="shared" si="339"/>
        <v>plays</v>
      </c>
      <c r="S3136" s="5">
        <f t="shared" si="340"/>
        <v>42800.553460648145</v>
      </c>
      <c r="T3136" s="5">
        <f t="shared" si="341"/>
        <v>42821.511793981488</v>
      </c>
      <c r="U3136">
        <f t="shared" si="342"/>
        <v>2017</v>
      </c>
    </row>
    <row r="3137" spans="1:21" ht="30" x14ac:dyDescent="0.25">
      <c r="A3137">
        <v>3135</v>
      </c>
      <c r="B3137" s="3" t="s">
        <v>3135</v>
      </c>
      <c r="C3137" s="3" t="s">
        <v>7245</v>
      </c>
      <c r="D3137" s="9">
        <v>777</v>
      </c>
      <c r="E3137" s="9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336"/>
        <v>0.20849420849420849</v>
      </c>
      <c r="P3137" s="9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5">
        <f t="shared" si="340"/>
        <v>42806.985196759262</v>
      </c>
      <c r="T3137" s="5">
        <f t="shared" si="341"/>
        <v>42828.985196759262</v>
      </c>
      <c r="U3137">
        <f t="shared" si="342"/>
        <v>2017</v>
      </c>
    </row>
    <row r="3138" spans="1:21" ht="30" x14ac:dyDescent="0.25">
      <c r="A3138">
        <v>3136</v>
      </c>
      <c r="B3138" s="3" t="s">
        <v>3136</v>
      </c>
      <c r="C3138" s="3" t="s">
        <v>7246</v>
      </c>
      <c r="D3138" s="9">
        <v>500</v>
      </c>
      <c r="E3138" s="9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343">E3138/D3138</f>
        <v>1.278</v>
      </c>
      <c r="P3138" s="9">
        <f t="shared" ref="P3138:P3201" si="344">IFERROR(E3138/L3138,0)</f>
        <v>29.045454545454547</v>
      </c>
      <c r="Q3138" t="str">
        <f t="shared" ref="Q3138:Q3201" si="345">MID(N3138,1,FIND("/",N3138)-1)</f>
        <v>theater</v>
      </c>
      <c r="R3138" t="str">
        <f t="shared" ref="R3138:R3201" si="346">MID(N3138,FIND("/",N3138)+1,9999)</f>
        <v>plays</v>
      </c>
      <c r="S3138" s="5">
        <f t="shared" ref="S3138:S3201" si="347">((J3138/86400)+25569+(-4/24))</f>
        <v>42789.295763888891</v>
      </c>
      <c r="T3138" s="5">
        <f t="shared" ref="T3138:T3201" si="348">((I3138/86400)+25569+(-4/24))</f>
        <v>42825.790972222225</v>
      </c>
      <c r="U3138">
        <f t="shared" ref="U3138:U3201" si="349">YEAR(S3138)</f>
        <v>2017</v>
      </c>
    </row>
    <row r="3139" spans="1:21" x14ac:dyDescent="0.25">
      <c r="A3139">
        <v>3137</v>
      </c>
      <c r="B3139" s="3" t="s">
        <v>3137</v>
      </c>
      <c r="C3139" s="3" t="s">
        <v>7247</v>
      </c>
      <c r="D3139" s="9">
        <v>1500</v>
      </c>
      <c r="E3139" s="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343"/>
        <v>3.3333333333333333E-2</v>
      </c>
      <c r="P3139" s="9">
        <f t="shared" si="344"/>
        <v>50</v>
      </c>
      <c r="Q3139" t="str">
        <f t="shared" si="345"/>
        <v>theater</v>
      </c>
      <c r="R3139" t="str">
        <f t="shared" si="346"/>
        <v>plays</v>
      </c>
      <c r="S3139" s="5">
        <f t="shared" si="347"/>
        <v>42807.718391203707</v>
      </c>
      <c r="T3139" s="5">
        <f t="shared" si="348"/>
        <v>42858.633333333339</v>
      </c>
      <c r="U3139">
        <f t="shared" si="349"/>
        <v>2017</v>
      </c>
    </row>
    <row r="3140" spans="1:21" ht="30" x14ac:dyDescent="0.25">
      <c r="A3140">
        <v>3138</v>
      </c>
      <c r="B3140" s="3" t="s">
        <v>3138</v>
      </c>
      <c r="C3140" s="3" t="s">
        <v>7248</v>
      </c>
      <c r="D3140" s="9">
        <v>200</v>
      </c>
      <c r="E3140" s="9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343"/>
        <v>0</v>
      </c>
      <c r="P3140" s="9">
        <f t="shared" si="344"/>
        <v>0</v>
      </c>
      <c r="Q3140" t="str">
        <f t="shared" si="345"/>
        <v>theater</v>
      </c>
      <c r="R3140" t="str">
        <f t="shared" si="346"/>
        <v>plays</v>
      </c>
      <c r="S3140" s="5">
        <f t="shared" si="347"/>
        <v>42809.479247685187</v>
      </c>
      <c r="T3140" s="5">
        <f t="shared" si="348"/>
        <v>42828.479247685187</v>
      </c>
      <c r="U3140">
        <f t="shared" si="349"/>
        <v>2017</v>
      </c>
    </row>
    <row r="3141" spans="1:21" ht="30" x14ac:dyDescent="0.25">
      <c r="A3141">
        <v>3139</v>
      </c>
      <c r="B3141" s="3" t="s">
        <v>3139</v>
      </c>
      <c r="C3141" s="3" t="s">
        <v>7249</v>
      </c>
      <c r="D3141" s="9">
        <v>50000</v>
      </c>
      <c r="E3141" s="9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343"/>
        <v>5.3999999999999999E-2</v>
      </c>
      <c r="P3141" s="9">
        <f t="shared" si="344"/>
        <v>450</v>
      </c>
      <c r="Q3141" t="str">
        <f t="shared" si="345"/>
        <v>theater</v>
      </c>
      <c r="R3141" t="str">
        <f t="shared" si="346"/>
        <v>plays</v>
      </c>
      <c r="S3141" s="5">
        <f t="shared" si="347"/>
        <v>42785.103703703709</v>
      </c>
      <c r="T3141" s="5">
        <f t="shared" si="348"/>
        <v>42819.022916666669</v>
      </c>
      <c r="U3141">
        <f t="shared" si="349"/>
        <v>2017</v>
      </c>
    </row>
    <row r="3142" spans="1:21" ht="30" x14ac:dyDescent="0.25">
      <c r="A3142">
        <v>3140</v>
      </c>
      <c r="B3142" s="3" t="s">
        <v>3140</v>
      </c>
      <c r="C3142" s="3" t="s">
        <v>7250</v>
      </c>
      <c r="D3142" s="9">
        <v>10000</v>
      </c>
      <c r="E3142" s="9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343"/>
        <v>9.5999999999999992E-3</v>
      </c>
      <c r="P3142" s="9">
        <f t="shared" si="344"/>
        <v>24</v>
      </c>
      <c r="Q3142" t="str">
        <f t="shared" si="345"/>
        <v>theater</v>
      </c>
      <c r="R3142" t="str">
        <f t="shared" si="346"/>
        <v>plays</v>
      </c>
      <c r="S3142" s="5">
        <f t="shared" si="347"/>
        <v>42802.552118055559</v>
      </c>
      <c r="T3142" s="5">
        <f t="shared" si="348"/>
        <v>42832.510451388887</v>
      </c>
      <c r="U3142">
        <f t="shared" si="349"/>
        <v>2017</v>
      </c>
    </row>
    <row r="3143" spans="1:21" ht="30" x14ac:dyDescent="0.25">
      <c r="A3143">
        <v>3141</v>
      </c>
      <c r="B3143" s="3" t="s">
        <v>3141</v>
      </c>
      <c r="C3143" s="3" t="s">
        <v>7251</v>
      </c>
      <c r="D3143" s="9">
        <v>500</v>
      </c>
      <c r="E3143" s="9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343"/>
        <v>0.51600000000000001</v>
      </c>
      <c r="P3143" s="9">
        <f t="shared" si="344"/>
        <v>32.25</v>
      </c>
      <c r="Q3143" t="str">
        <f t="shared" si="345"/>
        <v>theater</v>
      </c>
      <c r="R3143" t="str">
        <f t="shared" si="346"/>
        <v>plays</v>
      </c>
      <c r="S3143" s="5">
        <f t="shared" si="347"/>
        <v>42800.58666666667</v>
      </c>
      <c r="T3143" s="5">
        <f t="shared" si="348"/>
        <v>42841.666666666664</v>
      </c>
      <c r="U3143">
        <f t="shared" si="349"/>
        <v>2017</v>
      </c>
    </row>
    <row r="3144" spans="1:21" x14ac:dyDescent="0.25">
      <c r="A3144">
        <v>3142</v>
      </c>
      <c r="B3144" s="3" t="s">
        <v>3142</v>
      </c>
      <c r="C3144" s="3" t="s">
        <v>7252</v>
      </c>
      <c r="D3144" s="9">
        <v>2750</v>
      </c>
      <c r="E3144" s="9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343"/>
        <v>1.6363636363636365E-2</v>
      </c>
      <c r="P3144" s="9">
        <f t="shared" si="344"/>
        <v>15</v>
      </c>
      <c r="Q3144" t="str">
        <f t="shared" si="345"/>
        <v>theater</v>
      </c>
      <c r="R3144" t="str">
        <f t="shared" si="346"/>
        <v>plays</v>
      </c>
      <c r="S3144" s="5">
        <f t="shared" si="347"/>
        <v>42783.34651620371</v>
      </c>
      <c r="T3144" s="5">
        <f t="shared" si="348"/>
        <v>42813.304849537039</v>
      </c>
      <c r="U3144">
        <f t="shared" si="349"/>
        <v>2017</v>
      </c>
    </row>
    <row r="3145" spans="1:21" ht="30" x14ac:dyDescent="0.25">
      <c r="A3145">
        <v>3143</v>
      </c>
      <c r="B3145" s="3" t="s">
        <v>3143</v>
      </c>
      <c r="C3145" s="3" t="s">
        <v>7253</v>
      </c>
      <c r="D3145" s="9">
        <v>700</v>
      </c>
      <c r="E3145" s="9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343"/>
        <v>0</v>
      </c>
      <c r="P3145" s="9">
        <f t="shared" si="344"/>
        <v>0</v>
      </c>
      <c r="Q3145" t="str">
        <f t="shared" si="345"/>
        <v>theater</v>
      </c>
      <c r="R3145" t="str">
        <f t="shared" si="346"/>
        <v>plays</v>
      </c>
      <c r="S3145" s="5">
        <f t="shared" si="347"/>
        <v>42808.191620370373</v>
      </c>
      <c r="T3145" s="5">
        <f t="shared" si="348"/>
        <v>42834.191620370373</v>
      </c>
      <c r="U3145">
        <f t="shared" si="349"/>
        <v>2017</v>
      </c>
    </row>
    <row r="3146" spans="1:21" ht="30" x14ac:dyDescent="0.25">
      <c r="A3146">
        <v>3144</v>
      </c>
      <c r="B3146" s="3" t="s">
        <v>3144</v>
      </c>
      <c r="C3146" s="3" t="s">
        <v>7254</v>
      </c>
      <c r="D3146" s="9">
        <v>10000</v>
      </c>
      <c r="E3146" s="9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343"/>
        <v>0.754</v>
      </c>
      <c r="P3146" s="9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5">
        <f t="shared" si="347"/>
        <v>42796.371608796304</v>
      </c>
      <c r="T3146" s="5">
        <f t="shared" si="348"/>
        <v>42813.083333333336</v>
      </c>
      <c r="U3146">
        <f t="shared" si="349"/>
        <v>2017</v>
      </c>
    </row>
    <row r="3147" spans="1:21" x14ac:dyDescent="0.25">
      <c r="A3147">
        <v>3145</v>
      </c>
      <c r="B3147" s="3" t="s">
        <v>3145</v>
      </c>
      <c r="C3147" s="3" t="s">
        <v>7255</v>
      </c>
      <c r="D3147" s="9">
        <v>25000</v>
      </c>
      <c r="E3147" s="9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343"/>
        <v>0</v>
      </c>
      <c r="P3147" s="9">
        <f t="shared" si="344"/>
        <v>0</v>
      </c>
      <c r="Q3147" t="str">
        <f t="shared" si="345"/>
        <v>theater</v>
      </c>
      <c r="R3147" t="str">
        <f t="shared" si="346"/>
        <v>plays</v>
      </c>
      <c r="S3147" s="5">
        <f t="shared" si="347"/>
        <v>42761.874236111114</v>
      </c>
      <c r="T3147" s="5">
        <f t="shared" si="348"/>
        <v>42821.832569444443</v>
      </c>
      <c r="U3147">
        <f t="shared" si="349"/>
        <v>2017</v>
      </c>
    </row>
    <row r="3148" spans="1:21" x14ac:dyDescent="0.25">
      <c r="A3148">
        <v>3146</v>
      </c>
      <c r="B3148" s="3" t="s">
        <v>3146</v>
      </c>
      <c r="C3148" s="3" t="s">
        <v>7256</v>
      </c>
      <c r="D3148" s="9">
        <v>50000</v>
      </c>
      <c r="E3148" s="9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343"/>
        <v>0.105</v>
      </c>
      <c r="P3148" s="9">
        <f t="shared" si="344"/>
        <v>437.5</v>
      </c>
      <c r="Q3148" t="str">
        <f t="shared" si="345"/>
        <v>theater</v>
      </c>
      <c r="R3148" t="str">
        <f t="shared" si="346"/>
        <v>plays</v>
      </c>
      <c r="S3148" s="5">
        <f t="shared" si="347"/>
        <v>42796.515810185192</v>
      </c>
      <c r="T3148" s="5">
        <f t="shared" si="348"/>
        <v>42841.474143518521</v>
      </c>
      <c r="U3148">
        <f t="shared" si="349"/>
        <v>2017</v>
      </c>
    </row>
    <row r="3149" spans="1:21" ht="30" x14ac:dyDescent="0.25">
      <c r="A3149">
        <v>3147</v>
      </c>
      <c r="B3149" s="3" t="s">
        <v>3147</v>
      </c>
      <c r="C3149" s="3" t="s">
        <v>7257</v>
      </c>
      <c r="D3149" s="9">
        <v>20000</v>
      </c>
      <c r="E3149" s="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343"/>
        <v>1.1752499999999999</v>
      </c>
      <c r="P3149" s="9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5">
        <f t="shared" si="347"/>
        <v>41909.802719907406</v>
      </c>
      <c r="T3149" s="5">
        <f t="shared" si="348"/>
        <v>41949.844386574077</v>
      </c>
      <c r="U3149">
        <f t="shared" si="349"/>
        <v>2014</v>
      </c>
    </row>
    <row r="3150" spans="1:21" x14ac:dyDescent="0.25">
      <c r="A3150">
        <v>3148</v>
      </c>
      <c r="B3150" s="3" t="s">
        <v>3148</v>
      </c>
      <c r="C3150" s="3" t="s">
        <v>7258</v>
      </c>
      <c r="D3150" s="9">
        <v>1800</v>
      </c>
      <c r="E3150" s="9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343"/>
        <v>1.3116666666666668</v>
      </c>
      <c r="P3150" s="9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5">
        <f t="shared" si="347"/>
        <v>41891.498657407406</v>
      </c>
      <c r="T3150" s="5">
        <f t="shared" si="348"/>
        <v>41913</v>
      </c>
      <c r="U3150">
        <f t="shared" si="349"/>
        <v>2014</v>
      </c>
    </row>
    <row r="3151" spans="1:21" ht="30" x14ac:dyDescent="0.25">
      <c r="A3151">
        <v>3149</v>
      </c>
      <c r="B3151" s="3" t="s">
        <v>3149</v>
      </c>
      <c r="C3151" s="3" t="s">
        <v>7259</v>
      </c>
      <c r="D3151" s="9">
        <v>1250</v>
      </c>
      <c r="E3151" s="9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343"/>
        <v>1.04</v>
      </c>
      <c r="P3151" s="9">
        <f t="shared" si="344"/>
        <v>52</v>
      </c>
      <c r="Q3151" t="str">
        <f t="shared" si="345"/>
        <v>theater</v>
      </c>
      <c r="R3151" t="str">
        <f t="shared" si="346"/>
        <v>plays</v>
      </c>
      <c r="S3151" s="5">
        <f t="shared" si="347"/>
        <v>41225.850694444445</v>
      </c>
      <c r="T3151" s="5">
        <f t="shared" si="348"/>
        <v>41249.916666666672</v>
      </c>
      <c r="U3151">
        <f t="shared" si="349"/>
        <v>2012</v>
      </c>
    </row>
    <row r="3152" spans="1:21" ht="30" x14ac:dyDescent="0.25">
      <c r="A3152">
        <v>3150</v>
      </c>
      <c r="B3152" s="3" t="s">
        <v>3150</v>
      </c>
      <c r="C3152" s="3" t="s">
        <v>7260</v>
      </c>
      <c r="D3152" s="9">
        <v>3500</v>
      </c>
      <c r="E3152" s="9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343"/>
        <v>1.01</v>
      </c>
      <c r="P3152" s="9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5">
        <f t="shared" si="347"/>
        <v>40478.097256944449</v>
      </c>
      <c r="T3152" s="5">
        <f t="shared" si="348"/>
        <v>40568</v>
      </c>
      <c r="U3152">
        <f t="shared" si="349"/>
        <v>2010</v>
      </c>
    </row>
    <row r="3153" spans="1:21" x14ac:dyDescent="0.25">
      <c r="A3153">
        <v>3151</v>
      </c>
      <c r="B3153" s="3" t="s">
        <v>3151</v>
      </c>
      <c r="C3153" s="3" t="s">
        <v>7261</v>
      </c>
      <c r="D3153" s="9">
        <v>3500</v>
      </c>
      <c r="E3153" s="9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343"/>
        <v>1.004</v>
      </c>
      <c r="P3153" s="9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5">
        <f t="shared" si="347"/>
        <v>41862.673310185186</v>
      </c>
      <c r="T3153" s="5">
        <f t="shared" si="348"/>
        <v>41892.673310185186</v>
      </c>
      <c r="U3153">
        <f t="shared" si="349"/>
        <v>2014</v>
      </c>
    </row>
    <row r="3154" spans="1:21" x14ac:dyDescent="0.25">
      <c r="A3154">
        <v>3152</v>
      </c>
      <c r="B3154" s="3" t="s">
        <v>3152</v>
      </c>
      <c r="C3154" s="3" t="s">
        <v>7262</v>
      </c>
      <c r="D3154" s="9">
        <v>2200</v>
      </c>
      <c r="E3154" s="9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343"/>
        <v>1.0595454545454546</v>
      </c>
      <c r="P3154" s="9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5">
        <f t="shared" si="347"/>
        <v>41550.701006944444</v>
      </c>
      <c r="T3154" s="5">
        <f t="shared" si="348"/>
        <v>41580.701006944444</v>
      </c>
      <c r="U3154">
        <f t="shared" si="349"/>
        <v>2013</v>
      </c>
    </row>
    <row r="3155" spans="1:21" x14ac:dyDescent="0.25">
      <c r="A3155">
        <v>3153</v>
      </c>
      <c r="B3155" s="3" t="s">
        <v>3153</v>
      </c>
      <c r="C3155" s="3" t="s">
        <v>7263</v>
      </c>
      <c r="D3155" s="9">
        <v>3000</v>
      </c>
      <c r="E3155" s="9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343"/>
        <v>3.3558333333333334</v>
      </c>
      <c r="P3155" s="9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5">
        <f t="shared" si="347"/>
        <v>40632.987696759265</v>
      </c>
      <c r="T3155" s="5">
        <f t="shared" si="348"/>
        <v>40664.040972222225</v>
      </c>
      <c r="U3155">
        <f t="shared" si="349"/>
        <v>2011</v>
      </c>
    </row>
    <row r="3156" spans="1:21" ht="30" x14ac:dyDescent="0.25">
      <c r="A3156">
        <v>3154</v>
      </c>
      <c r="B3156" s="3" t="s">
        <v>3154</v>
      </c>
      <c r="C3156" s="3" t="s">
        <v>7264</v>
      </c>
      <c r="D3156" s="9">
        <v>7000</v>
      </c>
      <c r="E3156" s="9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343"/>
        <v>1.1292857142857142</v>
      </c>
      <c r="P3156" s="9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5">
        <f t="shared" si="347"/>
        <v>40970.709004629629</v>
      </c>
      <c r="T3156" s="5">
        <f t="shared" si="348"/>
        <v>41000.667337962965</v>
      </c>
      <c r="U3156">
        <f t="shared" si="349"/>
        <v>2012</v>
      </c>
    </row>
    <row r="3157" spans="1:21" x14ac:dyDescent="0.25">
      <c r="A3157">
        <v>3155</v>
      </c>
      <c r="B3157" s="3" t="s">
        <v>3155</v>
      </c>
      <c r="C3157" s="3" t="s">
        <v>7265</v>
      </c>
      <c r="D3157" s="9">
        <v>5000</v>
      </c>
      <c r="E3157" s="9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343"/>
        <v>1.885046</v>
      </c>
      <c r="P3157" s="9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5">
        <f t="shared" si="347"/>
        <v>41233.332465277781</v>
      </c>
      <c r="T3157" s="5">
        <f t="shared" si="348"/>
        <v>41263.332465277781</v>
      </c>
      <c r="U3157">
        <f t="shared" si="349"/>
        <v>2012</v>
      </c>
    </row>
    <row r="3158" spans="1:21" ht="30" x14ac:dyDescent="0.25">
      <c r="A3158">
        <v>3156</v>
      </c>
      <c r="B3158" s="3" t="s">
        <v>3156</v>
      </c>
      <c r="C3158" s="3" t="s">
        <v>7266</v>
      </c>
      <c r="D3158" s="9">
        <v>5500</v>
      </c>
      <c r="E3158" s="9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343"/>
        <v>1.0181818181818181</v>
      </c>
      <c r="P3158" s="9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5">
        <f t="shared" si="347"/>
        <v>41026.78638888889</v>
      </c>
      <c r="T3158" s="5">
        <f t="shared" si="348"/>
        <v>41061.78638888889</v>
      </c>
      <c r="U3158">
        <f t="shared" si="349"/>
        <v>2012</v>
      </c>
    </row>
    <row r="3159" spans="1:21" x14ac:dyDescent="0.25">
      <c r="A3159">
        <v>3157</v>
      </c>
      <c r="B3159" s="3" t="s">
        <v>3157</v>
      </c>
      <c r="C3159" s="3" t="s">
        <v>7267</v>
      </c>
      <c r="D3159" s="9">
        <v>4000</v>
      </c>
      <c r="E3159" s="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343"/>
        <v>1.01</v>
      </c>
      <c r="P3159" s="9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5">
        <f t="shared" si="347"/>
        <v>41829.62158564815</v>
      </c>
      <c r="T3159" s="5">
        <f t="shared" si="348"/>
        <v>41839.041666666672</v>
      </c>
      <c r="U3159">
        <f t="shared" si="349"/>
        <v>2014</v>
      </c>
    </row>
    <row r="3160" spans="1:21" x14ac:dyDescent="0.25">
      <c r="A3160">
        <v>3158</v>
      </c>
      <c r="B3160" s="3" t="s">
        <v>3158</v>
      </c>
      <c r="C3160" s="3" t="s">
        <v>7268</v>
      </c>
      <c r="D3160" s="9">
        <v>5000</v>
      </c>
      <c r="E3160" s="9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343"/>
        <v>1.1399999999999999</v>
      </c>
      <c r="P3160" s="9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5">
        <f t="shared" si="347"/>
        <v>41447.673055555562</v>
      </c>
      <c r="T3160" s="5">
        <f t="shared" si="348"/>
        <v>41477.673055555562</v>
      </c>
      <c r="U3160">
        <f t="shared" si="349"/>
        <v>2013</v>
      </c>
    </row>
    <row r="3161" spans="1:21" x14ac:dyDescent="0.25">
      <c r="A3161">
        <v>3159</v>
      </c>
      <c r="B3161" s="3" t="s">
        <v>3159</v>
      </c>
      <c r="C3161" s="3" t="s">
        <v>7269</v>
      </c>
      <c r="D3161" s="9">
        <v>1500</v>
      </c>
      <c r="E3161" s="9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343"/>
        <v>1.3348133333333334</v>
      </c>
      <c r="P3161" s="9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5">
        <f t="shared" si="347"/>
        <v>40883.900011574078</v>
      </c>
      <c r="T3161" s="5">
        <f t="shared" si="348"/>
        <v>40926.791666666672</v>
      </c>
      <c r="U3161">
        <f t="shared" si="349"/>
        <v>2011</v>
      </c>
    </row>
    <row r="3162" spans="1:21" ht="30" x14ac:dyDescent="0.25">
      <c r="A3162">
        <v>3160</v>
      </c>
      <c r="B3162" s="3" t="s">
        <v>3160</v>
      </c>
      <c r="C3162" s="3" t="s">
        <v>7270</v>
      </c>
      <c r="D3162" s="9">
        <v>4500</v>
      </c>
      <c r="E3162" s="9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343"/>
        <v>1.0153333333333334</v>
      </c>
      <c r="P3162" s="9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5">
        <f t="shared" si="347"/>
        <v>41841.098229166666</v>
      </c>
      <c r="T3162" s="5">
        <f t="shared" si="348"/>
        <v>41864.040972222225</v>
      </c>
      <c r="U3162">
        <f t="shared" si="349"/>
        <v>2014</v>
      </c>
    </row>
    <row r="3163" spans="1:21" ht="30" x14ac:dyDescent="0.25">
      <c r="A3163">
        <v>3161</v>
      </c>
      <c r="B3163" s="3" t="s">
        <v>3161</v>
      </c>
      <c r="C3163" s="3" t="s">
        <v>7271</v>
      </c>
      <c r="D3163" s="9">
        <v>2000</v>
      </c>
      <c r="E3163" s="9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343"/>
        <v>1.0509999999999999</v>
      </c>
      <c r="P3163" s="9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5">
        <f t="shared" si="347"/>
        <v>41897.369467592594</v>
      </c>
      <c r="T3163" s="5">
        <f t="shared" si="348"/>
        <v>41927.369467592594</v>
      </c>
      <c r="U3163">
        <f t="shared" si="349"/>
        <v>2014</v>
      </c>
    </row>
    <row r="3164" spans="1:21" ht="30" x14ac:dyDescent="0.25">
      <c r="A3164">
        <v>3162</v>
      </c>
      <c r="B3164" s="3" t="s">
        <v>3162</v>
      </c>
      <c r="C3164" s="3" t="s">
        <v>7272</v>
      </c>
      <c r="D3164" s="9">
        <v>4000</v>
      </c>
      <c r="E3164" s="9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343"/>
        <v>1.2715000000000001</v>
      </c>
      <c r="P3164" s="9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5">
        <f t="shared" si="347"/>
        <v>41799.519236111111</v>
      </c>
      <c r="T3164" s="5">
        <f t="shared" si="348"/>
        <v>41826.916666666672</v>
      </c>
      <c r="U3164">
        <f t="shared" si="349"/>
        <v>2014</v>
      </c>
    </row>
    <row r="3165" spans="1:21" ht="30" x14ac:dyDescent="0.25">
      <c r="A3165">
        <v>3163</v>
      </c>
      <c r="B3165" s="3" t="s">
        <v>3163</v>
      </c>
      <c r="C3165" s="3" t="s">
        <v>7273</v>
      </c>
      <c r="D3165" s="9">
        <v>13000</v>
      </c>
      <c r="E3165" s="9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343"/>
        <v>1.1115384615384616</v>
      </c>
      <c r="P3165" s="9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5">
        <f t="shared" si="347"/>
        <v>41775.587094907409</v>
      </c>
      <c r="T3165" s="5">
        <f t="shared" si="348"/>
        <v>41805.587094907409</v>
      </c>
      <c r="U3165">
        <f t="shared" si="349"/>
        <v>2014</v>
      </c>
    </row>
    <row r="3166" spans="1:21" ht="30" x14ac:dyDescent="0.25">
      <c r="A3166">
        <v>3164</v>
      </c>
      <c r="B3166" s="3" t="s">
        <v>3164</v>
      </c>
      <c r="C3166" s="3" t="s">
        <v>7274</v>
      </c>
      <c r="D3166" s="9">
        <v>2500</v>
      </c>
      <c r="E3166" s="9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343"/>
        <v>1.0676000000000001</v>
      </c>
      <c r="P3166" s="9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5">
        <f t="shared" si="347"/>
        <v>41766.639062499999</v>
      </c>
      <c r="T3166" s="5">
        <f t="shared" si="348"/>
        <v>41799.639062499999</v>
      </c>
      <c r="U3166">
        <f t="shared" si="349"/>
        <v>2014</v>
      </c>
    </row>
    <row r="3167" spans="1:21" ht="30" x14ac:dyDescent="0.25">
      <c r="A3167">
        <v>3165</v>
      </c>
      <c r="B3167" s="3" t="s">
        <v>3165</v>
      </c>
      <c r="C3167" s="3" t="s">
        <v>7275</v>
      </c>
      <c r="D3167" s="9">
        <v>750</v>
      </c>
      <c r="E3167" s="9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343"/>
        <v>1.6266666666666667</v>
      </c>
      <c r="P3167" s="9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5">
        <f t="shared" si="347"/>
        <v>40643.992592592593</v>
      </c>
      <c r="T3167" s="5">
        <f t="shared" si="348"/>
        <v>40665.999305555561</v>
      </c>
      <c r="U3167">
        <f t="shared" si="349"/>
        <v>2011</v>
      </c>
    </row>
    <row r="3168" spans="1:21" ht="30" x14ac:dyDescent="0.25">
      <c r="A3168">
        <v>3166</v>
      </c>
      <c r="B3168" s="3" t="s">
        <v>3166</v>
      </c>
      <c r="C3168" s="3" t="s">
        <v>7276</v>
      </c>
      <c r="D3168" s="9">
        <v>35000</v>
      </c>
      <c r="E3168" s="9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343"/>
        <v>1.6022808571428573</v>
      </c>
      <c r="P3168" s="9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5">
        <f t="shared" si="347"/>
        <v>41940.524918981486</v>
      </c>
      <c r="T3168" s="5">
        <f t="shared" si="348"/>
        <v>41969.165972222225</v>
      </c>
      <c r="U3168">
        <f t="shared" si="349"/>
        <v>2014</v>
      </c>
    </row>
    <row r="3169" spans="1:21" x14ac:dyDescent="0.25">
      <c r="A3169">
        <v>3167</v>
      </c>
      <c r="B3169" s="3" t="s">
        <v>3167</v>
      </c>
      <c r="C3169" s="3" t="s">
        <v>7277</v>
      </c>
      <c r="D3169" s="9">
        <v>3000</v>
      </c>
      <c r="E3169" s="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343"/>
        <v>1.1616666666666666</v>
      </c>
      <c r="P3169" s="9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5">
        <f t="shared" si="347"/>
        <v>41839.009039351855</v>
      </c>
      <c r="T3169" s="5">
        <f t="shared" si="348"/>
        <v>41853.009039351855</v>
      </c>
      <c r="U3169">
        <f t="shared" si="349"/>
        <v>2014</v>
      </c>
    </row>
    <row r="3170" spans="1:21" ht="30" x14ac:dyDescent="0.25">
      <c r="A3170">
        <v>3168</v>
      </c>
      <c r="B3170" s="3" t="s">
        <v>3168</v>
      </c>
      <c r="C3170" s="3" t="s">
        <v>7278</v>
      </c>
      <c r="D3170" s="9">
        <v>2500</v>
      </c>
      <c r="E3170" s="9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343"/>
        <v>1.242</v>
      </c>
      <c r="P3170" s="9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5">
        <f t="shared" si="347"/>
        <v>41771.93927083334</v>
      </c>
      <c r="T3170" s="5">
        <f t="shared" si="348"/>
        <v>41803.75</v>
      </c>
      <c r="U3170">
        <f t="shared" si="349"/>
        <v>2014</v>
      </c>
    </row>
    <row r="3171" spans="1:21" x14ac:dyDescent="0.25">
      <c r="A3171">
        <v>3169</v>
      </c>
      <c r="B3171" s="3" t="s">
        <v>3169</v>
      </c>
      <c r="C3171" s="3" t="s">
        <v>7279</v>
      </c>
      <c r="D3171" s="9">
        <v>8000</v>
      </c>
      <c r="E3171" s="9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343"/>
        <v>1.030125</v>
      </c>
      <c r="P3171" s="9">
        <f t="shared" si="344"/>
        <v>100.5</v>
      </c>
      <c r="Q3171" t="str">
        <f t="shared" si="345"/>
        <v>theater</v>
      </c>
      <c r="R3171" t="str">
        <f t="shared" si="346"/>
        <v>plays</v>
      </c>
      <c r="S3171" s="5">
        <f t="shared" si="347"/>
        <v>41591.57130787037</v>
      </c>
      <c r="T3171" s="5">
        <f t="shared" si="348"/>
        <v>41621.040972222225</v>
      </c>
      <c r="U3171">
        <f t="shared" si="349"/>
        <v>2013</v>
      </c>
    </row>
    <row r="3172" spans="1:21" x14ac:dyDescent="0.25">
      <c r="A3172">
        <v>3170</v>
      </c>
      <c r="B3172" s="3" t="s">
        <v>3170</v>
      </c>
      <c r="C3172" s="3" t="s">
        <v>7280</v>
      </c>
      <c r="D3172" s="9">
        <v>2000</v>
      </c>
      <c r="E3172" s="9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343"/>
        <v>1.1225000000000001</v>
      </c>
      <c r="P3172" s="9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5">
        <f t="shared" si="347"/>
        <v>41788.913703703707</v>
      </c>
      <c r="T3172" s="5">
        <f t="shared" si="348"/>
        <v>41822</v>
      </c>
      <c r="U3172">
        <f t="shared" si="349"/>
        <v>2014</v>
      </c>
    </row>
    <row r="3173" spans="1:21" ht="30" x14ac:dyDescent="0.25">
      <c r="A3173">
        <v>3171</v>
      </c>
      <c r="B3173" s="3" t="s">
        <v>3171</v>
      </c>
      <c r="C3173" s="3" t="s">
        <v>7281</v>
      </c>
      <c r="D3173" s="9">
        <v>7000</v>
      </c>
      <c r="E3173" s="9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343"/>
        <v>1.0881428571428571</v>
      </c>
      <c r="P3173" s="9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5">
        <f t="shared" si="347"/>
        <v>42466.441643518519</v>
      </c>
      <c r="T3173" s="5">
        <f t="shared" si="348"/>
        <v>42496.441643518519</v>
      </c>
      <c r="U3173">
        <f t="shared" si="349"/>
        <v>2016</v>
      </c>
    </row>
    <row r="3174" spans="1:21" ht="30" x14ac:dyDescent="0.25">
      <c r="A3174">
        <v>3172</v>
      </c>
      <c r="B3174" s="3" t="s">
        <v>3172</v>
      </c>
      <c r="C3174" s="3" t="s">
        <v>7282</v>
      </c>
      <c r="D3174" s="9">
        <v>2000</v>
      </c>
      <c r="E3174" s="9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343"/>
        <v>1.1499999999999999</v>
      </c>
      <c r="P3174" s="9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5">
        <f t="shared" si="347"/>
        <v>40923.563287037039</v>
      </c>
      <c r="T3174" s="5">
        <f t="shared" si="348"/>
        <v>40953.563287037039</v>
      </c>
      <c r="U3174">
        <f t="shared" si="349"/>
        <v>2012</v>
      </c>
    </row>
    <row r="3175" spans="1:21" ht="30" x14ac:dyDescent="0.25">
      <c r="A3175">
        <v>3173</v>
      </c>
      <c r="B3175" s="3" t="s">
        <v>3173</v>
      </c>
      <c r="C3175" s="3" t="s">
        <v>7283</v>
      </c>
      <c r="D3175" s="9">
        <v>10000</v>
      </c>
      <c r="E3175" s="9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343"/>
        <v>1.03</v>
      </c>
      <c r="P3175" s="9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5">
        <f t="shared" si="347"/>
        <v>41878.71171296297</v>
      </c>
      <c r="T3175" s="5">
        <f t="shared" si="348"/>
        <v>41908.71171296297</v>
      </c>
      <c r="U3175">
        <f t="shared" si="349"/>
        <v>2014</v>
      </c>
    </row>
    <row r="3176" spans="1:21" ht="30" x14ac:dyDescent="0.25">
      <c r="A3176">
        <v>3174</v>
      </c>
      <c r="B3176" s="3" t="s">
        <v>3174</v>
      </c>
      <c r="C3176" s="3" t="s">
        <v>7284</v>
      </c>
      <c r="D3176" s="9">
        <v>3000</v>
      </c>
      <c r="E3176" s="9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343"/>
        <v>1.0113333333333334</v>
      </c>
      <c r="P3176" s="9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5">
        <f t="shared" si="347"/>
        <v>41862.698009259264</v>
      </c>
      <c r="T3176" s="5">
        <f t="shared" si="348"/>
        <v>41876.698009259264</v>
      </c>
      <c r="U3176">
        <f t="shared" si="349"/>
        <v>2014</v>
      </c>
    </row>
    <row r="3177" spans="1:21" ht="30" x14ac:dyDescent="0.25">
      <c r="A3177">
        <v>3175</v>
      </c>
      <c r="B3177" s="3" t="s">
        <v>3175</v>
      </c>
      <c r="C3177" s="3" t="s">
        <v>7285</v>
      </c>
      <c r="D3177" s="9">
        <v>5000</v>
      </c>
      <c r="E3177" s="9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343"/>
        <v>1.0955999999999999</v>
      </c>
      <c r="P3177" s="9">
        <f t="shared" si="344"/>
        <v>91.3</v>
      </c>
      <c r="Q3177" t="str">
        <f t="shared" si="345"/>
        <v>theater</v>
      </c>
      <c r="R3177" t="str">
        <f t="shared" si="346"/>
        <v>plays</v>
      </c>
      <c r="S3177" s="5">
        <f t="shared" si="347"/>
        <v>40531.720219907409</v>
      </c>
      <c r="T3177" s="5">
        <f t="shared" si="348"/>
        <v>40591.720219907409</v>
      </c>
      <c r="U3177">
        <f t="shared" si="349"/>
        <v>2010</v>
      </c>
    </row>
    <row r="3178" spans="1:21" ht="30" x14ac:dyDescent="0.25">
      <c r="A3178">
        <v>3176</v>
      </c>
      <c r="B3178" s="3" t="s">
        <v>3176</v>
      </c>
      <c r="C3178" s="3" t="s">
        <v>7286</v>
      </c>
      <c r="D3178" s="9">
        <v>1900</v>
      </c>
      <c r="E3178" s="9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343"/>
        <v>1.148421052631579</v>
      </c>
      <c r="P3178" s="9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5">
        <f t="shared" si="347"/>
        <v>41477.764247685183</v>
      </c>
      <c r="T3178" s="5">
        <f t="shared" si="348"/>
        <v>41504.458333333336</v>
      </c>
      <c r="U3178">
        <f t="shared" si="349"/>
        <v>2013</v>
      </c>
    </row>
    <row r="3179" spans="1:21" ht="30" x14ac:dyDescent="0.25">
      <c r="A3179">
        <v>3177</v>
      </c>
      <c r="B3179" s="3" t="s">
        <v>3177</v>
      </c>
      <c r="C3179" s="3" t="s">
        <v>7287</v>
      </c>
      <c r="D3179" s="9">
        <v>2500</v>
      </c>
      <c r="E3179" s="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343"/>
        <v>1.1739999999999999</v>
      </c>
      <c r="P3179" s="9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5">
        <f t="shared" si="347"/>
        <v>41781.500104166669</v>
      </c>
      <c r="T3179" s="5">
        <f t="shared" si="348"/>
        <v>41811.500104166669</v>
      </c>
      <c r="U3179">
        <f t="shared" si="349"/>
        <v>2014</v>
      </c>
    </row>
    <row r="3180" spans="1:21" ht="30" x14ac:dyDescent="0.25">
      <c r="A3180">
        <v>3178</v>
      </c>
      <c r="B3180" s="3" t="s">
        <v>3178</v>
      </c>
      <c r="C3180" s="3" t="s">
        <v>7288</v>
      </c>
      <c r="D3180" s="9">
        <v>1500</v>
      </c>
      <c r="E3180" s="9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343"/>
        <v>1.7173333333333334</v>
      </c>
      <c r="P3180" s="9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5">
        <f t="shared" si="347"/>
        <v>41806.438368055555</v>
      </c>
      <c r="T3180" s="5">
        <f t="shared" si="348"/>
        <v>41836.438368055555</v>
      </c>
      <c r="U3180">
        <f t="shared" si="349"/>
        <v>2014</v>
      </c>
    </row>
    <row r="3181" spans="1:21" x14ac:dyDescent="0.25">
      <c r="A3181">
        <v>3179</v>
      </c>
      <c r="B3181" s="3" t="s">
        <v>3179</v>
      </c>
      <c r="C3181" s="3" t="s">
        <v>7289</v>
      </c>
      <c r="D3181" s="9">
        <v>4200</v>
      </c>
      <c r="E3181" s="9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343"/>
        <v>1.1416238095238094</v>
      </c>
      <c r="P3181" s="9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5">
        <f t="shared" si="347"/>
        <v>41375.535543981481</v>
      </c>
      <c r="T3181" s="5">
        <f t="shared" si="348"/>
        <v>41400.535543981481</v>
      </c>
      <c r="U3181">
        <f t="shared" si="349"/>
        <v>2013</v>
      </c>
    </row>
    <row r="3182" spans="1:21" x14ac:dyDescent="0.25">
      <c r="A3182">
        <v>3180</v>
      </c>
      <c r="B3182" s="3" t="s">
        <v>3180</v>
      </c>
      <c r="C3182" s="3" t="s">
        <v>7290</v>
      </c>
      <c r="D3182" s="9">
        <v>1200</v>
      </c>
      <c r="E3182" s="9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343"/>
        <v>1.1975</v>
      </c>
      <c r="P3182" s="9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5">
        <f t="shared" si="347"/>
        <v>41780.245937500003</v>
      </c>
      <c r="T3182" s="5">
        <f t="shared" si="348"/>
        <v>41810.245937500003</v>
      </c>
      <c r="U3182">
        <f t="shared" si="349"/>
        <v>2014</v>
      </c>
    </row>
    <row r="3183" spans="1:21" ht="30" x14ac:dyDescent="0.25">
      <c r="A3183">
        <v>3181</v>
      </c>
      <c r="B3183" s="3" t="s">
        <v>3181</v>
      </c>
      <c r="C3183" s="3" t="s">
        <v>7291</v>
      </c>
      <c r="D3183" s="9">
        <v>500</v>
      </c>
      <c r="E3183" s="9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343"/>
        <v>1.0900000000000001</v>
      </c>
      <c r="P3183" s="9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5">
        <f t="shared" si="347"/>
        <v>41779.143368055556</v>
      </c>
      <c r="T3183" s="5">
        <f t="shared" si="348"/>
        <v>41805.5</v>
      </c>
      <c r="U3183">
        <f t="shared" si="349"/>
        <v>2014</v>
      </c>
    </row>
    <row r="3184" spans="1:21" ht="30" x14ac:dyDescent="0.25">
      <c r="A3184">
        <v>3182</v>
      </c>
      <c r="B3184" s="3" t="s">
        <v>3182</v>
      </c>
      <c r="C3184" s="3" t="s">
        <v>7292</v>
      </c>
      <c r="D3184" s="9">
        <v>7000</v>
      </c>
      <c r="E3184" s="9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343"/>
        <v>1.0088571428571429</v>
      </c>
      <c r="P3184" s="9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5">
        <f t="shared" si="347"/>
        <v>40883.782650462963</v>
      </c>
      <c r="T3184" s="5">
        <f t="shared" si="348"/>
        <v>40939.541666666672</v>
      </c>
      <c r="U3184">
        <f t="shared" si="349"/>
        <v>2011</v>
      </c>
    </row>
    <row r="3185" spans="1:21" x14ac:dyDescent="0.25">
      <c r="A3185">
        <v>3183</v>
      </c>
      <c r="B3185" s="3" t="s">
        <v>3183</v>
      </c>
      <c r="C3185" s="3" t="s">
        <v>7293</v>
      </c>
      <c r="D3185" s="9">
        <v>2500</v>
      </c>
      <c r="E3185" s="9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343"/>
        <v>1.0900000000000001</v>
      </c>
      <c r="P3185" s="9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5">
        <f t="shared" si="347"/>
        <v>41491.628113425926</v>
      </c>
      <c r="T3185" s="5">
        <f t="shared" si="348"/>
        <v>41509.628113425926</v>
      </c>
      <c r="U3185">
        <f t="shared" si="349"/>
        <v>2013</v>
      </c>
    </row>
    <row r="3186" spans="1:21" x14ac:dyDescent="0.25">
      <c r="A3186">
        <v>3184</v>
      </c>
      <c r="B3186" s="3" t="s">
        <v>3184</v>
      </c>
      <c r="C3186" s="3" t="s">
        <v>7294</v>
      </c>
      <c r="D3186" s="9">
        <v>4300</v>
      </c>
      <c r="E3186" s="9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343"/>
        <v>1.0720930232558139</v>
      </c>
      <c r="P3186" s="9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5">
        <f t="shared" si="347"/>
        <v>41791.826747685183</v>
      </c>
      <c r="T3186" s="5">
        <f t="shared" si="348"/>
        <v>41821.826747685183</v>
      </c>
      <c r="U3186">
        <f t="shared" si="349"/>
        <v>2014</v>
      </c>
    </row>
    <row r="3187" spans="1:21" ht="30" x14ac:dyDescent="0.25">
      <c r="A3187">
        <v>3185</v>
      </c>
      <c r="B3187" s="3" t="s">
        <v>3185</v>
      </c>
      <c r="C3187" s="3" t="s">
        <v>7295</v>
      </c>
      <c r="D3187" s="9">
        <v>1000</v>
      </c>
      <c r="E3187" s="9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343"/>
        <v>1</v>
      </c>
      <c r="P3187" s="9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5">
        <f t="shared" si="347"/>
        <v>41829.810659722229</v>
      </c>
      <c r="T3187" s="5">
        <f t="shared" si="348"/>
        <v>41836.810659722229</v>
      </c>
      <c r="U3187">
        <f t="shared" si="349"/>
        <v>2014</v>
      </c>
    </row>
    <row r="3188" spans="1:21" ht="30" x14ac:dyDescent="0.25">
      <c r="A3188">
        <v>3186</v>
      </c>
      <c r="B3188" s="3" t="s">
        <v>3186</v>
      </c>
      <c r="C3188" s="3" t="s">
        <v>7296</v>
      </c>
      <c r="D3188" s="9">
        <v>3200</v>
      </c>
      <c r="E3188" s="9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343"/>
        <v>1.0218750000000001</v>
      </c>
      <c r="P3188" s="9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5">
        <f t="shared" si="347"/>
        <v>41868.757384259261</v>
      </c>
      <c r="T3188" s="5">
        <f t="shared" si="348"/>
        <v>41898.708333333336</v>
      </c>
      <c r="U3188">
        <f t="shared" si="349"/>
        <v>2014</v>
      </c>
    </row>
    <row r="3189" spans="1:21" ht="30" x14ac:dyDescent="0.25">
      <c r="A3189">
        <v>3187</v>
      </c>
      <c r="B3189" s="3" t="s">
        <v>3187</v>
      </c>
      <c r="C3189" s="3" t="s">
        <v>7297</v>
      </c>
      <c r="D3189" s="9">
        <v>15000</v>
      </c>
      <c r="E3189" s="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343"/>
        <v>1.1629333333333334</v>
      </c>
      <c r="P3189" s="9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5">
        <f t="shared" si="347"/>
        <v>41835.4996875</v>
      </c>
      <c r="T3189" s="5">
        <f t="shared" si="348"/>
        <v>41855.4996875</v>
      </c>
      <c r="U3189">
        <f t="shared" si="349"/>
        <v>2014</v>
      </c>
    </row>
    <row r="3190" spans="1:21" ht="30" x14ac:dyDescent="0.25">
      <c r="A3190">
        <v>3188</v>
      </c>
      <c r="B3190" s="3" t="s">
        <v>3188</v>
      </c>
      <c r="C3190" s="3" t="s">
        <v>7298</v>
      </c>
      <c r="D3190" s="9">
        <v>200</v>
      </c>
      <c r="E3190" s="9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343"/>
        <v>0.65</v>
      </c>
      <c r="P3190" s="9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5">
        <f t="shared" si="347"/>
        <v>42144.248865740745</v>
      </c>
      <c r="T3190" s="5">
        <f t="shared" si="348"/>
        <v>42165.248865740745</v>
      </c>
      <c r="U3190">
        <f t="shared" si="349"/>
        <v>2015</v>
      </c>
    </row>
    <row r="3191" spans="1:21" ht="30" x14ac:dyDescent="0.25">
      <c r="A3191">
        <v>3189</v>
      </c>
      <c r="B3191" s="3" t="s">
        <v>3189</v>
      </c>
      <c r="C3191" s="3" t="s">
        <v>7299</v>
      </c>
      <c r="D3191" s="9">
        <v>55000</v>
      </c>
      <c r="E3191" s="9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343"/>
        <v>0.12327272727272727</v>
      </c>
      <c r="P3191" s="9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5">
        <f t="shared" si="347"/>
        <v>42118.179768518523</v>
      </c>
      <c r="T3191" s="5">
        <f t="shared" si="348"/>
        <v>42148.179768518523</v>
      </c>
      <c r="U3191">
        <f t="shared" si="349"/>
        <v>2015</v>
      </c>
    </row>
    <row r="3192" spans="1:21" x14ac:dyDescent="0.25">
      <c r="A3192">
        <v>3190</v>
      </c>
      <c r="B3192" s="3" t="s">
        <v>3190</v>
      </c>
      <c r="C3192" s="3" t="s">
        <v>7300</v>
      </c>
      <c r="D3192" s="9">
        <v>4000</v>
      </c>
      <c r="E3192" s="9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343"/>
        <v>0</v>
      </c>
      <c r="P3192" s="9">
        <f t="shared" si="344"/>
        <v>0</v>
      </c>
      <c r="Q3192" t="str">
        <f t="shared" si="345"/>
        <v>theater</v>
      </c>
      <c r="R3192" t="str">
        <f t="shared" si="346"/>
        <v>musical</v>
      </c>
      <c r="S3192" s="5">
        <f t="shared" si="347"/>
        <v>42682.984664351854</v>
      </c>
      <c r="T3192" s="5">
        <f t="shared" si="348"/>
        <v>42713.026331018518</v>
      </c>
      <c r="U3192">
        <f t="shared" si="349"/>
        <v>2016</v>
      </c>
    </row>
    <row r="3193" spans="1:21" ht="30" x14ac:dyDescent="0.25">
      <c r="A3193">
        <v>3191</v>
      </c>
      <c r="B3193" s="3" t="s">
        <v>3191</v>
      </c>
      <c r="C3193" s="3" t="s">
        <v>7301</v>
      </c>
      <c r="D3193" s="9">
        <v>3750</v>
      </c>
      <c r="E3193" s="9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343"/>
        <v>4.0266666666666666E-2</v>
      </c>
      <c r="P3193" s="9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5">
        <f t="shared" si="347"/>
        <v>42538.588761574072</v>
      </c>
      <c r="T3193" s="5">
        <f t="shared" si="348"/>
        <v>42598.588761574072</v>
      </c>
      <c r="U3193">
        <f t="shared" si="349"/>
        <v>2016</v>
      </c>
    </row>
    <row r="3194" spans="1:21" ht="30" x14ac:dyDescent="0.25">
      <c r="A3194">
        <v>3192</v>
      </c>
      <c r="B3194" s="3" t="s">
        <v>3192</v>
      </c>
      <c r="C3194" s="3" t="s">
        <v>7302</v>
      </c>
      <c r="D3194" s="9">
        <v>10000</v>
      </c>
      <c r="E3194" s="9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343"/>
        <v>1.0200000000000001E-2</v>
      </c>
      <c r="P3194" s="9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5">
        <f t="shared" si="347"/>
        <v>42018.773831018516</v>
      </c>
      <c r="T3194" s="5">
        <f t="shared" si="348"/>
        <v>42063.750000000007</v>
      </c>
      <c r="U3194">
        <f t="shared" si="349"/>
        <v>2015</v>
      </c>
    </row>
    <row r="3195" spans="1:21" ht="30" x14ac:dyDescent="0.25">
      <c r="A3195">
        <v>3193</v>
      </c>
      <c r="B3195" s="3" t="s">
        <v>3193</v>
      </c>
      <c r="C3195" s="3" t="s">
        <v>7303</v>
      </c>
      <c r="D3195" s="9">
        <v>5000</v>
      </c>
      <c r="E3195" s="9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343"/>
        <v>0.1174</v>
      </c>
      <c r="P3195" s="9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5">
        <f t="shared" si="347"/>
        <v>42010.801574074074</v>
      </c>
      <c r="T3195" s="5">
        <f t="shared" si="348"/>
        <v>42055.801574074074</v>
      </c>
      <c r="U3195">
        <f t="shared" si="349"/>
        <v>2015</v>
      </c>
    </row>
    <row r="3196" spans="1:21" ht="30" x14ac:dyDescent="0.25">
      <c r="A3196">
        <v>3194</v>
      </c>
      <c r="B3196" s="3" t="s">
        <v>3194</v>
      </c>
      <c r="C3196" s="3" t="s">
        <v>7304</v>
      </c>
      <c r="D3196" s="9">
        <v>11000</v>
      </c>
      <c r="E3196" s="9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343"/>
        <v>0</v>
      </c>
      <c r="P3196" s="9">
        <f t="shared" si="344"/>
        <v>0</v>
      </c>
      <c r="Q3196" t="str">
        <f t="shared" si="345"/>
        <v>theater</v>
      </c>
      <c r="R3196" t="str">
        <f t="shared" si="346"/>
        <v>musical</v>
      </c>
      <c r="S3196" s="5">
        <f t="shared" si="347"/>
        <v>42181.895810185182</v>
      </c>
      <c r="T3196" s="5">
        <f t="shared" si="348"/>
        <v>42211.895810185182</v>
      </c>
      <c r="U3196">
        <f t="shared" si="349"/>
        <v>2015</v>
      </c>
    </row>
    <row r="3197" spans="1:21" ht="30" x14ac:dyDescent="0.25">
      <c r="A3197">
        <v>3195</v>
      </c>
      <c r="B3197" s="3" t="s">
        <v>3195</v>
      </c>
      <c r="C3197" s="3" t="s">
        <v>7305</v>
      </c>
      <c r="D3197" s="9">
        <v>3500</v>
      </c>
      <c r="E3197" s="9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343"/>
        <v>0.59142857142857141</v>
      </c>
      <c r="P3197" s="9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5">
        <f t="shared" si="347"/>
        <v>42017.427569444444</v>
      </c>
      <c r="T3197" s="5">
        <f t="shared" si="348"/>
        <v>42047.427569444444</v>
      </c>
      <c r="U3197">
        <f t="shared" si="349"/>
        <v>2015</v>
      </c>
    </row>
    <row r="3198" spans="1:21" x14ac:dyDescent="0.25">
      <c r="A3198">
        <v>3196</v>
      </c>
      <c r="B3198" s="3" t="s">
        <v>3196</v>
      </c>
      <c r="C3198" s="3" t="s">
        <v>7306</v>
      </c>
      <c r="D3198" s="9">
        <v>3000000</v>
      </c>
      <c r="E3198" s="9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343"/>
        <v>5.9999999999999995E-4</v>
      </c>
      <c r="P3198" s="9">
        <f t="shared" si="344"/>
        <v>300</v>
      </c>
      <c r="Q3198" t="str">
        <f t="shared" si="345"/>
        <v>theater</v>
      </c>
      <c r="R3198" t="str">
        <f t="shared" si="346"/>
        <v>musical</v>
      </c>
      <c r="S3198" s="5">
        <f t="shared" si="347"/>
        <v>42157.431423611117</v>
      </c>
      <c r="T3198" s="5">
        <f t="shared" si="348"/>
        <v>42217.416666666664</v>
      </c>
      <c r="U3198">
        <f t="shared" si="349"/>
        <v>2015</v>
      </c>
    </row>
    <row r="3199" spans="1:21" x14ac:dyDescent="0.25">
      <c r="A3199">
        <v>3197</v>
      </c>
      <c r="B3199" s="3" t="s">
        <v>3197</v>
      </c>
      <c r="C3199" s="3" t="s">
        <v>7307</v>
      </c>
      <c r="D3199" s="9">
        <v>10000</v>
      </c>
      <c r="E3199" s="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343"/>
        <v>0.1145</v>
      </c>
      <c r="P3199" s="9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5">
        <f t="shared" si="347"/>
        <v>42009.326597222222</v>
      </c>
      <c r="T3199" s="5">
        <f t="shared" si="348"/>
        <v>42039.326597222222</v>
      </c>
      <c r="U3199">
        <f t="shared" si="349"/>
        <v>2015</v>
      </c>
    </row>
    <row r="3200" spans="1:21" ht="30" x14ac:dyDescent="0.25">
      <c r="A3200">
        <v>3198</v>
      </c>
      <c r="B3200" s="3" t="s">
        <v>3198</v>
      </c>
      <c r="C3200" s="3" t="s">
        <v>7308</v>
      </c>
      <c r="D3200" s="9">
        <v>30000</v>
      </c>
      <c r="E3200" s="9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343"/>
        <v>3.6666666666666666E-3</v>
      </c>
      <c r="P3200" s="9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5">
        <f t="shared" si="347"/>
        <v>42013.257835648146</v>
      </c>
      <c r="T3200" s="5">
        <f t="shared" si="348"/>
        <v>42051.257835648146</v>
      </c>
      <c r="U3200">
        <f t="shared" si="349"/>
        <v>2015</v>
      </c>
    </row>
    <row r="3201" spans="1:21" x14ac:dyDescent="0.25">
      <c r="A3201">
        <v>3199</v>
      </c>
      <c r="B3201" s="3" t="s">
        <v>3199</v>
      </c>
      <c r="C3201" s="3" t="s">
        <v>7309</v>
      </c>
      <c r="D3201" s="9">
        <v>5000</v>
      </c>
      <c r="E3201" s="9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343"/>
        <v>0.52159999999999995</v>
      </c>
      <c r="P3201" s="9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5">
        <f t="shared" si="347"/>
        <v>41858.595115740747</v>
      </c>
      <c r="T3201" s="5">
        <f t="shared" si="348"/>
        <v>41888.708333333336</v>
      </c>
      <c r="U3201">
        <f t="shared" si="349"/>
        <v>2014</v>
      </c>
    </row>
    <row r="3202" spans="1:21" ht="30" x14ac:dyDescent="0.25">
      <c r="A3202">
        <v>3200</v>
      </c>
      <c r="B3202" s="3" t="s">
        <v>3200</v>
      </c>
      <c r="C3202" s="3" t="s">
        <v>7310</v>
      </c>
      <c r="D3202" s="9">
        <v>50000</v>
      </c>
      <c r="E3202" s="9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350">E3202/D3202</f>
        <v>2.0000000000000002E-5</v>
      </c>
      <c r="P3202" s="9">
        <f t="shared" ref="P3202:P3265" si="351">IFERROR(E3202/L3202,0)</f>
        <v>1</v>
      </c>
      <c r="Q3202" t="str">
        <f t="shared" ref="Q3202:Q3265" si="352">MID(N3202,1,FIND("/",N3202)-1)</f>
        <v>theater</v>
      </c>
      <c r="R3202" t="str">
        <f t="shared" ref="R3202:R3265" si="353">MID(N3202,FIND("/",N3202)+1,9999)</f>
        <v>musical</v>
      </c>
      <c r="S3202" s="5">
        <f t="shared" ref="S3202:S3265" si="354">((J3202/86400)+25569+(-4/24))</f>
        <v>42460.153946759259</v>
      </c>
      <c r="T3202" s="5">
        <f t="shared" ref="T3202:T3265" si="355">((I3202/86400)+25569+(-4/24))</f>
        <v>42490.06527777778</v>
      </c>
      <c r="U3202">
        <f t="shared" ref="U3202:U3265" si="356">YEAR(S3202)</f>
        <v>2016</v>
      </c>
    </row>
    <row r="3203" spans="1:21" ht="30" x14ac:dyDescent="0.25">
      <c r="A3203">
        <v>3201</v>
      </c>
      <c r="B3203" s="3" t="s">
        <v>3201</v>
      </c>
      <c r="C3203" s="3" t="s">
        <v>7311</v>
      </c>
      <c r="D3203" s="9">
        <v>2000</v>
      </c>
      <c r="E3203" s="9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350"/>
        <v>1.2500000000000001E-2</v>
      </c>
      <c r="P3203" s="9">
        <f t="shared" si="351"/>
        <v>12.5</v>
      </c>
      <c r="Q3203" t="str">
        <f t="shared" si="352"/>
        <v>theater</v>
      </c>
      <c r="R3203" t="str">
        <f t="shared" si="353"/>
        <v>musical</v>
      </c>
      <c r="S3203" s="5">
        <f t="shared" si="354"/>
        <v>41861.600428240745</v>
      </c>
      <c r="T3203" s="5">
        <f t="shared" si="355"/>
        <v>41882.600428240745</v>
      </c>
      <c r="U3203">
        <f t="shared" si="356"/>
        <v>2014</v>
      </c>
    </row>
    <row r="3204" spans="1:21" ht="30" x14ac:dyDescent="0.25">
      <c r="A3204">
        <v>3202</v>
      </c>
      <c r="B3204" s="3" t="s">
        <v>3202</v>
      </c>
      <c r="C3204" s="3" t="s">
        <v>7312</v>
      </c>
      <c r="D3204" s="9">
        <v>5000</v>
      </c>
      <c r="E3204" s="9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50"/>
        <v>0.54520000000000002</v>
      </c>
      <c r="P3204" s="9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5">
        <f t="shared" si="354"/>
        <v>42293.686875000007</v>
      </c>
      <c r="T3204" s="5">
        <f t="shared" si="355"/>
        <v>42352.082638888889</v>
      </c>
      <c r="U3204">
        <f t="shared" si="356"/>
        <v>2015</v>
      </c>
    </row>
    <row r="3205" spans="1:21" x14ac:dyDescent="0.25">
      <c r="A3205">
        <v>3203</v>
      </c>
      <c r="B3205" s="3" t="s">
        <v>3203</v>
      </c>
      <c r="C3205" s="3" t="s">
        <v>7313</v>
      </c>
      <c r="D3205" s="9">
        <v>1000</v>
      </c>
      <c r="E3205" s="9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50"/>
        <v>0.25</v>
      </c>
      <c r="P3205" s="9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5">
        <f t="shared" si="354"/>
        <v>42242.822013888894</v>
      </c>
      <c r="T3205" s="5">
        <f t="shared" si="355"/>
        <v>42272.822013888894</v>
      </c>
      <c r="U3205">
        <f t="shared" si="356"/>
        <v>2015</v>
      </c>
    </row>
    <row r="3206" spans="1:21" ht="30" x14ac:dyDescent="0.25">
      <c r="A3206">
        <v>3204</v>
      </c>
      <c r="B3206" s="3" t="s">
        <v>3204</v>
      </c>
      <c r="C3206" s="3" t="s">
        <v>7314</v>
      </c>
      <c r="D3206" s="9">
        <v>500</v>
      </c>
      <c r="E3206" s="9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50"/>
        <v>0</v>
      </c>
      <c r="P3206" s="9">
        <f t="shared" si="351"/>
        <v>0</v>
      </c>
      <c r="Q3206" t="str">
        <f t="shared" si="352"/>
        <v>theater</v>
      </c>
      <c r="R3206" t="str">
        <f t="shared" si="353"/>
        <v>musical</v>
      </c>
      <c r="S3206" s="5">
        <f t="shared" si="354"/>
        <v>42172.519432870373</v>
      </c>
      <c r="T3206" s="5">
        <f t="shared" si="355"/>
        <v>42202.509722222225</v>
      </c>
      <c r="U3206">
        <f t="shared" si="356"/>
        <v>2015</v>
      </c>
    </row>
    <row r="3207" spans="1:21" ht="30" x14ac:dyDescent="0.25">
      <c r="A3207">
        <v>3205</v>
      </c>
      <c r="B3207" s="3" t="s">
        <v>3205</v>
      </c>
      <c r="C3207" s="3" t="s">
        <v>7315</v>
      </c>
      <c r="D3207" s="9">
        <v>8000</v>
      </c>
      <c r="E3207" s="9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50"/>
        <v>3.4125000000000003E-2</v>
      </c>
      <c r="P3207" s="9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5">
        <f t="shared" si="354"/>
        <v>42095.208009259259</v>
      </c>
      <c r="T3207" s="5">
        <f t="shared" si="355"/>
        <v>42125.208009259259</v>
      </c>
      <c r="U3207">
        <f t="shared" si="356"/>
        <v>2015</v>
      </c>
    </row>
    <row r="3208" spans="1:21" ht="30" x14ac:dyDescent="0.25">
      <c r="A3208">
        <v>3206</v>
      </c>
      <c r="B3208" s="3" t="s">
        <v>3206</v>
      </c>
      <c r="C3208" s="3" t="s">
        <v>7316</v>
      </c>
      <c r="D3208" s="9">
        <v>5000</v>
      </c>
      <c r="E3208" s="9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50"/>
        <v>0</v>
      </c>
      <c r="P3208" s="9">
        <f t="shared" si="351"/>
        <v>0</v>
      </c>
      <c r="Q3208" t="str">
        <f t="shared" si="352"/>
        <v>theater</v>
      </c>
      <c r="R3208" t="str">
        <f t="shared" si="353"/>
        <v>musical</v>
      </c>
      <c r="S3208" s="5">
        <f t="shared" si="354"/>
        <v>42236.109386574077</v>
      </c>
      <c r="T3208" s="5">
        <f t="shared" si="355"/>
        <v>42266.109386574077</v>
      </c>
      <c r="U3208">
        <f t="shared" si="356"/>
        <v>2015</v>
      </c>
    </row>
    <row r="3209" spans="1:21" ht="30" x14ac:dyDescent="0.25">
      <c r="A3209">
        <v>3207</v>
      </c>
      <c r="B3209" s="3" t="s">
        <v>3207</v>
      </c>
      <c r="C3209" s="3" t="s">
        <v>7317</v>
      </c>
      <c r="D3209" s="9">
        <v>5500</v>
      </c>
      <c r="E3209" s="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50"/>
        <v>0.46363636363636362</v>
      </c>
      <c r="P3209" s="9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5">
        <f t="shared" si="354"/>
        <v>42057.111192129632</v>
      </c>
      <c r="T3209" s="5">
        <f t="shared" si="355"/>
        <v>42117.069525462961</v>
      </c>
      <c r="U3209">
        <f t="shared" si="356"/>
        <v>2015</v>
      </c>
    </row>
    <row r="3210" spans="1:21" ht="30" x14ac:dyDescent="0.25">
      <c r="A3210">
        <v>3208</v>
      </c>
      <c r="B3210" s="3" t="s">
        <v>3208</v>
      </c>
      <c r="C3210" s="3" t="s">
        <v>7318</v>
      </c>
      <c r="D3210" s="9">
        <v>5000</v>
      </c>
      <c r="E3210" s="9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50"/>
        <v>1.0349999999999999</v>
      </c>
      <c r="P3210" s="9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5">
        <f t="shared" si="354"/>
        <v>41827.438391203708</v>
      </c>
      <c r="T3210" s="5">
        <f t="shared" si="355"/>
        <v>41848.438391203708</v>
      </c>
      <c r="U3210">
        <f t="shared" si="356"/>
        <v>2014</v>
      </c>
    </row>
    <row r="3211" spans="1:21" ht="30" x14ac:dyDescent="0.25">
      <c r="A3211">
        <v>3209</v>
      </c>
      <c r="B3211" s="3" t="s">
        <v>3209</v>
      </c>
      <c r="C3211" s="3" t="s">
        <v>7319</v>
      </c>
      <c r="D3211" s="9">
        <v>9500</v>
      </c>
      <c r="E3211" s="9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50"/>
        <v>1.1932315789473684</v>
      </c>
      <c r="P3211" s="9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5">
        <f t="shared" si="354"/>
        <v>41778.470578703702</v>
      </c>
      <c r="T3211" s="5">
        <f t="shared" si="355"/>
        <v>41810.791666666672</v>
      </c>
      <c r="U3211">
        <f t="shared" si="356"/>
        <v>2014</v>
      </c>
    </row>
    <row r="3212" spans="1:21" ht="30" x14ac:dyDescent="0.25">
      <c r="A3212">
        <v>3210</v>
      </c>
      <c r="B3212" s="3" t="s">
        <v>3210</v>
      </c>
      <c r="C3212" s="3" t="s">
        <v>7320</v>
      </c>
      <c r="D3212" s="9">
        <v>3000</v>
      </c>
      <c r="E3212" s="9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50"/>
        <v>1.2576666666666667</v>
      </c>
      <c r="P3212" s="9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5">
        <f t="shared" si="354"/>
        <v>41013.769895833335</v>
      </c>
      <c r="T3212" s="5">
        <f t="shared" si="355"/>
        <v>41060.999305555561</v>
      </c>
      <c r="U3212">
        <f t="shared" si="356"/>
        <v>2012</v>
      </c>
    </row>
    <row r="3213" spans="1:21" ht="30" x14ac:dyDescent="0.25">
      <c r="A3213">
        <v>3211</v>
      </c>
      <c r="B3213" s="3" t="s">
        <v>3211</v>
      </c>
      <c r="C3213" s="3" t="s">
        <v>7321</v>
      </c>
      <c r="D3213" s="9">
        <v>23000</v>
      </c>
      <c r="E3213" s="9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50"/>
        <v>1.1974347826086957</v>
      </c>
      <c r="P3213" s="9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5">
        <f t="shared" si="354"/>
        <v>41834.419907407406</v>
      </c>
      <c r="T3213" s="5">
        <f t="shared" si="355"/>
        <v>41865.916666666672</v>
      </c>
      <c r="U3213">
        <f t="shared" si="356"/>
        <v>2014</v>
      </c>
    </row>
    <row r="3214" spans="1:21" x14ac:dyDescent="0.25">
      <c r="A3214">
        <v>3212</v>
      </c>
      <c r="B3214" s="3" t="s">
        <v>3212</v>
      </c>
      <c r="C3214" s="3" t="s">
        <v>7322</v>
      </c>
      <c r="D3214" s="9">
        <v>4000</v>
      </c>
      <c r="E3214" s="9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50"/>
        <v>1.2625</v>
      </c>
      <c r="P3214" s="9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5">
        <f t="shared" si="354"/>
        <v>41829.629062500004</v>
      </c>
      <c r="T3214" s="5">
        <f t="shared" si="355"/>
        <v>41859.629062500004</v>
      </c>
      <c r="U3214">
        <f t="shared" si="356"/>
        <v>2014</v>
      </c>
    </row>
    <row r="3215" spans="1:21" ht="30" x14ac:dyDescent="0.25">
      <c r="A3215">
        <v>3213</v>
      </c>
      <c r="B3215" s="3" t="s">
        <v>3213</v>
      </c>
      <c r="C3215" s="3" t="s">
        <v>7323</v>
      </c>
      <c r="D3215" s="9">
        <v>6000</v>
      </c>
      <c r="E3215" s="9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50"/>
        <v>1.0011666666666668</v>
      </c>
      <c r="P3215" s="9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5">
        <f t="shared" si="354"/>
        <v>42171.596747685187</v>
      </c>
      <c r="T3215" s="5">
        <f t="shared" si="355"/>
        <v>42211.596747685187</v>
      </c>
      <c r="U3215">
        <f t="shared" si="356"/>
        <v>2015</v>
      </c>
    </row>
    <row r="3216" spans="1:21" ht="30" x14ac:dyDescent="0.25">
      <c r="A3216">
        <v>3214</v>
      </c>
      <c r="B3216" s="3" t="s">
        <v>3214</v>
      </c>
      <c r="C3216" s="3" t="s">
        <v>7324</v>
      </c>
      <c r="D3216" s="9">
        <v>12000</v>
      </c>
      <c r="E3216" s="9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50"/>
        <v>1.0213333333333334</v>
      </c>
      <c r="P3216" s="9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5">
        <f t="shared" si="354"/>
        <v>42337.625844907408</v>
      </c>
      <c r="T3216" s="5">
        <f t="shared" si="355"/>
        <v>42374.829861111117</v>
      </c>
      <c r="U3216">
        <f t="shared" si="356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9">
        <v>35000</v>
      </c>
      <c r="E3217" s="9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50"/>
        <v>1.0035142857142858</v>
      </c>
      <c r="P3217" s="9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5">
        <f t="shared" si="354"/>
        <v>42219.498506944445</v>
      </c>
      <c r="T3217" s="5">
        <f t="shared" si="355"/>
        <v>42256.999305555561</v>
      </c>
      <c r="U3217">
        <f t="shared" si="356"/>
        <v>2015</v>
      </c>
    </row>
    <row r="3218" spans="1:21" ht="30" x14ac:dyDescent="0.25">
      <c r="A3218">
        <v>3216</v>
      </c>
      <c r="B3218" s="3" t="s">
        <v>3216</v>
      </c>
      <c r="C3218" s="3" t="s">
        <v>7326</v>
      </c>
      <c r="D3218" s="9">
        <v>2000</v>
      </c>
      <c r="E3218" s="9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50"/>
        <v>1.0004999999999999</v>
      </c>
      <c r="P3218" s="9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5">
        <f t="shared" si="354"/>
        <v>42165.295960648153</v>
      </c>
      <c r="T3218" s="5">
        <f t="shared" si="355"/>
        <v>42196.437500000007</v>
      </c>
      <c r="U3218">
        <f t="shared" si="356"/>
        <v>2015</v>
      </c>
    </row>
    <row r="3219" spans="1:21" x14ac:dyDescent="0.25">
      <c r="A3219">
        <v>3217</v>
      </c>
      <c r="B3219" s="3" t="s">
        <v>3217</v>
      </c>
      <c r="C3219" s="3" t="s">
        <v>7327</v>
      </c>
      <c r="D3219" s="9">
        <v>4500</v>
      </c>
      <c r="E3219" s="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50"/>
        <v>1.1602222222222223</v>
      </c>
      <c r="P3219" s="9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5">
        <f t="shared" si="354"/>
        <v>42648.379444444443</v>
      </c>
      <c r="T3219" s="5">
        <f t="shared" si="355"/>
        <v>42678.379444444443</v>
      </c>
      <c r="U3219">
        <f t="shared" si="356"/>
        <v>2016</v>
      </c>
    </row>
    <row r="3220" spans="1:21" ht="30" x14ac:dyDescent="0.25">
      <c r="A3220">
        <v>3218</v>
      </c>
      <c r="B3220" s="3" t="s">
        <v>3218</v>
      </c>
      <c r="C3220" s="3" t="s">
        <v>7328</v>
      </c>
      <c r="D3220" s="9">
        <v>12000</v>
      </c>
      <c r="E3220" s="9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50"/>
        <v>1.0209999999999999</v>
      </c>
      <c r="P3220" s="9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5">
        <f t="shared" si="354"/>
        <v>41970.835486111115</v>
      </c>
      <c r="T3220" s="5">
        <f t="shared" si="355"/>
        <v>42003.833333333336</v>
      </c>
      <c r="U3220">
        <f t="shared" si="356"/>
        <v>2014</v>
      </c>
    </row>
    <row r="3221" spans="1:21" x14ac:dyDescent="0.25">
      <c r="A3221">
        <v>3219</v>
      </c>
      <c r="B3221" s="3" t="s">
        <v>3219</v>
      </c>
      <c r="C3221" s="3" t="s">
        <v>7329</v>
      </c>
      <c r="D3221" s="9">
        <v>20000</v>
      </c>
      <c r="E3221" s="9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50"/>
        <v>1.0011000000000001</v>
      </c>
      <c r="P3221" s="9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5">
        <f t="shared" si="354"/>
        <v>42050.816516203711</v>
      </c>
      <c r="T3221" s="5">
        <f t="shared" si="355"/>
        <v>42085.77484953704</v>
      </c>
      <c r="U3221">
        <f t="shared" si="356"/>
        <v>2015</v>
      </c>
    </row>
    <row r="3222" spans="1:21" x14ac:dyDescent="0.25">
      <c r="A3222">
        <v>3220</v>
      </c>
      <c r="B3222" s="3" t="s">
        <v>3220</v>
      </c>
      <c r="C3222" s="3" t="s">
        <v>7330</v>
      </c>
      <c r="D3222" s="9">
        <v>15000</v>
      </c>
      <c r="E3222" s="9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50"/>
        <v>1.0084</v>
      </c>
      <c r="P3222" s="9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5">
        <f t="shared" si="354"/>
        <v>42772.666712962964</v>
      </c>
      <c r="T3222" s="5">
        <f t="shared" si="355"/>
        <v>42806.708333333336</v>
      </c>
      <c r="U3222">
        <f t="shared" si="356"/>
        <v>2017</v>
      </c>
    </row>
    <row r="3223" spans="1:21" ht="30" x14ac:dyDescent="0.25">
      <c r="A3223">
        <v>3221</v>
      </c>
      <c r="B3223" s="3" t="s">
        <v>3221</v>
      </c>
      <c r="C3223" s="3" t="s">
        <v>7331</v>
      </c>
      <c r="D3223" s="9">
        <v>4000</v>
      </c>
      <c r="E3223" s="9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50"/>
        <v>1.0342499999999999</v>
      </c>
      <c r="P3223" s="9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5">
        <f t="shared" si="354"/>
        <v>42155.530127314814</v>
      </c>
      <c r="T3223" s="5">
        <f t="shared" si="355"/>
        <v>42190.530127314814</v>
      </c>
      <c r="U3223">
        <f t="shared" si="356"/>
        <v>2015</v>
      </c>
    </row>
    <row r="3224" spans="1:21" x14ac:dyDescent="0.25">
      <c r="A3224">
        <v>3222</v>
      </c>
      <c r="B3224" s="3" t="s">
        <v>3222</v>
      </c>
      <c r="C3224" s="3" t="s">
        <v>7332</v>
      </c>
      <c r="D3224" s="9">
        <v>2500</v>
      </c>
      <c r="E3224" s="9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50"/>
        <v>1.248</v>
      </c>
      <c r="P3224" s="9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5">
        <f t="shared" si="354"/>
        <v>42270.41547453704</v>
      </c>
      <c r="T3224" s="5">
        <f t="shared" si="355"/>
        <v>42301.728472222225</v>
      </c>
      <c r="U3224">
        <f t="shared" si="356"/>
        <v>2015</v>
      </c>
    </row>
    <row r="3225" spans="1:21" x14ac:dyDescent="0.25">
      <c r="A3225">
        <v>3223</v>
      </c>
      <c r="B3225" s="3" t="s">
        <v>3223</v>
      </c>
      <c r="C3225" s="3" t="s">
        <v>7333</v>
      </c>
      <c r="D3225" s="9">
        <v>3100</v>
      </c>
      <c r="E3225" s="9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50"/>
        <v>1.0951612903225807</v>
      </c>
      <c r="P3225" s="9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5">
        <f t="shared" si="354"/>
        <v>42206.668703703705</v>
      </c>
      <c r="T3225" s="5">
        <f t="shared" si="355"/>
        <v>42236.668703703705</v>
      </c>
      <c r="U3225">
        <f t="shared" si="356"/>
        <v>2015</v>
      </c>
    </row>
    <row r="3226" spans="1:21" ht="30" x14ac:dyDescent="0.25">
      <c r="A3226">
        <v>3224</v>
      </c>
      <c r="B3226" s="3" t="s">
        <v>3224</v>
      </c>
      <c r="C3226" s="3" t="s">
        <v>7334</v>
      </c>
      <c r="D3226" s="9">
        <v>30000</v>
      </c>
      <c r="E3226" s="9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50"/>
        <v>1.0203333333333333</v>
      </c>
      <c r="P3226" s="9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5">
        <f t="shared" si="354"/>
        <v>42697.684178240743</v>
      </c>
      <c r="T3226" s="5">
        <f t="shared" si="355"/>
        <v>42745.041666666664</v>
      </c>
      <c r="U3226">
        <f t="shared" si="356"/>
        <v>2016</v>
      </c>
    </row>
    <row r="3227" spans="1:21" ht="30" x14ac:dyDescent="0.25">
      <c r="A3227">
        <v>3225</v>
      </c>
      <c r="B3227" s="3" t="s">
        <v>3225</v>
      </c>
      <c r="C3227" s="3" t="s">
        <v>7335</v>
      </c>
      <c r="D3227" s="9">
        <v>2000</v>
      </c>
      <c r="E3227" s="9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50"/>
        <v>1.0235000000000001</v>
      </c>
      <c r="P3227" s="9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5">
        <f t="shared" si="354"/>
        <v>42503.392800925933</v>
      </c>
      <c r="T3227" s="5">
        <f t="shared" si="355"/>
        <v>42524.708333333336</v>
      </c>
      <c r="U3227">
        <f t="shared" si="356"/>
        <v>2016</v>
      </c>
    </row>
    <row r="3228" spans="1:21" ht="30" x14ac:dyDescent="0.25">
      <c r="A3228">
        <v>3226</v>
      </c>
      <c r="B3228" s="3" t="s">
        <v>3226</v>
      </c>
      <c r="C3228" s="3" t="s">
        <v>7336</v>
      </c>
      <c r="D3228" s="9">
        <v>1200</v>
      </c>
      <c r="E3228" s="9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50"/>
        <v>1.0416666666666667</v>
      </c>
      <c r="P3228" s="9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5">
        <f t="shared" si="354"/>
        <v>42277.416805555556</v>
      </c>
      <c r="T3228" s="5">
        <f t="shared" si="355"/>
        <v>42307.416805555556</v>
      </c>
      <c r="U3228">
        <f t="shared" si="356"/>
        <v>2015</v>
      </c>
    </row>
    <row r="3229" spans="1:21" ht="30" x14ac:dyDescent="0.25">
      <c r="A3229">
        <v>3227</v>
      </c>
      <c r="B3229" s="3" t="s">
        <v>3227</v>
      </c>
      <c r="C3229" s="3" t="s">
        <v>7337</v>
      </c>
      <c r="D3229" s="9">
        <v>1200</v>
      </c>
      <c r="E3229" s="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50"/>
        <v>1.25</v>
      </c>
      <c r="P3229" s="9">
        <f t="shared" si="351"/>
        <v>50</v>
      </c>
      <c r="Q3229" t="str">
        <f t="shared" si="352"/>
        <v>theater</v>
      </c>
      <c r="R3229" t="str">
        <f t="shared" si="353"/>
        <v>plays</v>
      </c>
      <c r="S3229" s="5">
        <f t="shared" si="354"/>
        <v>42722.71569444445</v>
      </c>
      <c r="T3229" s="5">
        <f t="shared" si="355"/>
        <v>42752.71569444445</v>
      </c>
      <c r="U3229">
        <f t="shared" si="356"/>
        <v>2016</v>
      </c>
    </row>
    <row r="3230" spans="1:21" x14ac:dyDescent="0.25">
      <c r="A3230">
        <v>3228</v>
      </c>
      <c r="B3230" s="3" t="s">
        <v>3228</v>
      </c>
      <c r="C3230" s="3" t="s">
        <v>7338</v>
      </c>
      <c r="D3230" s="9">
        <v>7000</v>
      </c>
      <c r="E3230" s="9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50"/>
        <v>1.0234285714285714</v>
      </c>
      <c r="P3230" s="9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5">
        <f t="shared" si="354"/>
        <v>42323.542638888895</v>
      </c>
      <c r="T3230" s="5">
        <f t="shared" si="355"/>
        <v>42355.040972222225</v>
      </c>
      <c r="U3230">
        <f t="shared" si="356"/>
        <v>2015</v>
      </c>
    </row>
    <row r="3231" spans="1:21" x14ac:dyDescent="0.25">
      <c r="A3231">
        <v>3229</v>
      </c>
      <c r="B3231" s="3" t="s">
        <v>3229</v>
      </c>
      <c r="C3231" s="3" t="s">
        <v>7339</v>
      </c>
      <c r="D3231" s="9">
        <v>20000</v>
      </c>
      <c r="E3231" s="9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50"/>
        <v>1.0786500000000001</v>
      </c>
      <c r="P3231" s="9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5">
        <f t="shared" si="354"/>
        <v>41933.124976851854</v>
      </c>
      <c r="T3231" s="5">
        <f t="shared" si="355"/>
        <v>41963.166643518525</v>
      </c>
      <c r="U3231">
        <f t="shared" si="356"/>
        <v>2014</v>
      </c>
    </row>
    <row r="3232" spans="1:21" ht="30" x14ac:dyDescent="0.25">
      <c r="A3232">
        <v>3230</v>
      </c>
      <c r="B3232" s="3" t="s">
        <v>3230</v>
      </c>
      <c r="C3232" s="3" t="s">
        <v>7340</v>
      </c>
      <c r="D3232" s="9">
        <v>2600</v>
      </c>
      <c r="E3232" s="9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50"/>
        <v>1.0988461538461538</v>
      </c>
      <c r="P3232" s="9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5">
        <f t="shared" si="354"/>
        <v>41898.001458333332</v>
      </c>
      <c r="T3232" s="5">
        <f t="shared" si="355"/>
        <v>41912.999305555561</v>
      </c>
      <c r="U3232">
        <f t="shared" si="356"/>
        <v>2014</v>
      </c>
    </row>
    <row r="3233" spans="1:21" x14ac:dyDescent="0.25">
      <c r="A3233">
        <v>3231</v>
      </c>
      <c r="B3233" s="3" t="s">
        <v>3231</v>
      </c>
      <c r="C3233" s="3" t="s">
        <v>7341</v>
      </c>
      <c r="D3233" s="9">
        <v>1000</v>
      </c>
      <c r="E3233" s="9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50"/>
        <v>1.61</v>
      </c>
      <c r="P3233" s="9">
        <f t="shared" si="351"/>
        <v>57.5</v>
      </c>
      <c r="Q3233" t="str">
        <f t="shared" si="352"/>
        <v>theater</v>
      </c>
      <c r="R3233" t="str">
        <f t="shared" si="353"/>
        <v>plays</v>
      </c>
      <c r="S3233" s="5">
        <f t="shared" si="354"/>
        <v>42446.777164351857</v>
      </c>
      <c r="T3233" s="5">
        <f t="shared" si="355"/>
        <v>42476.777164351857</v>
      </c>
      <c r="U3233">
        <f t="shared" si="356"/>
        <v>2016</v>
      </c>
    </row>
    <row r="3234" spans="1:21" x14ac:dyDescent="0.25">
      <c r="A3234">
        <v>3232</v>
      </c>
      <c r="B3234" s="3" t="s">
        <v>3232</v>
      </c>
      <c r="C3234" s="3" t="s">
        <v>7342</v>
      </c>
      <c r="D3234" s="9">
        <v>1000</v>
      </c>
      <c r="E3234" s="9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50"/>
        <v>1.3120000000000001</v>
      </c>
      <c r="P3234" s="9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5">
        <f t="shared" si="354"/>
        <v>42463.647187500006</v>
      </c>
      <c r="T3234" s="5">
        <f t="shared" si="355"/>
        <v>42493.999305555561</v>
      </c>
      <c r="U3234">
        <f t="shared" si="356"/>
        <v>2016</v>
      </c>
    </row>
    <row r="3235" spans="1:21" x14ac:dyDescent="0.25">
      <c r="A3235">
        <v>3233</v>
      </c>
      <c r="B3235" s="3" t="s">
        <v>3233</v>
      </c>
      <c r="C3235" s="3" t="s">
        <v>7343</v>
      </c>
      <c r="D3235" s="9">
        <v>5000</v>
      </c>
      <c r="E3235" s="9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50"/>
        <v>1.1879999999999999</v>
      </c>
      <c r="P3235" s="9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5">
        <f t="shared" si="354"/>
        <v>42766.638368055559</v>
      </c>
      <c r="T3235" s="5">
        <f t="shared" si="355"/>
        <v>42796.638368055559</v>
      </c>
      <c r="U3235">
        <f t="shared" si="356"/>
        <v>2017</v>
      </c>
    </row>
    <row r="3236" spans="1:21" ht="30" x14ac:dyDescent="0.25">
      <c r="A3236">
        <v>3234</v>
      </c>
      <c r="B3236" s="3" t="s">
        <v>3234</v>
      </c>
      <c r="C3236" s="3" t="s">
        <v>7344</v>
      </c>
      <c r="D3236" s="9">
        <v>4000</v>
      </c>
      <c r="E3236" s="9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50"/>
        <v>1.0039275000000001</v>
      </c>
      <c r="P3236" s="9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5">
        <f t="shared" si="354"/>
        <v>42734.622777777775</v>
      </c>
      <c r="T3236" s="5">
        <f t="shared" si="355"/>
        <v>42767.813194444447</v>
      </c>
      <c r="U3236">
        <f t="shared" si="356"/>
        <v>2016</v>
      </c>
    </row>
    <row r="3237" spans="1:21" ht="30" x14ac:dyDescent="0.25">
      <c r="A3237">
        <v>3235</v>
      </c>
      <c r="B3237" s="3" t="s">
        <v>3235</v>
      </c>
      <c r="C3237" s="3" t="s">
        <v>7345</v>
      </c>
      <c r="D3237" s="9">
        <v>15000</v>
      </c>
      <c r="E3237" s="9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50"/>
        <v>1.0320666666666667</v>
      </c>
      <c r="P3237" s="9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5">
        <f t="shared" si="354"/>
        <v>42522.181145833332</v>
      </c>
      <c r="T3237" s="5">
        <f t="shared" si="355"/>
        <v>42552.181145833332</v>
      </c>
      <c r="U3237">
        <f t="shared" si="356"/>
        <v>2016</v>
      </c>
    </row>
    <row r="3238" spans="1:21" ht="30" x14ac:dyDescent="0.25">
      <c r="A3238">
        <v>3236</v>
      </c>
      <c r="B3238" s="3" t="s">
        <v>3236</v>
      </c>
      <c r="C3238" s="3" t="s">
        <v>7346</v>
      </c>
      <c r="D3238" s="9">
        <v>20000</v>
      </c>
      <c r="E3238" s="9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50"/>
        <v>1.006</v>
      </c>
      <c r="P3238" s="9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5">
        <f t="shared" si="354"/>
        <v>42702.750381944446</v>
      </c>
      <c r="T3238" s="5">
        <f t="shared" si="355"/>
        <v>42732.750381944446</v>
      </c>
      <c r="U3238">
        <f t="shared" si="356"/>
        <v>2016</v>
      </c>
    </row>
    <row r="3239" spans="1:21" x14ac:dyDescent="0.25">
      <c r="A3239">
        <v>3237</v>
      </c>
      <c r="B3239" s="3" t="s">
        <v>3237</v>
      </c>
      <c r="C3239" s="3" t="s">
        <v>7347</v>
      </c>
      <c r="D3239" s="9">
        <v>35000</v>
      </c>
      <c r="E3239" s="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50"/>
        <v>1.0078754285714286</v>
      </c>
      <c r="P3239" s="9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5">
        <f t="shared" si="354"/>
        <v>42252.307685185187</v>
      </c>
      <c r="T3239" s="5">
        <f t="shared" si="355"/>
        <v>42275.999305555561</v>
      </c>
      <c r="U3239">
        <f t="shared" si="356"/>
        <v>2015</v>
      </c>
    </row>
    <row r="3240" spans="1:21" ht="30" x14ac:dyDescent="0.25">
      <c r="A3240">
        <v>3238</v>
      </c>
      <c r="B3240" s="3" t="s">
        <v>3238</v>
      </c>
      <c r="C3240" s="3" t="s">
        <v>7348</v>
      </c>
      <c r="D3240" s="9">
        <v>2800</v>
      </c>
      <c r="E3240" s="9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50"/>
        <v>1.1232142857142857</v>
      </c>
      <c r="P3240" s="9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5">
        <f t="shared" si="354"/>
        <v>42156.343726851854</v>
      </c>
      <c r="T3240" s="5">
        <f t="shared" si="355"/>
        <v>42186.343726851854</v>
      </c>
      <c r="U3240">
        <f t="shared" si="356"/>
        <v>2015</v>
      </c>
    </row>
    <row r="3241" spans="1:21" ht="30" x14ac:dyDescent="0.25">
      <c r="A3241">
        <v>3239</v>
      </c>
      <c r="B3241" s="3" t="s">
        <v>3239</v>
      </c>
      <c r="C3241" s="3" t="s">
        <v>7349</v>
      </c>
      <c r="D3241" s="9">
        <v>5862</v>
      </c>
      <c r="E3241" s="9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50"/>
        <v>1.0591914022517912</v>
      </c>
      <c r="P3241" s="9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5">
        <f t="shared" si="354"/>
        <v>42277.922372685185</v>
      </c>
      <c r="T3241" s="5">
        <f t="shared" si="355"/>
        <v>42302.832638888889</v>
      </c>
      <c r="U3241">
        <f t="shared" si="356"/>
        <v>2015</v>
      </c>
    </row>
    <row r="3242" spans="1:21" ht="30" x14ac:dyDescent="0.25">
      <c r="A3242">
        <v>3240</v>
      </c>
      <c r="B3242" s="3" t="s">
        <v>3240</v>
      </c>
      <c r="C3242" s="3" t="s">
        <v>7350</v>
      </c>
      <c r="D3242" s="9">
        <v>3000</v>
      </c>
      <c r="E3242" s="9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50"/>
        <v>1.0056666666666667</v>
      </c>
      <c r="P3242" s="9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5">
        <f t="shared" si="354"/>
        <v>42754.527175925927</v>
      </c>
      <c r="T3242" s="5">
        <f t="shared" si="355"/>
        <v>42782.791666666664</v>
      </c>
      <c r="U3242">
        <f t="shared" si="356"/>
        <v>2017</v>
      </c>
    </row>
    <row r="3243" spans="1:21" ht="30" x14ac:dyDescent="0.25">
      <c r="A3243">
        <v>3241</v>
      </c>
      <c r="B3243" s="3" t="s">
        <v>3241</v>
      </c>
      <c r="C3243" s="3" t="s">
        <v>7351</v>
      </c>
      <c r="D3243" s="9">
        <v>8500</v>
      </c>
      <c r="E3243" s="9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50"/>
        <v>1.1530588235294117</v>
      </c>
      <c r="P3243" s="9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5">
        <f t="shared" si="354"/>
        <v>41893.158217592594</v>
      </c>
      <c r="T3243" s="5">
        <f t="shared" si="355"/>
        <v>41926.124305555561</v>
      </c>
      <c r="U3243">
        <f t="shared" si="356"/>
        <v>2014</v>
      </c>
    </row>
    <row r="3244" spans="1:21" ht="30" x14ac:dyDescent="0.25">
      <c r="A3244">
        <v>3242</v>
      </c>
      <c r="B3244" s="3" t="s">
        <v>3242</v>
      </c>
      <c r="C3244" s="3" t="s">
        <v>7352</v>
      </c>
      <c r="D3244" s="9">
        <v>10000</v>
      </c>
      <c r="E3244" s="9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50"/>
        <v>1.273042</v>
      </c>
      <c r="P3244" s="9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5">
        <f t="shared" si="354"/>
        <v>41871.58902777778</v>
      </c>
      <c r="T3244" s="5">
        <f t="shared" si="355"/>
        <v>41901.58902777778</v>
      </c>
      <c r="U3244">
        <f t="shared" si="356"/>
        <v>2014</v>
      </c>
    </row>
    <row r="3245" spans="1:21" ht="30" x14ac:dyDescent="0.25">
      <c r="A3245">
        <v>3243</v>
      </c>
      <c r="B3245" s="3" t="s">
        <v>3243</v>
      </c>
      <c r="C3245" s="3" t="s">
        <v>7353</v>
      </c>
      <c r="D3245" s="9">
        <v>8000</v>
      </c>
      <c r="E3245" s="9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50"/>
        <v>1.028375</v>
      </c>
      <c r="P3245" s="9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5">
        <f t="shared" si="354"/>
        <v>42261.930115740739</v>
      </c>
      <c r="T3245" s="5">
        <f t="shared" si="355"/>
        <v>42285.833333333336</v>
      </c>
      <c r="U3245">
        <f t="shared" si="356"/>
        <v>2015</v>
      </c>
    </row>
    <row r="3246" spans="1:21" ht="30" x14ac:dyDescent="0.25">
      <c r="A3246">
        <v>3244</v>
      </c>
      <c r="B3246" s="3" t="s">
        <v>3244</v>
      </c>
      <c r="C3246" s="3" t="s">
        <v>7354</v>
      </c>
      <c r="D3246" s="9">
        <v>1600</v>
      </c>
      <c r="E3246" s="9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50"/>
        <v>1.0293749999999999</v>
      </c>
      <c r="P3246" s="9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5">
        <f t="shared" si="354"/>
        <v>42675.52756944445</v>
      </c>
      <c r="T3246" s="5">
        <f t="shared" si="355"/>
        <v>42705.569236111114</v>
      </c>
      <c r="U3246">
        <f t="shared" si="356"/>
        <v>2016</v>
      </c>
    </row>
    <row r="3247" spans="1:21" x14ac:dyDescent="0.25">
      <c r="A3247">
        <v>3245</v>
      </c>
      <c r="B3247" s="3" t="s">
        <v>3245</v>
      </c>
      <c r="C3247" s="3" t="s">
        <v>7355</v>
      </c>
      <c r="D3247" s="9">
        <v>21000</v>
      </c>
      <c r="E3247" s="9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50"/>
        <v>1.043047619047619</v>
      </c>
      <c r="P3247" s="9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5">
        <f t="shared" si="354"/>
        <v>42135.433541666665</v>
      </c>
      <c r="T3247" s="5">
        <f t="shared" si="355"/>
        <v>42166.916666666664</v>
      </c>
      <c r="U3247">
        <f t="shared" si="356"/>
        <v>2015</v>
      </c>
    </row>
    <row r="3248" spans="1:21" x14ac:dyDescent="0.25">
      <c r="A3248">
        <v>3246</v>
      </c>
      <c r="B3248" s="3" t="s">
        <v>3246</v>
      </c>
      <c r="C3248" s="3" t="s">
        <v>7356</v>
      </c>
      <c r="D3248" s="9">
        <v>10000</v>
      </c>
      <c r="E3248" s="9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50"/>
        <v>1.1122000000000001</v>
      </c>
      <c r="P3248" s="9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5">
        <f t="shared" si="354"/>
        <v>42230.305555555555</v>
      </c>
      <c r="T3248" s="5">
        <f t="shared" si="355"/>
        <v>42258.999305555561</v>
      </c>
      <c r="U3248">
        <f t="shared" si="356"/>
        <v>2015</v>
      </c>
    </row>
    <row r="3249" spans="1:21" ht="30" x14ac:dyDescent="0.25">
      <c r="A3249">
        <v>3247</v>
      </c>
      <c r="B3249" s="3" t="s">
        <v>3247</v>
      </c>
      <c r="C3249" s="3" t="s">
        <v>7357</v>
      </c>
      <c r="D3249" s="9">
        <v>2500</v>
      </c>
      <c r="E3249" s="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50"/>
        <v>1.0586</v>
      </c>
      <c r="P3249" s="9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5">
        <f t="shared" si="354"/>
        <v>42167.267500000002</v>
      </c>
      <c r="T3249" s="5">
        <f t="shared" si="355"/>
        <v>42197.267500000002</v>
      </c>
      <c r="U3249">
        <f t="shared" si="356"/>
        <v>2015</v>
      </c>
    </row>
    <row r="3250" spans="1:21" x14ac:dyDescent="0.25">
      <c r="A3250">
        <v>3248</v>
      </c>
      <c r="B3250" s="3" t="s">
        <v>3248</v>
      </c>
      <c r="C3250" s="3" t="s">
        <v>7358</v>
      </c>
      <c r="D3250" s="9">
        <v>12000</v>
      </c>
      <c r="E3250" s="9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50"/>
        <v>1.0079166666666666</v>
      </c>
      <c r="P3250" s="9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5">
        <f t="shared" si="354"/>
        <v>42068.721724537041</v>
      </c>
      <c r="T3250" s="5">
        <f t="shared" si="355"/>
        <v>42098.680057870377</v>
      </c>
      <c r="U3250">
        <f t="shared" si="356"/>
        <v>2015</v>
      </c>
    </row>
    <row r="3251" spans="1:21" ht="30" x14ac:dyDescent="0.25">
      <c r="A3251">
        <v>3249</v>
      </c>
      <c r="B3251" s="3" t="s">
        <v>3249</v>
      </c>
      <c r="C3251" s="3" t="s">
        <v>7359</v>
      </c>
      <c r="D3251" s="9">
        <v>5500</v>
      </c>
      <c r="E3251" s="9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50"/>
        <v>1.0492727272727274</v>
      </c>
      <c r="P3251" s="9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5">
        <f t="shared" si="354"/>
        <v>42145.580023148148</v>
      </c>
      <c r="T3251" s="5">
        <f t="shared" si="355"/>
        <v>42175.580023148148</v>
      </c>
      <c r="U3251">
        <f t="shared" si="356"/>
        <v>2015</v>
      </c>
    </row>
    <row r="3252" spans="1:21" ht="30" x14ac:dyDescent="0.25">
      <c r="A3252">
        <v>3250</v>
      </c>
      <c r="B3252" s="3" t="s">
        <v>3250</v>
      </c>
      <c r="C3252" s="3" t="s">
        <v>7360</v>
      </c>
      <c r="D3252" s="9">
        <v>25000</v>
      </c>
      <c r="E3252" s="9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50"/>
        <v>1.01552</v>
      </c>
      <c r="P3252" s="9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5">
        <f t="shared" si="354"/>
        <v>41918.575509259259</v>
      </c>
      <c r="T3252" s="5">
        <f t="shared" si="355"/>
        <v>41948.61717592593</v>
      </c>
      <c r="U3252">
        <f t="shared" si="356"/>
        <v>2014</v>
      </c>
    </row>
    <row r="3253" spans="1:21" ht="30" x14ac:dyDescent="0.25">
      <c r="A3253">
        <v>3251</v>
      </c>
      <c r="B3253" s="3" t="s">
        <v>3251</v>
      </c>
      <c r="C3253" s="3" t="s">
        <v>7361</v>
      </c>
      <c r="D3253" s="9">
        <v>1500</v>
      </c>
      <c r="E3253" s="9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50"/>
        <v>1.1073333333333333</v>
      </c>
      <c r="P3253" s="9">
        <f t="shared" si="351"/>
        <v>83.05</v>
      </c>
      <c r="Q3253" t="str">
        <f t="shared" si="352"/>
        <v>theater</v>
      </c>
      <c r="R3253" t="str">
        <f t="shared" si="353"/>
        <v>plays</v>
      </c>
      <c r="S3253" s="5">
        <f t="shared" si="354"/>
        <v>42146.564421296302</v>
      </c>
      <c r="T3253" s="5">
        <f t="shared" si="355"/>
        <v>42176.564421296302</v>
      </c>
      <c r="U3253">
        <f t="shared" si="356"/>
        <v>2015</v>
      </c>
    </row>
    <row r="3254" spans="1:21" x14ac:dyDescent="0.25">
      <c r="A3254">
        <v>3252</v>
      </c>
      <c r="B3254" s="3" t="s">
        <v>3252</v>
      </c>
      <c r="C3254" s="3" t="s">
        <v>7362</v>
      </c>
      <c r="D3254" s="9">
        <v>2250</v>
      </c>
      <c r="E3254" s="9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50"/>
        <v>1.2782222222222221</v>
      </c>
      <c r="P3254" s="9">
        <f t="shared" si="351"/>
        <v>57.52</v>
      </c>
      <c r="Q3254" t="str">
        <f t="shared" si="352"/>
        <v>theater</v>
      </c>
      <c r="R3254" t="str">
        <f t="shared" si="353"/>
        <v>plays</v>
      </c>
      <c r="S3254" s="5">
        <f t="shared" si="354"/>
        <v>42590.306018518524</v>
      </c>
      <c r="T3254" s="5">
        <f t="shared" si="355"/>
        <v>42620.306018518524</v>
      </c>
      <c r="U3254">
        <f t="shared" si="356"/>
        <v>2016</v>
      </c>
    </row>
    <row r="3255" spans="1:21" ht="30" x14ac:dyDescent="0.25">
      <c r="A3255">
        <v>3253</v>
      </c>
      <c r="B3255" s="3" t="s">
        <v>3253</v>
      </c>
      <c r="C3255" s="3" t="s">
        <v>7363</v>
      </c>
      <c r="D3255" s="9">
        <v>20000</v>
      </c>
      <c r="E3255" s="9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50"/>
        <v>1.0182500000000001</v>
      </c>
      <c r="P3255" s="9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5">
        <f t="shared" si="354"/>
        <v>42602.410046296303</v>
      </c>
      <c r="T3255" s="5">
        <f t="shared" si="355"/>
        <v>42620.989583333336</v>
      </c>
      <c r="U3255">
        <f t="shared" si="356"/>
        <v>2016</v>
      </c>
    </row>
    <row r="3256" spans="1:21" ht="30" x14ac:dyDescent="0.25">
      <c r="A3256">
        <v>3254</v>
      </c>
      <c r="B3256" s="3" t="s">
        <v>3254</v>
      </c>
      <c r="C3256" s="3" t="s">
        <v>7364</v>
      </c>
      <c r="D3256" s="9">
        <v>13000</v>
      </c>
      <c r="E3256" s="9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50"/>
        <v>1.012576923076923</v>
      </c>
      <c r="P3256" s="9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5">
        <f t="shared" si="354"/>
        <v>42058.919085648151</v>
      </c>
      <c r="T3256" s="5">
        <f t="shared" si="355"/>
        <v>42088.877418981479</v>
      </c>
      <c r="U3256">
        <f t="shared" si="356"/>
        <v>2015</v>
      </c>
    </row>
    <row r="3257" spans="1:21" ht="30" x14ac:dyDescent="0.25">
      <c r="A3257">
        <v>3255</v>
      </c>
      <c r="B3257" s="3" t="s">
        <v>3255</v>
      </c>
      <c r="C3257" s="3" t="s">
        <v>7365</v>
      </c>
      <c r="D3257" s="9">
        <v>300</v>
      </c>
      <c r="E3257" s="9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50"/>
        <v>1.75</v>
      </c>
      <c r="P3257" s="9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5">
        <f t="shared" si="354"/>
        <v>41889.6015625</v>
      </c>
      <c r="T3257" s="5">
        <f t="shared" si="355"/>
        <v>41919.6015625</v>
      </c>
      <c r="U3257">
        <f t="shared" si="356"/>
        <v>2014</v>
      </c>
    </row>
    <row r="3258" spans="1:21" x14ac:dyDescent="0.25">
      <c r="A3258">
        <v>3256</v>
      </c>
      <c r="B3258" s="3" t="s">
        <v>3256</v>
      </c>
      <c r="C3258" s="3" t="s">
        <v>7366</v>
      </c>
      <c r="D3258" s="9">
        <v>10000</v>
      </c>
      <c r="E3258" s="9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50"/>
        <v>1.2806</v>
      </c>
      <c r="P3258" s="9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5">
        <f t="shared" si="354"/>
        <v>42144.407141203708</v>
      </c>
      <c r="T3258" s="5">
        <f t="shared" si="355"/>
        <v>42165.999305555561</v>
      </c>
      <c r="U3258">
        <f t="shared" si="356"/>
        <v>2015</v>
      </c>
    </row>
    <row r="3259" spans="1:21" ht="30" x14ac:dyDescent="0.25">
      <c r="A3259">
        <v>3257</v>
      </c>
      <c r="B3259" s="3" t="s">
        <v>3257</v>
      </c>
      <c r="C3259" s="3" t="s">
        <v>7367</v>
      </c>
      <c r="D3259" s="9">
        <v>2000</v>
      </c>
      <c r="E3259" s="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50"/>
        <v>1.0629949999999999</v>
      </c>
      <c r="P3259" s="9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5">
        <f t="shared" si="354"/>
        <v>42758.392962962964</v>
      </c>
      <c r="T3259" s="5">
        <f t="shared" si="355"/>
        <v>42788.392962962964</v>
      </c>
      <c r="U3259">
        <f t="shared" si="356"/>
        <v>2017</v>
      </c>
    </row>
    <row r="3260" spans="1:21" x14ac:dyDescent="0.25">
      <c r="A3260">
        <v>3258</v>
      </c>
      <c r="B3260" s="3" t="s">
        <v>3258</v>
      </c>
      <c r="C3260" s="3" t="s">
        <v>7368</v>
      </c>
      <c r="D3260" s="9">
        <v>7000</v>
      </c>
      <c r="E3260" s="9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50"/>
        <v>1.052142857142857</v>
      </c>
      <c r="P3260" s="9">
        <f t="shared" si="351"/>
        <v>98.2</v>
      </c>
      <c r="Q3260" t="str">
        <f t="shared" si="352"/>
        <v>theater</v>
      </c>
      <c r="R3260" t="str">
        <f t="shared" si="353"/>
        <v>plays</v>
      </c>
      <c r="S3260" s="5">
        <f t="shared" si="354"/>
        <v>41982.720613425925</v>
      </c>
      <c r="T3260" s="5">
        <f t="shared" si="355"/>
        <v>42012.720613425925</v>
      </c>
      <c r="U3260">
        <f t="shared" si="356"/>
        <v>2014</v>
      </c>
    </row>
    <row r="3261" spans="1:21" ht="30" x14ac:dyDescent="0.25">
      <c r="A3261">
        <v>3259</v>
      </c>
      <c r="B3261" s="3" t="s">
        <v>3259</v>
      </c>
      <c r="C3261" s="3" t="s">
        <v>7369</v>
      </c>
      <c r="D3261" s="9">
        <v>23000</v>
      </c>
      <c r="E3261" s="9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50"/>
        <v>1.0616782608695652</v>
      </c>
      <c r="P3261" s="9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5">
        <f t="shared" si="354"/>
        <v>42614.594270833339</v>
      </c>
      <c r="T3261" s="5">
        <f t="shared" si="355"/>
        <v>42643.999305555561</v>
      </c>
      <c r="U3261">
        <f t="shared" si="356"/>
        <v>2016</v>
      </c>
    </row>
    <row r="3262" spans="1:21" x14ac:dyDescent="0.25">
      <c r="A3262">
        <v>3260</v>
      </c>
      <c r="B3262" s="3" t="s">
        <v>3260</v>
      </c>
      <c r="C3262" s="3" t="s">
        <v>7370</v>
      </c>
      <c r="D3262" s="9">
        <v>5000</v>
      </c>
      <c r="E3262" s="9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50"/>
        <v>1.0924</v>
      </c>
      <c r="P3262" s="9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5">
        <f t="shared" si="354"/>
        <v>42303.505995370368</v>
      </c>
      <c r="T3262" s="5">
        <f t="shared" si="355"/>
        <v>42338.547662037039</v>
      </c>
      <c r="U3262">
        <f t="shared" si="356"/>
        <v>2015</v>
      </c>
    </row>
    <row r="3263" spans="1:21" x14ac:dyDescent="0.25">
      <c r="A3263">
        <v>3261</v>
      </c>
      <c r="B3263" s="3" t="s">
        <v>3261</v>
      </c>
      <c r="C3263" s="3" t="s">
        <v>7371</v>
      </c>
      <c r="D3263" s="9">
        <v>3300</v>
      </c>
      <c r="E3263" s="9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50"/>
        <v>1.0045454545454546</v>
      </c>
      <c r="P3263" s="9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5">
        <f t="shared" si="354"/>
        <v>42171.558750000004</v>
      </c>
      <c r="T3263" s="5">
        <f t="shared" si="355"/>
        <v>42201.558750000004</v>
      </c>
      <c r="U3263">
        <f t="shared" si="356"/>
        <v>2015</v>
      </c>
    </row>
    <row r="3264" spans="1:21" x14ac:dyDescent="0.25">
      <c r="A3264">
        <v>3262</v>
      </c>
      <c r="B3264" s="3" t="s">
        <v>3262</v>
      </c>
      <c r="C3264" s="3" t="s">
        <v>7372</v>
      </c>
      <c r="D3264" s="9">
        <v>12200</v>
      </c>
      <c r="E3264" s="9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50"/>
        <v>1.0304098360655738</v>
      </c>
      <c r="P3264" s="9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5">
        <f t="shared" si="354"/>
        <v>41964.148865740739</v>
      </c>
      <c r="T3264" s="5">
        <f t="shared" si="355"/>
        <v>41995.000000000007</v>
      </c>
      <c r="U3264">
        <f t="shared" si="356"/>
        <v>2014</v>
      </c>
    </row>
    <row r="3265" spans="1:21" x14ac:dyDescent="0.25">
      <c r="A3265">
        <v>3263</v>
      </c>
      <c r="B3265" s="3" t="s">
        <v>3263</v>
      </c>
      <c r="C3265" s="3" t="s">
        <v>7373</v>
      </c>
      <c r="D3265" s="9">
        <v>2500</v>
      </c>
      <c r="E3265" s="9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50"/>
        <v>1.121664</v>
      </c>
      <c r="P3265" s="9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5">
        <f t="shared" si="354"/>
        <v>42284.349398148152</v>
      </c>
      <c r="T3265" s="5">
        <f t="shared" si="355"/>
        <v>42307.708333333336</v>
      </c>
      <c r="U3265">
        <f t="shared" si="356"/>
        <v>2015</v>
      </c>
    </row>
    <row r="3266" spans="1:21" x14ac:dyDescent="0.25">
      <c r="A3266">
        <v>3264</v>
      </c>
      <c r="B3266" s="3" t="s">
        <v>3264</v>
      </c>
      <c r="C3266" s="3" t="s">
        <v>7374</v>
      </c>
      <c r="D3266" s="9">
        <v>2500</v>
      </c>
      <c r="E3266" s="9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357">E3266/D3266</f>
        <v>1.03</v>
      </c>
      <c r="P3266" s="9">
        <f t="shared" ref="P3266:P3329" si="358">IFERROR(E3266/L3266,0)</f>
        <v>52.551020408163268</v>
      </c>
      <c r="Q3266" t="str">
        <f t="shared" ref="Q3266:Q3329" si="359">MID(N3266,1,FIND("/",N3266)-1)</f>
        <v>theater</v>
      </c>
      <c r="R3266" t="str">
        <f t="shared" ref="R3266:R3329" si="360">MID(N3266,FIND("/",N3266)+1,9999)</f>
        <v>plays</v>
      </c>
      <c r="S3266" s="5">
        <f t="shared" ref="S3266:S3329" si="361">((J3266/86400)+25569+(-4/24))</f>
        <v>42016.63354166667</v>
      </c>
      <c r="T3266" s="5">
        <f t="shared" ref="T3266:T3329" si="362">((I3266/86400)+25569+(-4/24))</f>
        <v>42032.750000000007</v>
      </c>
      <c r="U3266">
        <f t="shared" ref="U3266:U3329" si="363">YEAR(S3266)</f>
        <v>2015</v>
      </c>
    </row>
    <row r="3267" spans="1:21" x14ac:dyDescent="0.25">
      <c r="A3267">
        <v>3265</v>
      </c>
      <c r="B3267" s="3" t="s">
        <v>3265</v>
      </c>
      <c r="C3267" s="3" t="s">
        <v>7375</v>
      </c>
      <c r="D3267" s="9">
        <v>2700</v>
      </c>
      <c r="E3267" s="9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357"/>
        <v>1.64</v>
      </c>
      <c r="P3267" s="9">
        <f t="shared" si="358"/>
        <v>70.285714285714292</v>
      </c>
      <c r="Q3267" t="str">
        <f t="shared" si="359"/>
        <v>theater</v>
      </c>
      <c r="R3267" t="str">
        <f t="shared" si="360"/>
        <v>plays</v>
      </c>
      <c r="S3267" s="5">
        <f t="shared" si="361"/>
        <v>42311.545312499999</v>
      </c>
      <c r="T3267" s="5">
        <f t="shared" si="362"/>
        <v>42341.541666666664</v>
      </c>
      <c r="U3267">
        <f t="shared" si="363"/>
        <v>2015</v>
      </c>
    </row>
    <row r="3268" spans="1:21" x14ac:dyDescent="0.25">
      <c r="A3268">
        <v>3266</v>
      </c>
      <c r="B3268" s="3" t="s">
        <v>3266</v>
      </c>
      <c r="C3268" s="3" t="s">
        <v>7376</v>
      </c>
      <c r="D3268" s="9">
        <v>6000</v>
      </c>
      <c r="E3268" s="9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57"/>
        <v>1.3128333333333333</v>
      </c>
      <c r="P3268" s="9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5">
        <f t="shared" si="361"/>
        <v>42136.369467592594</v>
      </c>
      <c r="T3268" s="5">
        <f t="shared" si="362"/>
        <v>42167.708333333336</v>
      </c>
      <c r="U3268">
        <f t="shared" si="363"/>
        <v>2015</v>
      </c>
    </row>
    <row r="3269" spans="1:21" ht="30" x14ac:dyDescent="0.25">
      <c r="A3269">
        <v>3267</v>
      </c>
      <c r="B3269" s="3" t="s">
        <v>3267</v>
      </c>
      <c r="C3269" s="3" t="s">
        <v>7377</v>
      </c>
      <c r="D3269" s="9">
        <v>15000</v>
      </c>
      <c r="E3269" s="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57"/>
        <v>1.0209999999999999</v>
      </c>
      <c r="P3269" s="9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5">
        <f t="shared" si="361"/>
        <v>42172.59097222222</v>
      </c>
      <c r="T3269" s="5">
        <f t="shared" si="362"/>
        <v>42202.59097222222</v>
      </c>
      <c r="U3269">
        <f t="shared" si="363"/>
        <v>2015</v>
      </c>
    </row>
    <row r="3270" spans="1:21" ht="30" x14ac:dyDescent="0.25">
      <c r="A3270">
        <v>3268</v>
      </c>
      <c r="B3270" s="3" t="s">
        <v>3268</v>
      </c>
      <c r="C3270" s="3" t="s">
        <v>7378</v>
      </c>
      <c r="D3270" s="9">
        <v>2000</v>
      </c>
      <c r="E3270" s="9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57"/>
        <v>1.28</v>
      </c>
      <c r="P3270" s="9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5">
        <f t="shared" si="361"/>
        <v>42590.737592592595</v>
      </c>
      <c r="T3270" s="5">
        <f t="shared" si="362"/>
        <v>42606.737592592595</v>
      </c>
      <c r="U3270">
        <f t="shared" si="363"/>
        <v>2016</v>
      </c>
    </row>
    <row r="3271" spans="1:21" ht="30" x14ac:dyDescent="0.25">
      <c r="A3271">
        <v>3269</v>
      </c>
      <c r="B3271" s="3" t="s">
        <v>3269</v>
      </c>
      <c r="C3271" s="3" t="s">
        <v>7379</v>
      </c>
      <c r="D3271" s="9">
        <v>8000</v>
      </c>
      <c r="E3271" s="9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57"/>
        <v>1.0149999999999999</v>
      </c>
      <c r="P3271" s="9">
        <f t="shared" si="358"/>
        <v>116</v>
      </c>
      <c r="Q3271" t="str">
        <f t="shared" si="359"/>
        <v>theater</v>
      </c>
      <c r="R3271" t="str">
        <f t="shared" si="360"/>
        <v>plays</v>
      </c>
      <c r="S3271" s="5">
        <f t="shared" si="361"/>
        <v>42137.229131944448</v>
      </c>
      <c r="T3271" s="5">
        <f t="shared" si="362"/>
        <v>42171.291666666664</v>
      </c>
      <c r="U3271">
        <f t="shared" si="363"/>
        <v>2015</v>
      </c>
    </row>
    <row r="3272" spans="1:21" ht="30" x14ac:dyDescent="0.25">
      <c r="A3272">
        <v>3270</v>
      </c>
      <c r="B3272" s="3" t="s">
        <v>3270</v>
      </c>
      <c r="C3272" s="3" t="s">
        <v>7380</v>
      </c>
      <c r="D3272" s="9">
        <v>1800</v>
      </c>
      <c r="E3272" s="9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57"/>
        <v>1.0166666666666666</v>
      </c>
      <c r="P3272" s="9">
        <f t="shared" si="358"/>
        <v>61</v>
      </c>
      <c r="Q3272" t="str">
        <f t="shared" si="359"/>
        <v>theater</v>
      </c>
      <c r="R3272" t="str">
        <f t="shared" si="360"/>
        <v>plays</v>
      </c>
      <c r="S3272" s="5">
        <f t="shared" si="361"/>
        <v>42167.366493055561</v>
      </c>
      <c r="T3272" s="5">
        <f t="shared" si="362"/>
        <v>42197.366493055561</v>
      </c>
      <c r="U3272">
        <f t="shared" si="363"/>
        <v>2015</v>
      </c>
    </row>
    <row r="3273" spans="1:21" x14ac:dyDescent="0.25">
      <c r="A3273">
        <v>3271</v>
      </c>
      <c r="B3273" s="3" t="s">
        <v>3271</v>
      </c>
      <c r="C3273" s="3" t="s">
        <v>7381</v>
      </c>
      <c r="D3273" s="9">
        <v>1500</v>
      </c>
      <c r="E3273" s="9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57"/>
        <v>1.3</v>
      </c>
      <c r="P3273" s="9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5">
        <f t="shared" si="361"/>
        <v>41915.270543981482</v>
      </c>
      <c r="T3273" s="5">
        <f t="shared" si="362"/>
        <v>41945.312210648153</v>
      </c>
      <c r="U3273">
        <f t="shared" si="363"/>
        <v>2014</v>
      </c>
    </row>
    <row r="3274" spans="1:21" x14ac:dyDescent="0.25">
      <c r="A3274">
        <v>3272</v>
      </c>
      <c r="B3274" s="3" t="s">
        <v>3272</v>
      </c>
      <c r="C3274" s="3" t="s">
        <v>7382</v>
      </c>
      <c r="D3274" s="9">
        <v>10000</v>
      </c>
      <c r="E3274" s="9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57"/>
        <v>1.5443</v>
      </c>
      <c r="P3274" s="9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5">
        <f t="shared" si="361"/>
        <v>42284.333437500005</v>
      </c>
      <c r="T3274" s="5">
        <f t="shared" si="362"/>
        <v>42314.375104166669</v>
      </c>
      <c r="U3274">
        <f t="shared" si="363"/>
        <v>2015</v>
      </c>
    </row>
    <row r="3275" spans="1:21" ht="30" x14ac:dyDescent="0.25">
      <c r="A3275">
        <v>3273</v>
      </c>
      <c r="B3275" s="3" t="s">
        <v>3273</v>
      </c>
      <c r="C3275" s="3" t="s">
        <v>7383</v>
      </c>
      <c r="D3275" s="9">
        <v>4000</v>
      </c>
      <c r="E3275" s="9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57"/>
        <v>1.0740000000000001</v>
      </c>
      <c r="P3275" s="9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5">
        <f t="shared" si="361"/>
        <v>42611.634745370371</v>
      </c>
      <c r="T3275" s="5">
        <f t="shared" si="362"/>
        <v>42627.625000000007</v>
      </c>
      <c r="U3275">
        <f t="shared" si="363"/>
        <v>2016</v>
      </c>
    </row>
    <row r="3276" spans="1:21" ht="30" x14ac:dyDescent="0.25">
      <c r="A3276">
        <v>3274</v>
      </c>
      <c r="B3276" s="3" t="s">
        <v>3274</v>
      </c>
      <c r="C3276" s="3" t="s">
        <v>7384</v>
      </c>
      <c r="D3276" s="9">
        <v>15500</v>
      </c>
      <c r="E3276" s="9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57"/>
        <v>1.0132258064516129</v>
      </c>
      <c r="P3276" s="9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5">
        <f t="shared" si="361"/>
        <v>42400.537870370368</v>
      </c>
      <c r="T3276" s="5">
        <f t="shared" si="362"/>
        <v>42444.708333333336</v>
      </c>
      <c r="U3276">
        <f t="shared" si="363"/>
        <v>2016</v>
      </c>
    </row>
    <row r="3277" spans="1:21" ht="30" x14ac:dyDescent="0.25">
      <c r="A3277">
        <v>3275</v>
      </c>
      <c r="B3277" s="3" t="s">
        <v>3275</v>
      </c>
      <c r="C3277" s="3" t="s">
        <v>7385</v>
      </c>
      <c r="D3277" s="9">
        <v>1800</v>
      </c>
      <c r="E3277" s="9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57"/>
        <v>1.0027777777777778</v>
      </c>
      <c r="P3277" s="9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5">
        <f t="shared" si="361"/>
        <v>42017.713784722226</v>
      </c>
      <c r="T3277" s="5">
        <f t="shared" si="362"/>
        <v>42044.020833333336</v>
      </c>
      <c r="U3277">
        <f t="shared" si="363"/>
        <v>2015</v>
      </c>
    </row>
    <row r="3278" spans="1:21" ht="30" x14ac:dyDescent="0.25">
      <c r="A3278">
        <v>3276</v>
      </c>
      <c r="B3278" s="3" t="s">
        <v>3276</v>
      </c>
      <c r="C3278" s="3" t="s">
        <v>7386</v>
      </c>
      <c r="D3278" s="9">
        <v>4500</v>
      </c>
      <c r="E3278" s="9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57"/>
        <v>1.1684444444444444</v>
      </c>
      <c r="P3278" s="9">
        <f t="shared" si="358"/>
        <v>52.58</v>
      </c>
      <c r="Q3278" t="str">
        <f t="shared" si="359"/>
        <v>theater</v>
      </c>
      <c r="R3278" t="str">
        <f t="shared" si="360"/>
        <v>plays</v>
      </c>
      <c r="S3278" s="5">
        <f t="shared" si="361"/>
        <v>42426.783321759263</v>
      </c>
      <c r="T3278" s="5">
        <f t="shared" si="362"/>
        <v>42460.999305555561</v>
      </c>
      <c r="U3278">
        <f t="shared" si="363"/>
        <v>2016</v>
      </c>
    </row>
    <row r="3279" spans="1:21" ht="30" x14ac:dyDescent="0.25">
      <c r="A3279">
        <v>3277</v>
      </c>
      <c r="B3279" s="3" t="s">
        <v>3277</v>
      </c>
      <c r="C3279" s="3" t="s">
        <v>7387</v>
      </c>
      <c r="D3279" s="9">
        <v>5000</v>
      </c>
      <c r="E3279" s="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57"/>
        <v>1.0860000000000001</v>
      </c>
      <c r="P3279" s="9">
        <f t="shared" si="358"/>
        <v>54.3</v>
      </c>
      <c r="Q3279" t="str">
        <f t="shared" si="359"/>
        <v>theater</v>
      </c>
      <c r="R3279" t="str">
        <f t="shared" si="360"/>
        <v>plays</v>
      </c>
      <c r="S3279" s="5">
        <f t="shared" si="361"/>
        <v>41931.516273148147</v>
      </c>
      <c r="T3279" s="5">
        <f t="shared" si="362"/>
        <v>41961.557939814818</v>
      </c>
      <c r="U3279">
        <f t="shared" si="363"/>
        <v>2014</v>
      </c>
    </row>
    <row r="3280" spans="1:21" ht="30" x14ac:dyDescent="0.25">
      <c r="A3280">
        <v>3278</v>
      </c>
      <c r="B3280" s="3" t="s">
        <v>3278</v>
      </c>
      <c r="C3280" s="3" t="s">
        <v>7388</v>
      </c>
      <c r="D3280" s="9">
        <v>2500</v>
      </c>
      <c r="E3280" s="9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57"/>
        <v>1.034</v>
      </c>
      <c r="P3280" s="9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5">
        <f t="shared" si="361"/>
        <v>42124.681747685187</v>
      </c>
      <c r="T3280" s="5">
        <f t="shared" si="362"/>
        <v>42154.681747685187</v>
      </c>
      <c r="U3280">
        <f t="shared" si="363"/>
        <v>2015</v>
      </c>
    </row>
    <row r="3281" spans="1:21" ht="30" x14ac:dyDescent="0.25">
      <c r="A3281">
        <v>3279</v>
      </c>
      <c r="B3281" s="3" t="s">
        <v>3279</v>
      </c>
      <c r="C3281" s="3" t="s">
        <v>7389</v>
      </c>
      <c r="D3281" s="9">
        <v>5800</v>
      </c>
      <c r="E3281" s="9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57"/>
        <v>1.1427586206896552</v>
      </c>
      <c r="P3281" s="9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5">
        <f t="shared" si="361"/>
        <v>42430.93586805556</v>
      </c>
      <c r="T3281" s="5">
        <f t="shared" si="362"/>
        <v>42460.894201388895</v>
      </c>
      <c r="U3281">
        <f t="shared" si="363"/>
        <v>2016</v>
      </c>
    </row>
    <row r="3282" spans="1:21" ht="30" x14ac:dyDescent="0.25">
      <c r="A3282">
        <v>3280</v>
      </c>
      <c r="B3282" s="3" t="s">
        <v>3280</v>
      </c>
      <c r="C3282" s="3" t="s">
        <v>7390</v>
      </c>
      <c r="D3282" s="9">
        <v>2000</v>
      </c>
      <c r="E3282" s="9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57"/>
        <v>1.03</v>
      </c>
      <c r="P3282" s="9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5">
        <f t="shared" si="361"/>
        <v>42121.590254629635</v>
      </c>
      <c r="T3282" s="5">
        <f t="shared" si="362"/>
        <v>42156.041666666664</v>
      </c>
      <c r="U3282">
        <f t="shared" si="363"/>
        <v>2015</v>
      </c>
    </row>
    <row r="3283" spans="1:21" x14ac:dyDescent="0.25">
      <c r="A3283">
        <v>3281</v>
      </c>
      <c r="B3283" s="3" t="s">
        <v>3281</v>
      </c>
      <c r="C3283" s="3" t="s">
        <v>7391</v>
      </c>
      <c r="D3283" s="9">
        <v>5000</v>
      </c>
      <c r="E3283" s="9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57"/>
        <v>1.216</v>
      </c>
      <c r="P3283" s="9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5">
        <f t="shared" si="361"/>
        <v>42218.853067129632</v>
      </c>
      <c r="T3283" s="5">
        <f t="shared" si="362"/>
        <v>42248.853067129632</v>
      </c>
      <c r="U3283">
        <f t="shared" si="363"/>
        <v>2015</v>
      </c>
    </row>
    <row r="3284" spans="1:21" ht="30" x14ac:dyDescent="0.25">
      <c r="A3284">
        <v>3282</v>
      </c>
      <c r="B3284" s="3" t="s">
        <v>3282</v>
      </c>
      <c r="C3284" s="3" t="s">
        <v>7392</v>
      </c>
      <c r="D3284" s="9">
        <v>31000</v>
      </c>
      <c r="E3284" s="9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57"/>
        <v>1.026467741935484</v>
      </c>
      <c r="P3284" s="9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5">
        <f t="shared" si="361"/>
        <v>42445.027638888896</v>
      </c>
      <c r="T3284" s="5">
        <f t="shared" si="362"/>
        <v>42489.027638888896</v>
      </c>
      <c r="U3284">
        <f t="shared" si="363"/>
        <v>2016</v>
      </c>
    </row>
    <row r="3285" spans="1:21" ht="30" x14ac:dyDescent="0.25">
      <c r="A3285">
        <v>3283</v>
      </c>
      <c r="B3285" s="3" t="s">
        <v>3283</v>
      </c>
      <c r="C3285" s="3" t="s">
        <v>7393</v>
      </c>
      <c r="D3285" s="9">
        <v>800</v>
      </c>
      <c r="E3285" s="9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57"/>
        <v>1.0475000000000001</v>
      </c>
      <c r="P3285" s="9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5">
        <f t="shared" si="361"/>
        <v>42379.577523148146</v>
      </c>
      <c r="T3285" s="5">
        <f t="shared" si="362"/>
        <v>42410.708333333336</v>
      </c>
      <c r="U3285">
        <f t="shared" si="363"/>
        <v>2016</v>
      </c>
    </row>
    <row r="3286" spans="1:21" x14ac:dyDescent="0.25">
      <c r="A3286">
        <v>3284</v>
      </c>
      <c r="B3286" s="3" t="s">
        <v>3284</v>
      </c>
      <c r="C3286" s="3" t="s">
        <v>7394</v>
      </c>
      <c r="D3286" s="9">
        <v>3000</v>
      </c>
      <c r="E3286" s="9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57"/>
        <v>1.016</v>
      </c>
      <c r="P3286" s="9">
        <f t="shared" si="358"/>
        <v>203.2</v>
      </c>
      <c r="Q3286" t="str">
        <f t="shared" si="359"/>
        <v>theater</v>
      </c>
      <c r="R3286" t="str">
        <f t="shared" si="360"/>
        <v>plays</v>
      </c>
      <c r="S3286" s="5">
        <f t="shared" si="361"/>
        <v>42380.718206018522</v>
      </c>
      <c r="T3286" s="5">
        <f t="shared" si="362"/>
        <v>42398.082638888889</v>
      </c>
      <c r="U3286">
        <f t="shared" si="363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9">
        <v>4999</v>
      </c>
      <c r="E3287" s="9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57"/>
        <v>1.1210242048409682</v>
      </c>
      <c r="P3287" s="9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5">
        <f t="shared" si="361"/>
        <v>42762.775763888894</v>
      </c>
      <c r="T3287" s="5">
        <f t="shared" si="362"/>
        <v>42794.041666666664</v>
      </c>
      <c r="U3287">
        <f t="shared" si="363"/>
        <v>2017</v>
      </c>
    </row>
    <row r="3288" spans="1:21" ht="30" x14ac:dyDescent="0.25">
      <c r="A3288">
        <v>3286</v>
      </c>
      <c r="B3288" s="3" t="s">
        <v>3286</v>
      </c>
      <c r="C3288" s="3" t="s">
        <v>7396</v>
      </c>
      <c r="D3288" s="9">
        <v>15000</v>
      </c>
      <c r="E3288" s="9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57"/>
        <v>1.0176666666666667</v>
      </c>
      <c r="P3288" s="9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5">
        <f t="shared" si="361"/>
        <v>42567.673402777778</v>
      </c>
      <c r="T3288" s="5">
        <f t="shared" si="362"/>
        <v>42597.673402777778</v>
      </c>
      <c r="U3288">
        <f t="shared" si="363"/>
        <v>2016</v>
      </c>
    </row>
    <row r="3289" spans="1:21" x14ac:dyDescent="0.25">
      <c r="A3289">
        <v>3287</v>
      </c>
      <c r="B3289" s="3" t="s">
        <v>3287</v>
      </c>
      <c r="C3289" s="3" t="s">
        <v>7397</v>
      </c>
      <c r="D3289" s="9">
        <v>2500</v>
      </c>
      <c r="E3289" s="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57"/>
        <v>1</v>
      </c>
      <c r="P3289" s="9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5">
        <f t="shared" si="361"/>
        <v>42311.583657407413</v>
      </c>
      <c r="T3289" s="5">
        <f t="shared" si="362"/>
        <v>42336.583657407413</v>
      </c>
      <c r="U3289">
        <f t="shared" si="363"/>
        <v>2015</v>
      </c>
    </row>
    <row r="3290" spans="1:21" ht="30" x14ac:dyDescent="0.25">
      <c r="A3290">
        <v>3288</v>
      </c>
      <c r="B3290" s="3" t="s">
        <v>3288</v>
      </c>
      <c r="C3290" s="3" t="s">
        <v>7398</v>
      </c>
      <c r="D3290" s="9">
        <v>10000</v>
      </c>
      <c r="E3290" s="9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57"/>
        <v>1.0026489999999999</v>
      </c>
      <c r="P3290" s="9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5">
        <f t="shared" si="361"/>
        <v>42505.607812499999</v>
      </c>
      <c r="T3290" s="5">
        <f t="shared" si="362"/>
        <v>42541.791666666664</v>
      </c>
      <c r="U3290">
        <f t="shared" si="363"/>
        <v>2016</v>
      </c>
    </row>
    <row r="3291" spans="1:21" ht="30" x14ac:dyDescent="0.25">
      <c r="A3291">
        <v>3289</v>
      </c>
      <c r="B3291" s="3" t="s">
        <v>3289</v>
      </c>
      <c r="C3291" s="3" t="s">
        <v>7399</v>
      </c>
      <c r="D3291" s="9">
        <v>500</v>
      </c>
      <c r="E3291" s="9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57"/>
        <v>1.3304200000000002</v>
      </c>
      <c r="P3291" s="9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5">
        <f t="shared" si="361"/>
        <v>42758.201412037037</v>
      </c>
      <c r="T3291" s="5">
        <f t="shared" si="362"/>
        <v>42786.201412037037</v>
      </c>
      <c r="U3291">
        <f t="shared" si="363"/>
        <v>2017</v>
      </c>
    </row>
    <row r="3292" spans="1:21" ht="45" x14ac:dyDescent="0.25">
      <c r="A3292">
        <v>3290</v>
      </c>
      <c r="B3292" s="3" t="s">
        <v>3290</v>
      </c>
      <c r="C3292" s="3" t="s">
        <v>7400</v>
      </c>
      <c r="D3292" s="9">
        <v>2000</v>
      </c>
      <c r="E3292" s="9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57"/>
        <v>1.212</v>
      </c>
      <c r="P3292" s="9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5">
        <f t="shared" si="361"/>
        <v>42775.348275462966</v>
      </c>
      <c r="T3292" s="5">
        <f t="shared" si="362"/>
        <v>42805.348275462966</v>
      </c>
      <c r="U3292">
        <f t="shared" si="363"/>
        <v>2017</v>
      </c>
    </row>
    <row r="3293" spans="1:21" ht="30" x14ac:dyDescent="0.25">
      <c r="A3293">
        <v>3291</v>
      </c>
      <c r="B3293" s="3" t="s">
        <v>3291</v>
      </c>
      <c r="C3293" s="3" t="s">
        <v>7401</v>
      </c>
      <c r="D3293" s="9">
        <v>500</v>
      </c>
      <c r="E3293" s="9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57"/>
        <v>1.1399999999999999</v>
      </c>
      <c r="P3293" s="9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5">
        <f t="shared" si="361"/>
        <v>42232.535879629628</v>
      </c>
      <c r="T3293" s="5">
        <f t="shared" si="362"/>
        <v>42263.999305555561</v>
      </c>
      <c r="U3293">
        <f t="shared" si="363"/>
        <v>2015</v>
      </c>
    </row>
    <row r="3294" spans="1:21" x14ac:dyDescent="0.25">
      <c r="A3294">
        <v>3292</v>
      </c>
      <c r="B3294" s="3" t="s">
        <v>3292</v>
      </c>
      <c r="C3294" s="3" t="s">
        <v>7402</v>
      </c>
      <c r="D3294" s="9">
        <v>101</v>
      </c>
      <c r="E3294" s="9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57"/>
        <v>2.8613861386138613</v>
      </c>
      <c r="P3294" s="9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5">
        <f t="shared" si="361"/>
        <v>42282.603564814817</v>
      </c>
      <c r="T3294" s="5">
        <f t="shared" si="362"/>
        <v>42342.645231481489</v>
      </c>
      <c r="U3294">
        <f t="shared" si="363"/>
        <v>2015</v>
      </c>
    </row>
    <row r="3295" spans="1:21" ht="30" x14ac:dyDescent="0.25">
      <c r="A3295">
        <v>3293</v>
      </c>
      <c r="B3295" s="3" t="s">
        <v>3293</v>
      </c>
      <c r="C3295" s="3" t="s">
        <v>7403</v>
      </c>
      <c r="D3295" s="9">
        <v>4500</v>
      </c>
      <c r="E3295" s="9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57"/>
        <v>1.7044444444444444</v>
      </c>
      <c r="P3295" s="9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5">
        <f t="shared" si="361"/>
        <v>42768.258703703708</v>
      </c>
      <c r="T3295" s="5">
        <f t="shared" si="362"/>
        <v>42798.258703703708</v>
      </c>
      <c r="U3295">
        <f t="shared" si="363"/>
        <v>2017</v>
      </c>
    </row>
    <row r="3296" spans="1:21" ht="30" x14ac:dyDescent="0.25">
      <c r="A3296">
        <v>3294</v>
      </c>
      <c r="B3296" s="3" t="s">
        <v>3294</v>
      </c>
      <c r="C3296" s="3" t="s">
        <v>7404</v>
      </c>
      <c r="D3296" s="9">
        <v>600</v>
      </c>
      <c r="E3296" s="9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57"/>
        <v>1.1833333333333333</v>
      </c>
      <c r="P3296" s="9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5">
        <f t="shared" si="361"/>
        <v>42141.374467592592</v>
      </c>
      <c r="T3296" s="5">
        <f t="shared" si="362"/>
        <v>42171.374467592592</v>
      </c>
      <c r="U3296">
        <f t="shared" si="363"/>
        <v>2015</v>
      </c>
    </row>
    <row r="3297" spans="1:21" ht="30" x14ac:dyDescent="0.25">
      <c r="A3297">
        <v>3295</v>
      </c>
      <c r="B3297" s="3" t="s">
        <v>3295</v>
      </c>
      <c r="C3297" s="3" t="s">
        <v>7405</v>
      </c>
      <c r="D3297" s="9">
        <v>700</v>
      </c>
      <c r="E3297" s="9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57"/>
        <v>1.0285857142857142</v>
      </c>
      <c r="P3297" s="9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5">
        <f t="shared" si="361"/>
        <v>42609.275798611117</v>
      </c>
      <c r="T3297" s="5">
        <f t="shared" si="362"/>
        <v>42639.275798611117</v>
      </c>
      <c r="U3297">
        <f t="shared" si="363"/>
        <v>2016</v>
      </c>
    </row>
    <row r="3298" spans="1:21" ht="30" x14ac:dyDescent="0.25">
      <c r="A3298">
        <v>3296</v>
      </c>
      <c r="B3298" s="3" t="s">
        <v>3296</v>
      </c>
      <c r="C3298" s="3" t="s">
        <v>7406</v>
      </c>
      <c r="D3298" s="9">
        <v>1500</v>
      </c>
      <c r="E3298" s="9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57"/>
        <v>1.4406666666666668</v>
      </c>
      <c r="P3298" s="9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5">
        <f t="shared" si="361"/>
        <v>42309.589953703711</v>
      </c>
      <c r="T3298" s="5">
        <f t="shared" si="362"/>
        <v>42330.750000000007</v>
      </c>
      <c r="U3298">
        <f t="shared" si="363"/>
        <v>2015</v>
      </c>
    </row>
    <row r="3299" spans="1:21" x14ac:dyDescent="0.25">
      <c r="A3299">
        <v>3297</v>
      </c>
      <c r="B3299" s="3" t="s">
        <v>3297</v>
      </c>
      <c r="C3299" s="3" t="s">
        <v>7407</v>
      </c>
      <c r="D3299" s="9">
        <v>5500</v>
      </c>
      <c r="E3299" s="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57"/>
        <v>1.0007272727272727</v>
      </c>
      <c r="P3299" s="9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5">
        <f t="shared" si="361"/>
        <v>42193.604814814818</v>
      </c>
      <c r="T3299" s="5">
        <f t="shared" si="362"/>
        <v>42212.790972222225</v>
      </c>
      <c r="U3299">
        <f t="shared" si="363"/>
        <v>2015</v>
      </c>
    </row>
    <row r="3300" spans="1:21" ht="30" x14ac:dyDescent="0.25">
      <c r="A3300">
        <v>3298</v>
      </c>
      <c r="B3300" s="3" t="s">
        <v>3298</v>
      </c>
      <c r="C3300" s="3" t="s">
        <v>7408</v>
      </c>
      <c r="D3300" s="9">
        <v>10000</v>
      </c>
      <c r="E3300" s="9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57"/>
        <v>1.0173000000000001</v>
      </c>
      <c r="P3300" s="9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5">
        <f t="shared" si="361"/>
        <v>42239.791296296295</v>
      </c>
      <c r="T3300" s="5">
        <f t="shared" si="362"/>
        <v>42259.833333333336</v>
      </c>
      <c r="U3300">
        <f t="shared" si="363"/>
        <v>2015</v>
      </c>
    </row>
    <row r="3301" spans="1:21" ht="30" x14ac:dyDescent="0.25">
      <c r="A3301">
        <v>3299</v>
      </c>
      <c r="B3301" s="3" t="s">
        <v>3299</v>
      </c>
      <c r="C3301" s="3" t="s">
        <v>7409</v>
      </c>
      <c r="D3301" s="9">
        <v>3000</v>
      </c>
      <c r="E3301" s="9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57"/>
        <v>1.1619999999999999</v>
      </c>
      <c r="P3301" s="9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5">
        <f t="shared" si="361"/>
        <v>42261.75072916667</v>
      </c>
      <c r="T3301" s="5">
        <f t="shared" si="362"/>
        <v>42291.75072916667</v>
      </c>
      <c r="U3301">
        <f t="shared" si="363"/>
        <v>2015</v>
      </c>
    </row>
    <row r="3302" spans="1:21" x14ac:dyDescent="0.25">
      <c r="A3302">
        <v>3300</v>
      </c>
      <c r="B3302" s="3" t="s">
        <v>3300</v>
      </c>
      <c r="C3302" s="3" t="s">
        <v>7410</v>
      </c>
      <c r="D3302" s="9">
        <v>3000</v>
      </c>
      <c r="E3302" s="9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57"/>
        <v>1.3616666666666666</v>
      </c>
      <c r="P3302" s="9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5">
        <f t="shared" si="361"/>
        <v>42102.577106481483</v>
      </c>
      <c r="T3302" s="5">
        <f t="shared" si="362"/>
        <v>42123.577106481483</v>
      </c>
      <c r="U3302">
        <f t="shared" si="363"/>
        <v>2015</v>
      </c>
    </row>
    <row r="3303" spans="1:21" ht="30" x14ac:dyDescent="0.25">
      <c r="A3303">
        <v>3301</v>
      </c>
      <c r="B3303" s="3" t="s">
        <v>3301</v>
      </c>
      <c r="C3303" s="3" t="s">
        <v>7411</v>
      </c>
      <c r="D3303" s="9">
        <v>3000</v>
      </c>
      <c r="E3303" s="9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57"/>
        <v>1.3346666666666667</v>
      </c>
      <c r="P3303" s="9">
        <f t="shared" si="358"/>
        <v>57.2</v>
      </c>
      <c r="Q3303" t="str">
        <f t="shared" si="359"/>
        <v>theater</v>
      </c>
      <c r="R3303" t="str">
        <f t="shared" si="360"/>
        <v>plays</v>
      </c>
      <c r="S3303" s="5">
        <f t="shared" si="361"/>
        <v>42538.569166666668</v>
      </c>
      <c r="T3303" s="5">
        <f t="shared" si="362"/>
        <v>42583.124305555561</v>
      </c>
      <c r="U3303">
        <f t="shared" si="363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9">
        <v>8400</v>
      </c>
      <c r="E3304" s="9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57"/>
        <v>1.0339285714285715</v>
      </c>
      <c r="P3304" s="9">
        <f t="shared" si="358"/>
        <v>173.7</v>
      </c>
      <c r="Q3304" t="str">
        <f t="shared" si="359"/>
        <v>theater</v>
      </c>
      <c r="R3304" t="str">
        <f t="shared" si="360"/>
        <v>plays</v>
      </c>
      <c r="S3304" s="5">
        <f t="shared" si="361"/>
        <v>42681.184907407405</v>
      </c>
      <c r="T3304" s="5">
        <f t="shared" si="362"/>
        <v>42711.184907407405</v>
      </c>
      <c r="U3304">
        <f t="shared" si="363"/>
        <v>2016</v>
      </c>
    </row>
    <row r="3305" spans="1:21" ht="30" x14ac:dyDescent="0.25">
      <c r="A3305">
        <v>3303</v>
      </c>
      <c r="B3305" s="3" t="s">
        <v>3303</v>
      </c>
      <c r="C3305" s="3" t="s">
        <v>7413</v>
      </c>
      <c r="D3305" s="9">
        <v>1800</v>
      </c>
      <c r="E3305" s="9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57"/>
        <v>1.1588888888888889</v>
      </c>
      <c r="P3305" s="9">
        <f t="shared" si="358"/>
        <v>59.6</v>
      </c>
      <c r="Q3305" t="str">
        <f t="shared" si="359"/>
        <v>theater</v>
      </c>
      <c r="R3305" t="str">
        <f t="shared" si="360"/>
        <v>plays</v>
      </c>
      <c r="S3305" s="5">
        <f t="shared" si="361"/>
        <v>42056.484768518516</v>
      </c>
      <c r="T3305" s="5">
        <f t="shared" si="362"/>
        <v>42091.443101851859</v>
      </c>
      <c r="U3305">
        <f t="shared" si="363"/>
        <v>2015</v>
      </c>
    </row>
    <row r="3306" spans="1:21" ht="30" x14ac:dyDescent="0.25">
      <c r="A3306">
        <v>3304</v>
      </c>
      <c r="B3306" s="3" t="s">
        <v>3304</v>
      </c>
      <c r="C3306" s="3" t="s">
        <v>7414</v>
      </c>
      <c r="D3306" s="9">
        <v>15000</v>
      </c>
      <c r="E3306" s="9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57"/>
        <v>1.0451666666666666</v>
      </c>
      <c r="P3306" s="9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5">
        <f t="shared" si="361"/>
        <v>42696.457777777781</v>
      </c>
      <c r="T3306" s="5">
        <f t="shared" si="362"/>
        <v>42726.457777777781</v>
      </c>
      <c r="U3306">
        <f t="shared" si="363"/>
        <v>2016</v>
      </c>
    </row>
    <row r="3307" spans="1:21" ht="30" x14ac:dyDescent="0.25">
      <c r="A3307">
        <v>3305</v>
      </c>
      <c r="B3307" s="3" t="s">
        <v>3305</v>
      </c>
      <c r="C3307" s="3" t="s">
        <v>7415</v>
      </c>
      <c r="D3307" s="9">
        <v>4000</v>
      </c>
      <c r="E3307" s="9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57"/>
        <v>1.0202500000000001</v>
      </c>
      <c r="P3307" s="9">
        <f t="shared" si="358"/>
        <v>204.05</v>
      </c>
      <c r="Q3307" t="str">
        <f t="shared" si="359"/>
        <v>theater</v>
      </c>
      <c r="R3307" t="str">
        <f t="shared" si="360"/>
        <v>plays</v>
      </c>
      <c r="S3307" s="5">
        <f t="shared" si="361"/>
        <v>42186.689212962963</v>
      </c>
      <c r="T3307" s="5">
        <f t="shared" si="362"/>
        <v>42216.689212962963</v>
      </c>
      <c r="U3307">
        <f t="shared" si="363"/>
        <v>2015</v>
      </c>
    </row>
    <row r="3308" spans="1:21" ht="30" x14ac:dyDescent="0.25">
      <c r="A3308">
        <v>3306</v>
      </c>
      <c r="B3308" s="3" t="s">
        <v>3306</v>
      </c>
      <c r="C3308" s="3" t="s">
        <v>7416</v>
      </c>
      <c r="D3308" s="9">
        <v>1500</v>
      </c>
      <c r="E3308" s="9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57"/>
        <v>1.7533333333333334</v>
      </c>
      <c r="P3308" s="9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5">
        <f t="shared" si="361"/>
        <v>42493.052569444444</v>
      </c>
      <c r="T3308" s="5">
        <f t="shared" si="362"/>
        <v>42530.958333333336</v>
      </c>
      <c r="U3308">
        <f t="shared" si="363"/>
        <v>2016</v>
      </c>
    </row>
    <row r="3309" spans="1:21" ht="30" x14ac:dyDescent="0.25">
      <c r="A3309">
        <v>3307</v>
      </c>
      <c r="B3309" s="3" t="s">
        <v>3307</v>
      </c>
      <c r="C3309" s="3" t="s">
        <v>7417</v>
      </c>
      <c r="D3309" s="9">
        <v>1000</v>
      </c>
      <c r="E3309" s="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57"/>
        <v>1.0668</v>
      </c>
      <c r="P3309" s="9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5">
        <f t="shared" si="361"/>
        <v>42474.890497685185</v>
      </c>
      <c r="T3309" s="5">
        <f t="shared" si="362"/>
        <v>42504.890497685185</v>
      </c>
      <c r="U3309">
        <f t="shared" si="363"/>
        <v>2016</v>
      </c>
    </row>
    <row r="3310" spans="1:21" ht="30" x14ac:dyDescent="0.25">
      <c r="A3310">
        <v>3308</v>
      </c>
      <c r="B3310" s="3" t="s">
        <v>3308</v>
      </c>
      <c r="C3310" s="3" t="s">
        <v>7418</v>
      </c>
      <c r="D3310" s="9">
        <v>3500</v>
      </c>
      <c r="E3310" s="9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57"/>
        <v>1.2228571428571429</v>
      </c>
      <c r="P3310" s="9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5">
        <f t="shared" si="361"/>
        <v>42452.710243055561</v>
      </c>
      <c r="T3310" s="5">
        <f t="shared" si="362"/>
        <v>42473.710243055561</v>
      </c>
      <c r="U3310">
        <f t="shared" si="363"/>
        <v>2016</v>
      </c>
    </row>
    <row r="3311" spans="1:21" x14ac:dyDescent="0.25">
      <c r="A3311">
        <v>3309</v>
      </c>
      <c r="B3311" s="3" t="s">
        <v>3309</v>
      </c>
      <c r="C3311" s="3" t="s">
        <v>7419</v>
      </c>
      <c r="D3311" s="9">
        <v>350</v>
      </c>
      <c r="E3311" s="9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57"/>
        <v>1.5942857142857143</v>
      </c>
      <c r="P3311" s="9">
        <f t="shared" si="358"/>
        <v>18</v>
      </c>
      <c r="Q3311" t="str">
        <f t="shared" si="359"/>
        <v>theater</v>
      </c>
      <c r="R3311" t="str">
        <f t="shared" si="360"/>
        <v>plays</v>
      </c>
      <c r="S3311" s="5">
        <f t="shared" si="361"/>
        <v>42628.483541666668</v>
      </c>
      <c r="T3311" s="5">
        <f t="shared" si="362"/>
        <v>42659.483541666668</v>
      </c>
      <c r="U3311">
        <f t="shared" si="363"/>
        <v>2016</v>
      </c>
    </row>
    <row r="3312" spans="1:21" x14ac:dyDescent="0.25">
      <c r="A3312">
        <v>3310</v>
      </c>
      <c r="B3312" s="3" t="s">
        <v>3310</v>
      </c>
      <c r="C3312" s="3" t="s">
        <v>7420</v>
      </c>
      <c r="D3312" s="9">
        <v>6500</v>
      </c>
      <c r="E3312" s="9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57"/>
        <v>1.0007692307692309</v>
      </c>
      <c r="P3312" s="9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5">
        <f t="shared" si="361"/>
        <v>42253.761863425927</v>
      </c>
      <c r="T3312" s="5">
        <f t="shared" si="362"/>
        <v>42283.761863425927</v>
      </c>
      <c r="U3312">
        <f t="shared" si="363"/>
        <v>2015</v>
      </c>
    </row>
    <row r="3313" spans="1:21" x14ac:dyDescent="0.25">
      <c r="A3313">
        <v>3311</v>
      </c>
      <c r="B3313" s="3" t="s">
        <v>3311</v>
      </c>
      <c r="C3313" s="3" t="s">
        <v>7421</v>
      </c>
      <c r="D3313" s="9">
        <v>2500</v>
      </c>
      <c r="E3313" s="9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57"/>
        <v>1.0984</v>
      </c>
      <c r="P3313" s="9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5">
        <f t="shared" si="361"/>
        <v>42264.125115740746</v>
      </c>
      <c r="T3313" s="5">
        <f t="shared" si="362"/>
        <v>42294.125115740746</v>
      </c>
      <c r="U3313">
        <f t="shared" si="363"/>
        <v>2015</v>
      </c>
    </row>
    <row r="3314" spans="1:21" x14ac:dyDescent="0.25">
      <c r="A3314">
        <v>3312</v>
      </c>
      <c r="B3314" s="3" t="s">
        <v>3312</v>
      </c>
      <c r="C3314" s="3" t="s">
        <v>7422</v>
      </c>
      <c r="D3314" s="9">
        <v>2500</v>
      </c>
      <c r="E3314" s="9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57"/>
        <v>1.0004</v>
      </c>
      <c r="P3314" s="9">
        <f t="shared" si="358"/>
        <v>61</v>
      </c>
      <c r="Q3314" t="str">
        <f t="shared" si="359"/>
        <v>theater</v>
      </c>
      <c r="R3314" t="str">
        <f t="shared" si="360"/>
        <v>plays</v>
      </c>
      <c r="S3314" s="5">
        <f t="shared" si="361"/>
        <v>42664.642893518518</v>
      </c>
      <c r="T3314" s="5">
        <f t="shared" si="362"/>
        <v>42685.750000000007</v>
      </c>
      <c r="U3314">
        <f t="shared" si="363"/>
        <v>2016</v>
      </c>
    </row>
    <row r="3315" spans="1:21" x14ac:dyDescent="0.25">
      <c r="A3315">
        <v>3313</v>
      </c>
      <c r="B3315" s="3" t="s">
        <v>3313</v>
      </c>
      <c r="C3315" s="3" t="s">
        <v>7423</v>
      </c>
      <c r="D3315" s="9">
        <v>2000</v>
      </c>
      <c r="E3315" s="9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57"/>
        <v>1.1605000000000001</v>
      </c>
      <c r="P3315" s="9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5">
        <f t="shared" si="361"/>
        <v>42382.077743055554</v>
      </c>
      <c r="T3315" s="5">
        <f t="shared" si="362"/>
        <v>42395.875000000007</v>
      </c>
      <c r="U3315">
        <f t="shared" si="363"/>
        <v>2016</v>
      </c>
    </row>
    <row r="3316" spans="1:21" ht="30" x14ac:dyDescent="0.25">
      <c r="A3316">
        <v>3314</v>
      </c>
      <c r="B3316" s="3" t="s">
        <v>3314</v>
      </c>
      <c r="C3316" s="3" t="s">
        <v>7424</v>
      </c>
      <c r="D3316" s="9">
        <v>800</v>
      </c>
      <c r="E3316" s="9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57"/>
        <v>2.1074999999999999</v>
      </c>
      <c r="P3316" s="9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5">
        <f t="shared" si="361"/>
        <v>42105.100821759261</v>
      </c>
      <c r="T3316" s="5">
        <f t="shared" si="362"/>
        <v>42132.670138888891</v>
      </c>
      <c r="U3316">
        <f t="shared" si="363"/>
        <v>2015</v>
      </c>
    </row>
    <row r="3317" spans="1:21" x14ac:dyDescent="0.25">
      <c r="A3317">
        <v>3315</v>
      </c>
      <c r="B3317" s="3" t="s">
        <v>3315</v>
      </c>
      <c r="C3317" s="3" t="s">
        <v>7425</v>
      </c>
      <c r="D3317" s="9">
        <v>4000</v>
      </c>
      <c r="E3317" s="9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57"/>
        <v>1.1000000000000001</v>
      </c>
      <c r="P3317" s="9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5">
        <f t="shared" si="361"/>
        <v>42466.137048611112</v>
      </c>
      <c r="T3317" s="5">
        <f t="shared" si="362"/>
        <v>42496.137048611112</v>
      </c>
      <c r="U3317">
        <f t="shared" si="363"/>
        <v>2016</v>
      </c>
    </row>
    <row r="3318" spans="1:21" ht="45" x14ac:dyDescent="0.25">
      <c r="A3318">
        <v>3316</v>
      </c>
      <c r="B3318" s="3" t="s">
        <v>3316</v>
      </c>
      <c r="C3318" s="3" t="s">
        <v>7426</v>
      </c>
      <c r="D3318" s="9">
        <v>11737</v>
      </c>
      <c r="E3318" s="9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57"/>
        <v>1.0008673425918038</v>
      </c>
      <c r="P3318" s="9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5">
        <f t="shared" si="361"/>
        <v>41826.704571759263</v>
      </c>
      <c r="T3318" s="5">
        <f t="shared" si="362"/>
        <v>41859.412499999999</v>
      </c>
      <c r="U3318">
        <f t="shared" si="363"/>
        <v>2014</v>
      </c>
    </row>
    <row r="3319" spans="1:21" x14ac:dyDescent="0.25">
      <c r="A3319">
        <v>3317</v>
      </c>
      <c r="B3319" s="3" t="s">
        <v>3317</v>
      </c>
      <c r="C3319" s="3" t="s">
        <v>7427</v>
      </c>
      <c r="D3319" s="9">
        <v>1050</v>
      </c>
      <c r="E3319" s="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57"/>
        <v>1.0619047619047619</v>
      </c>
      <c r="P3319" s="9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5">
        <f t="shared" si="361"/>
        <v>42498.872962962967</v>
      </c>
      <c r="T3319" s="5">
        <f t="shared" si="362"/>
        <v>42528.872962962967</v>
      </c>
      <c r="U3319">
        <f t="shared" si="363"/>
        <v>2016</v>
      </c>
    </row>
    <row r="3320" spans="1:21" x14ac:dyDescent="0.25">
      <c r="A3320">
        <v>3318</v>
      </c>
      <c r="B3320" s="3" t="s">
        <v>3318</v>
      </c>
      <c r="C3320" s="3" t="s">
        <v>7428</v>
      </c>
      <c r="D3320" s="9">
        <v>2000</v>
      </c>
      <c r="E3320" s="9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57"/>
        <v>1.256</v>
      </c>
      <c r="P3320" s="9">
        <f t="shared" si="358"/>
        <v>78.5</v>
      </c>
      <c r="Q3320" t="str">
        <f t="shared" si="359"/>
        <v>theater</v>
      </c>
      <c r="R3320" t="str">
        <f t="shared" si="360"/>
        <v>plays</v>
      </c>
      <c r="S3320" s="5">
        <f t="shared" si="361"/>
        <v>42431.135335648149</v>
      </c>
      <c r="T3320" s="5">
        <f t="shared" si="362"/>
        <v>42470.937500000007</v>
      </c>
      <c r="U3320">
        <f t="shared" si="363"/>
        <v>2016</v>
      </c>
    </row>
    <row r="3321" spans="1:21" ht="30" x14ac:dyDescent="0.25">
      <c r="A3321">
        <v>3319</v>
      </c>
      <c r="B3321" s="3" t="s">
        <v>3319</v>
      </c>
      <c r="C3321" s="3" t="s">
        <v>7429</v>
      </c>
      <c r="D3321" s="9">
        <v>500</v>
      </c>
      <c r="E3321" s="9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57"/>
        <v>1.08</v>
      </c>
      <c r="P3321" s="9">
        <f t="shared" si="358"/>
        <v>33.75</v>
      </c>
      <c r="Q3321" t="str">
        <f t="shared" si="359"/>
        <v>theater</v>
      </c>
      <c r="R3321" t="str">
        <f t="shared" si="360"/>
        <v>plays</v>
      </c>
      <c r="S3321" s="5">
        <f t="shared" si="361"/>
        <v>41990.41881944445</v>
      </c>
      <c r="T3321" s="5">
        <f t="shared" si="362"/>
        <v>42035.41881944445</v>
      </c>
      <c r="U3321">
        <f t="shared" si="363"/>
        <v>2014</v>
      </c>
    </row>
    <row r="3322" spans="1:21" x14ac:dyDescent="0.25">
      <c r="A3322">
        <v>3320</v>
      </c>
      <c r="B3322" s="3" t="s">
        <v>3320</v>
      </c>
      <c r="C3322" s="3" t="s">
        <v>7430</v>
      </c>
      <c r="D3322" s="9">
        <v>2500</v>
      </c>
      <c r="E3322" s="9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57"/>
        <v>1.01</v>
      </c>
      <c r="P3322" s="9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5">
        <f t="shared" si="361"/>
        <v>42512.87913194445</v>
      </c>
      <c r="T3322" s="5">
        <f t="shared" si="362"/>
        <v>42542.87913194445</v>
      </c>
      <c r="U3322">
        <f t="shared" si="363"/>
        <v>2016</v>
      </c>
    </row>
    <row r="3323" spans="1:21" ht="30" x14ac:dyDescent="0.25">
      <c r="A3323">
        <v>3321</v>
      </c>
      <c r="B3323" s="3" t="s">
        <v>3321</v>
      </c>
      <c r="C3323" s="3" t="s">
        <v>7431</v>
      </c>
      <c r="D3323" s="9">
        <v>500</v>
      </c>
      <c r="E3323" s="9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57"/>
        <v>1.0740000000000001</v>
      </c>
      <c r="P3323" s="9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5">
        <f t="shared" si="361"/>
        <v>41913.933622685188</v>
      </c>
      <c r="T3323" s="5">
        <f t="shared" si="362"/>
        <v>41927.999305555561</v>
      </c>
      <c r="U3323">
        <f t="shared" si="363"/>
        <v>2014</v>
      </c>
    </row>
    <row r="3324" spans="1:21" ht="30" x14ac:dyDescent="0.25">
      <c r="A3324">
        <v>3322</v>
      </c>
      <c r="B3324" s="3" t="s">
        <v>3322</v>
      </c>
      <c r="C3324" s="3" t="s">
        <v>7432</v>
      </c>
      <c r="D3324" s="9">
        <v>3300</v>
      </c>
      <c r="E3324" s="9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57"/>
        <v>1.0151515151515151</v>
      </c>
      <c r="P3324" s="9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5">
        <f t="shared" si="361"/>
        <v>42520.843703703707</v>
      </c>
      <c r="T3324" s="5">
        <f t="shared" si="362"/>
        <v>42542.996527777781</v>
      </c>
      <c r="U3324">
        <f t="shared" si="363"/>
        <v>2016</v>
      </c>
    </row>
    <row r="3325" spans="1:21" ht="30" x14ac:dyDescent="0.25">
      <c r="A3325">
        <v>3323</v>
      </c>
      <c r="B3325" s="3" t="s">
        <v>3323</v>
      </c>
      <c r="C3325" s="3" t="s">
        <v>7433</v>
      </c>
      <c r="D3325" s="9">
        <v>1000</v>
      </c>
      <c r="E3325" s="9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57"/>
        <v>1.2589999999999999</v>
      </c>
      <c r="P3325" s="9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5">
        <f t="shared" si="361"/>
        <v>42608.199166666665</v>
      </c>
      <c r="T3325" s="5">
        <f t="shared" si="362"/>
        <v>42638.199166666665</v>
      </c>
      <c r="U3325">
        <f t="shared" si="363"/>
        <v>2016</v>
      </c>
    </row>
    <row r="3326" spans="1:21" x14ac:dyDescent="0.25">
      <c r="A3326">
        <v>3324</v>
      </c>
      <c r="B3326" s="3" t="s">
        <v>3324</v>
      </c>
      <c r="C3326" s="3" t="s">
        <v>7434</v>
      </c>
      <c r="D3326" s="9">
        <v>1500</v>
      </c>
      <c r="E3326" s="9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57"/>
        <v>1.0166666666666666</v>
      </c>
      <c r="P3326" s="9">
        <f t="shared" si="358"/>
        <v>152.5</v>
      </c>
      <c r="Q3326" t="str">
        <f t="shared" si="359"/>
        <v>theater</v>
      </c>
      <c r="R3326" t="str">
        <f t="shared" si="360"/>
        <v>plays</v>
      </c>
      <c r="S3326" s="5">
        <f t="shared" si="361"/>
        <v>42512.416550925926</v>
      </c>
      <c r="T3326" s="5">
        <f t="shared" si="362"/>
        <v>42526.416550925926</v>
      </c>
      <c r="U3326">
        <f t="shared" si="363"/>
        <v>2016</v>
      </c>
    </row>
    <row r="3327" spans="1:21" ht="30" x14ac:dyDescent="0.25">
      <c r="A3327">
        <v>3325</v>
      </c>
      <c r="B3327" s="3" t="s">
        <v>3325</v>
      </c>
      <c r="C3327" s="3" t="s">
        <v>7435</v>
      </c>
      <c r="D3327" s="9">
        <v>400</v>
      </c>
      <c r="E3327" s="9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57"/>
        <v>1.125</v>
      </c>
      <c r="P3327" s="9">
        <f t="shared" si="358"/>
        <v>30</v>
      </c>
      <c r="Q3327" t="str">
        <f t="shared" si="359"/>
        <v>theater</v>
      </c>
      <c r="R3327" t="str">
        <f t="shared" si="360"/>
        <v>plays</v>
      </c>
      <c r="S3327" s="5">
        <f t="shared" si="361"/>
        <v>42064.618946759263</v>
      </c>
      <c r="T3327" s="5">
        <f t="shared" si="362"/>
        <v>42099.577280092599</v>
      </c>
      <c r="U3327">
        <f t="shared" si="363"/>
        <v>2015</v>
      </c>
    </row>
    <row r="3328" spans="1:21" ht="30" x14ac:dyDescent="0.25">
      <c r="A3328">
        <v>3326</v>
      </c>
      <c r="B3328" s="3" t="s">
        <v>3326</v>
      </c>
      <c r="C3328" s="3" t="s">
        <v>7436</v>
      </c>
      <c r="D3328" s="9">
        <v>8000</v>
      </c>
      <c r="E3328" s="9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57"/>
        <v>1.0137499999999999</v>
      </c>
      <c r="P3328" s="9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5">
        <f t="shared" si="361"/>
        <v>42041.547511574077</v>
      </c>
      <c r="T3328" s="5">
        <f t="shared" si="362"/>
        <v>42071.505844907406</v>
      </c>
      <c r="U3328">
        <f t="shared" si="363"/>
        <v>2015</v>
      </c>
    </row>
    <row r="3329" spans="1:21" ht="30" x14ac:dyDescent="0.25">
      <c r="A3329">
        <v>3327</v>
      </c>
      <c r="B3329" s="3" t="s">
        <v>3327</v>
      </c>
      <c r="C3329" s="3" t="s">
        <v>7437</v>
      </c>
      <c r="D3329" s="9">
        <v>800</v>
      </c>
      <c r="E3329" s="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57"/>
        <v>1.0125</v>
      </c>
      <c r="P3329" s="9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5">
        <f t="shared" si="361"/>
        <v>42468.207939814813</v>
      </c>
      <c r="T3329" s="5">
        <f t="shared" si="362"/>
        <v>42498.207939814813</v>
      </c>
      <c r="U3329">
        <f t="shared" si="363"/>
        <v>2016</v>
      </c>
    </row>
    <row r="3330" spans="1:21" ht="30" x14ac:dyDescent="0.25">
      <c r="A3330">
        <v>3328</v>
      </c>
      <c r="B3330" s="3" t="s">
        <v>3328</v>
      </c>
      <c r="C3330" s="3" t="s">
        <v>7438</v>
      </c>
      <c r="D3330" s="9">
        <v>1800</v>
      </c>
      <c r="E3330" s="9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364">E3330/D3330</f>
        <v>1.4638888888888888</v>
      </c>
      <c r="P3330" s="9">
        <f t="shared" ref="P3330:P3393" si="365">IFERROR(E3330/L3330,0)</f>
        <v>292.77777777777777</v>
      </c>
      <c r="Q3330" t="str">
        <f t="shared" ref="Q3330:Q3393" si="366">MID(N3330,1,FIND("/",N3330)-1)</f>
        <v>theater</v>
      </c>
      <c r="R3330" t="str">
        <f t="shared" ref="R3330:R3393" si="367">MID(N3330,FIND("/",N3330)+1,9999)</f>
        <v>plays</v>
      </c>
      <c r="S3330" s="5">
        <f t="shared" ref="S3330:S3393" si="368">((J3330/86400)+25569+(-4/24))</f>
        <v>41822.408368055556</v>
      </c>
      <c r="T3330" s="5">
        <f t="shared" ref="T3330:T3393" si="369">((I3330/86400)+25569+(-4/24))</f>
        <v>41824.875</v>
      </c>
      <c r="U3330">
        <f t="shared" ref="U3330:U3393" si="370">YEAR(S3330)</f>
        <v>2014</v>
      </c>
    </row>
    <row r="3331" spans="1:21" x14ac:dyDescent="0.25">
      <c r="A3331">
        <v>3329</v>
      </c>
      <c r="B3331" s="3" t="s">
        <v>3329</v>
      </c>
      <c r="C3331" s="3" t="s">
        <v>7439</v>
      </c>
      <c r="D3331" s="9">
        <v>1000</v>
      </c>
      <c r="E3331" s="9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364"/>
        <v>1.1679999999999999</v>
      </c>
      <c r="P3331" s="9">
        <f t="shared" si="365"/>
        <v>44.92307692307692</v>
      </c>
      <c r="Q3331" t="str">
        <f t="shared" si="366"/>
        <v>theater</v>
      </c>
      <c r="R3331" t="str">
        <f t="shared" si="367"/>
        <v>plays</v>
      </c>
      <c r="S3331" s="5">
        <f t="shared" si="368"/>
        <v>41837.156342592592</v>
      </c>
      <c r="T3331" s="5">
        <f t="shared" si="369"/>
        <v>41847.791666666672</v>
      </c>
      <c r="U3331">
        <f t="shared" si="370"/>
        <v>2014</v>
      </c>
    </row>
    <row r="3332" spans="1:21" x14ac:dyDescent="0.25">
      <c r="A3332">
        <v>3330</v>
      </c>
      <c r="B3332" s="3" t="s">
        <v>3330</v>
      </c>
      <c r="C3332" s="3" t="s">
        <v>7440</v>
      </c>
      <c r="D3332" s="9">
        <v>1500</v>
      </c>
      <c r="E3332" s="9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64"/>
        <v>1.0626666666666666</v>
      </c>
      <c r="P3332" s="9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5">
        <f t="shared" si="368"/>
        <v>42065.720694444448</v>
      </c>
      <c r="T3332" s="5">
        <f t="shared" si="369"/>
        <v>42095.679027777784</v>
      </c>
      <c r="U3332">
        <f t="shared" si="370"/>
        <v>2015</v>
      </c>
    </row>
    <row r="3333" spans="1:21" ht="30" x14ac:dyDescent="0.25">
      <c r="A3333">
        <v>3331</v>
      </c>
      <c r="B3333" s="3" t="s">
        <v>3331</v>
      </c>
      <c r="C3333" s="3" t="s">
        <v>7441</v>
      </c>
      <c r="D3333" s="9">
        <v>5000</v>
      </c>
      <c r="E3333" s="9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64"/>
        <v>1.0451999999999999</v>
      </c>
      <c r="P3333" s="9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5">
        <f t="shared" si="368"/>
        <v>42248.531087962961</v>
      </c>
      <c r="T3333" s="5">
        <f t="shared" si="369"/>
        <v>42283.531087962961</v>
      </c>
      <c r="U3333">
        <f t="shared" si="370"/>
        <v>2015</v>
      </c>
    </row>
    <row r="3334" spans="1:21" ht="30" x14ac:dyDescent="0.25">
      <c r="A3334">
        <v>3332</v>
      </c>
      <c r="B3334" s="3" t="s">
        <v>3332</v>
      </c>
      <c r="C3334" s="3" t="s">
        <v>7442</v>
      </c>
      <c r="D3334" s="9">
        <v>6000</v>
      </c>
      <c r="E3334" s="9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64"/>
        <v>1</v>
      </c>
      <c r="P3334" s="9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5">
        <f t="shared" si="368"/>
        <v>41809.69363425926</v>
      </c>
      <c r="T3334" s="5">
        <f t="shared" si="369"/>
        <v>41839.69363425926</v>
      </c>
      <c r="U3334">
        <f t="shared" si="370"/>
        <v>2014</v>
      </c>
    </row>
    <row r="3335" spans="1:21" ht="30" x14ac:dyDescent="0.25">
      <c r="A3335">
        <v>3333</v>
      </c>
      <c r="B3335" s="3" t="s">
        <v>3333</v>
      </c>
      <c r="C3335" s="3" t="s">
        <v>7443</v>
      </c>
      <c r="D3335" s="9">
        <v>3500</v>
      </c>
      <c r="E3335" s="9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64"/>
        <v>1.0457142857142858</v>
      </c>
      <c r="P3335" s="9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5">
        <f t="shared" si="368"/>
        <v>42148.510185185187</v>
      </c>
      <c r="T3335" s="5">
        <f t="shared" si="369"/>
        <v>42170.510185185187</v>
      </c>
      <c r="U3335">
        <f t="shared" si="370"/>
        <v>2015</v>
      </c>
    </row>
    <row r="3336" spans="1:21" x14ac:dyDescent="0.25">
      <c r="A3336">
        <v>3334</v>
      </c>
      <c r="B3336" s="3" t="s">
        <v>3334</v>
      </c>
      <c r="C3336" s="3" t="s">
        <v>7444</v>
      </c>
      <c r="D3336" s="9">
        <v>3871</v>
      </c>
      <c r="E3336" s="9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64"/>
        <v>1.3862051149573753</v>
      </c>
      <c r="P3336" s="9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5">
        <f t="shared" si="368"/>
        <v>42185.354421296295</v>
      </c>
      <c r="T3336" s="5">
        <f t="shared" si="369"/>
        <v>42215.354421296295</v>
      </c>
      <c r="U3336">
        <f t="shared" si="370"/>
        <v>2015</v>
      </c>
    </row>
    <row r="3337" spans="1:21" ht="30" x14ac:dyDescent="0.25">
      <c r="A3337">
        <v>3335</v>
      </c>
      <c r="B3337" s="3" t="s">
        <v>3335</v>
      </c>
      <c r="C3337" s="3" t="s">
        <v>7445</v>
      </c>
      <c r="D3337" s="9">
        <v>5000</v>
      </c>
      <c r="E3337" s="9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64"/>
        <v>1.0032000000000001</v>
      </c>
      <c r="P3337" s="9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5">
        <f t="shared" si="368"/>
        <v>41827.507476851853</v>
      </c>
      <c r="T3337" s="5">
        <f t="shared" si="369"/>
        <v>41854.791666666672</v>
      </c>
      <c r="U3337">
        <f t="shared" si="370"/>
        <v>2014</v>
      </c>
    </row>
    <row r="3338" spans="1:21" x14ac:dyDescent="0.25">
      <c r="A3338">
        <v>3336</v>
      </c>
      <c r="B3338" s="3" t="s">
        <v>3336</v>
      </c>
      <c r="C3338" s="3" t="s">
        <v>7446</v>
      </c>
      <c r="D3338" s="9">
        <v>250</v>
      </c>
      <c r="E3338" s="9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64"/>
        <v>1</v>
      </c>
      <c r="P3338" s="9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5">
        <f t="shared" si="368"/>
        <v>42437.23201388889</v>
      </c>
      <c r="T3338" s="5">
        <f t="shared" si="369"/>
        <v>42465.190347222226</v>
      </c>
      <c r="U3338">
        <f t="shared" si="370"/>
        <v>2016</v>
      </c>
    </row>
    <row r="3339" spans="1:21" x14ac:dyDescent="0.25">
      <c r="A3339">
        <v>3337</v>
      </c>
      <c r="B3339" s="3" t="s">
        <v>3337</v>
      </c>
      <c r="C3339" s="3" t="s">
        <v>7447</v>
      </c>
      <c r="D3339" s="9">
        <v>2500</v>
      </c>
      <c r="E3339" s="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64"/>
        <v>1.1020000000000001</v>
      </c>
      <c r="P3339" s="9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5">
        <f t="shared" si="368"/>
        <v>41901.115358796298</v>
      </c>
      <c r="T3339" s="5">
        <f t="shared" si="369"/>
        <v>41922.708333333336</v>
      </c>
      <c r="U3339">
        <f t="shared" si="370"/>
        <v>2014</v>
      </c>
    </row>
    <row r="3340" spans="1:21" x14ac:dyDescent="0.25">
      <c r="A3340">
        <v>3338</v>
      </c>
      <c r="B3340" s="3" t="s">
        <v>3338</v>
      </c>
      <c r="C3340" s="3" t="s">
        <v>7448</v>
      </c>
      <c r="D3340" s="9">
        <v>15000</v>
      </c>
      <c r="E3340" s="9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64"/>
        <v>1.0218</v>
      </c>
      <c r="P3340" s="9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5">
        <f t="shared" si="368"/>
        <v>42769.408333333333</v>
      </c>
      <c r="T3340" s="5">
        <f t="shared" si="369"/>
        <v>42790.408333333333</v>
      </c>
      <c r="U3340">
        <f t="shared" si="370"/>
        <v>2017</v>
      </c>
    </row>
    <row r="3341" spans="1:21" x14ac:dyDescent="0.25">
      <c r="A3341">
        <v>3339</v>
      </c>
      <c r="B3341" s="3" t="s">
        <v>3339</v>
      </c>
      <c r="C3341" s="3" t="s">
        <v>7449</v>
      </c>
      <c r="D3341" s="9">
        <v>8000</v>
      </c>
      <c r="E3341" s="9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64"/>
        <v>1.0435000000000001</v>
      </c>
      <c r="P3341" s="9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5">
        <f t="shared" si="368"/>
        <v>42549.49905092593</v>
      </c>
      <c r="T3341" s="5">
        <f t="shared" si="369"/>
        <v>42579.49905092593</v>
      </c>
      <c r="U3341">
        <f t="shared" si="370"/>
        <v>2016</v>
      </c>
    </row>
    <row r="3342" spans="1:21" ht="30" x14ac:dyDescent="0.25">
      <c r="A3342">
        <v>3340</v>
      </c>
      <c r="B3342" s="3" t="s">
        <v>3340</v>
      </c>
      <c r="C3342" s="3" t="s">
        <v>7450</v>
      </c>
      <c r="D3342" s="9">
        <v>3000</v>
      </c>
      <c r="E3342" s="9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64"/>
        <v>1.3816666666666666</v>
      </c>
      <c r="P3342" s="9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5">
        <f t="shared" si="368"/>
        <v>42685.807337962964</v>
      </c>
      <c r="T3342" s="5">
        <f t="shared" si="369"/>
        <v>42710.807337962964</v>
      </c>
      <c r="U3342">
        <f t="shared" si="370"/>
        <v>2016</v>
      </c>
    </row>
    <row r="3343" spans="1:21" ht="30" x14ac:dyDescent="0.25">
      <c r="A3343">
        <v>3341</v>
      </c>
      <c r="B3343" s="3" t="s">
        <v>3341</v>
      </c>
      <c r="C3343" s="3" t="s">
        <v>7451</v>
      </c>
      <c r="D3343" s="9">
        <v>3350</v>
      </c>
      <c r="E3343" s="9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64"/>
        <v>1</v>
      </c>
      <c r="P3343" s="9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5">
        <f t="shared" si="368"/>
        <v>42510.632187500007</v>
      </c>
      <c r="T3343" s="5">
        <f t="shared" si="369"/>
        <v>42533.541666666664</v>
      </c>
      <c r="U3343">
        <f t="shared" si="370"/>
        <v>2016</v>
      </c>
    </row>
    <row r="3344" spans="1:21" x14ac:dyDescent="0.25">
      <c r="A3344">
        <v>3342</v>
      </c>
      <c r="B3344" s="3" t="s">
        <v>3342</v>
      </c>
      <c r="C3344" s="3" t="s">
        <v>7452</v>
      </c>
      <c r="D3344" s="9">
        <v>6000</v>
      </c>
      <c r="E3344" s="9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64"/>
        <v>1.0166666666666666</v>
      </c>
      <c r="P3344" s="9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5">
        <f t="shared" si="368"/>
        <v>42062.129745370374</v>
      </c>
      <c r="T3344" s="5">
        <f t="shared" si="369"/>
        <v>42095.040972222225</v>
      </c>
      <c r="U3344">
        <f t="shared" si="370"/>
        <v>2015</v>
      </c>
    </row>
    <row r="3345" spans="1:21" x14ac:dyDescent="0.25">
      <c r="A3345">
        <v>3343</v>
      </c>
      <c r="B3345" s="3" t="s">
        <v>3343</v>
      </c>
      <c r="C3345" s="3" t="s">
        <v>7453</v>
      </c>
      <c r="D3345" s="9">
        <v>700</v>
      </c>
      <c r="E3345" s="9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64"/>
        <v>1.7142857142857142</v>
      </c>
      <c r="P3345" s="9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5">
        <f t="shared" si="368"/>
        <v>42452.749814814822</v>
      </c>
      <c r="T3345" s="5">
        <f t="shared" si="369"/>
        <v>42473.387500000004</v>
      </c>
      <c r="U3345">
        <f t="shared" si="370"/>
        <v>2016</v>
      </c>
    </row>
    <row r="3346" spans="1:21" ht="30" x14ac:dyDescent="0.25">
      <c r="A3346">
        <v>3344</v>
      </c>
      <c r="B3346" s="3" t="s">
        <v>3344</v>
      </c>
      <c r="C3346" s="3" t="s">
        <v>7454</v>
      </c>
      <c r="D3346" s="9">
        <v>4500</v>
      </c>
      <c r="E3346" s="9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64"/>
        <v>1.0144444444444445</v>
      </c>
      <c r="P3346" s="9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5">
        <f t="shared" si="368"/>
        <v>41851.033483796295</v>
      </c>
      <c r="T3346" s="5">
        <f t="shared" si="369"/>
        <v>41881.033483796295</v>
      </c>
      <c r="U3346">
        <f t="shared" si="370"/>
        <v>2014</v>
      </c>
    </row>
    <row r="3347" spans="1:21" ht="30" x14ac:dyDescent="0.25">
      <c r="A3347">
        <v>3345</v>
      </c>
      <c r="B3347" s="3" t="s">
        <v>3345</v>
      </c>
      <c r="C3347" s="3" t="s">
        <v>7455</v>
      </c>
      <c r="D3347" s="9">
        <v>500</v>
      </c>
      <c r="E3347" s="9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64"/>
        <v>1.3</v>
      </c>
      <c r="P3347" s="9">
        <f t="shared" si="365"/>
        <v>50</v>
      </c>
      <c r="Q3347" t="str">
        <f t="shared" si="366"/>
        <v>theater</v>
      </c>
      <c r="R3347" t="str">
        <f t="shared" si="367"/>
        <v>plays</v>
      </c>
      <c r="S3347" s="5">
        <f t="shared" si="368"/>
        <v>42052.939444444448</v>
      </c>
      <c r="T3347" s="5">
        <f t="shared" si="369"/>
        <v>42111.859027777777</v>
      </c>
      <c r="U3347">
        <f t="shared" si="370"/>
        <v>2015</v>
      </c>
    </row>
    <row r="3348" spans="1:21" ht="30" x14ac:dyDescent="0.25">
      <c r="A3348">
        <v>3346</v>
      </c>
      <c r="B3348" s="3" t="s">
        <v>3346</v>
      </c>
      <c r="C3348" s="3" t="s">
        <v>7456</v>
      </c>
      <c r="D3348" s="9">
        <v>1500</v>
      </c>
      <c r="E3348" s="9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64"/>
        <v>1.1000000000000001</v>
      </c>
      <c r="P3348" s="9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5">
        <f t="shared" si="368"/>
        <v>42053.857754629636</v>
      </c>
      <c r="T3348" s="5">
        <f t="shared" si="369"/>
        <v>42060.857754629636</v>
      </c>
      <c r="U3348">
        <f t="shared" si="370"/>
        <v>2015</v>
      </c>
    </row>
    <row r="3349" spans="1:21" ht="30" x14ac:dyDescent="0.25">
      <c r="A3349">
        <v>3347</v>
      </c>
      <c r="B3349" s="3" t="s">
        <v>3347</v>
      </c>
      <c r="C3349" s="3" t="s">
        <v>7457</v>
      </c>
      <c r="D3349" s="9">
        <v>2000</v>
      </c>
      <c r="E3349" s="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64"/>
        <v>1.1944999999999999</v>
      </c>
      <c r="P3349" s="9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5">
        <f t="shared" si="368"/>
        <v>42484.384884259263</v>
      </c>
      <c r="T3349" s="5">
        <f t="shared" si="369"/>
        <v>42498.708333333336</v>
      </c>
      <c r="U3349">
        <f t="shared" si="370"/>
        <v>2016</v>
      </c>
    </row>
    <row r="3350" spans="1:21" ht="30" x14ac:dyDescent="0.25">
      <c r="A3350">
        <v>3348</v>
      </c>
      <c r="B3350" s="3" t="s">
        <v>3266</v>
      </c>
      <c r="C3350" s="3" t="s">
        <v>7458</v>
      </c>
      <c r="D3350" s="9">
        <v>5500</v>
      </c>
      <c r="E3350" s="9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64"/>
        <v>1.002909090909091</v>
      </c>
      <c r="P3350" s="9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5">
        <f t="shared" si="368"/>
        <v>42466.392129629632</v>
      </c>
      <c r="T3350" s="5">
        <f t="shared" si="369"/>
        <v>42489.999305555561</v>
      </c>
      <c r="U3350">
        <f t="shared" si="370"/>
        <v>2016</v>
      </c>
    </row>
    <row r="3351" spans="1:21" ht="30" x14ac:dyDescent="0.25">
      <c r="A3351">
        <v>3349</v>
      </c>
      <c r="B3351" s="3" t="s">
        <v>3348</v>
      </c>
      <c r="C3351" s="3" t="s">
        <v>7459</v>
      </c>
      <c r="D3351" s="9">
        <v>1000</v>
      </c>
      <c r="E3351" s="9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64"/>
        <v>1.534</v>
      </c>
      <c r="P3351" s="9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5">
        <f t="shared" si="368"/>
        <v>42512.944120370368</v>
      </c>
      <c r="T3351" s="5">
        <f t="shared" si="369"/>
        <v>42534.541666666664</v>
      </c>
      <c r="U3351">
        <f t="shared" si="370"/>
        <v>2016</v>
      </c>
    </row>
    <row r="3352" spans="1:21" ht="30" x14ac:dyDescent="0.25">
      <c r="A3352">
        <v>3350</v>
      </c>
      <c r="B3352" s="3" t="s">
        <v>3349</v>
      </c>
      <c r="C3352" s="3" t="s">
        <v>7460</v>
      </c>
      <c r="D3352" s="9">
        <v>3500</v>
      </c>
      <c r="E3352" s="9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64"/>
        <v>1.0442857142857143</v>
      </c>
      <c r="P3352" s="9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5">
        <f t="shared" si="368"/>
        <v>42302.534849537034</v>
      </c>
      <c r="T3352" s="5">
        <f t="shared" si="369"/>
        <v>42337.791666666664</v>
      </c>
      <c r="U3352">
        <f t="shared" si="370"/>
        <v>2015</v>
      </c>
    </row>
    <row r="3353" spans="1:21" ht="30" x14ac:dyDescent="0.25">
      <c r="A3353">
        <v>3351</v>
      </c>
      <c r="B3353" s="3" t="s">
        <v>3350</v>
      </c>
      <c r="C3353" s="3" t="s">
        <v>7461</v>
      </c>
      <c r="D3353" s="9">
        <v>5000</v>
      </c>
      <c r="E3353" s="9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64"/>
        <v>1.0109999999999999</v>
      </c>
      <c r="P3353" s="9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5">
        <f t="shared" si="368"/>
        <v>41806.228761574079</v>
      </c>
      <c r="T3353" s="5">
        <f t="shared" si="369"/>
        <v>41843.291666666672</v>
      </c>
      <c r="U3353">
        <f t="shared" si="370"/>
        <v>2014</v>
      </c>
    </row>
    <row r="3354" spans="1:21" ht="30" x14ac:dyDescent="0.25">
      <c r="A3354">
        <v>3352</v>
      </c>
      <c r="B3354" s="3" t="s">
        <v>3351</v>
      </c>
      <c r="C3354" s="3" t="s">
        <v>7462</v>
      </c>
      <c r="D3354" s="9">
        <v>5000</v>
      </c>
      <c r="E3354" s="9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64"/>
        <v>1.0751999999999999</v>
      </c>
      <c r="P3354" s="9">
        <f t="shared" si="365"/>
        <v>76.8</v>
      </c>
      <c r="Q3354" t="str">
        <f t="shared" si="366"/>
        <v>theater</v>
      </c>
      <c r="R3354" t="str">
        <f t="shared" si="367"/>
        <v>plays</v>
      </c>
      <c r="S3354" s="5">
        <f t="shared" si="368"/>
        <v>42495.826134259267</v>
      </c>
      <c r="T3354" s="5">
        <f t="shared" si="369"/>
        <v>42552.791666666664</v>
      </c>
      <c r="U3354">
        <f t="shared" si="370"/>
        <v>2016</v>
      </c>
    </row>
    <row r="3355" spans="1:21" ht="30" x14ac:dyDescent="0.25">
      <c r="A3355">
        <v>3353</v>
      </c>
      <c r="B3355" s="3" t="s">
        <v>3352</v>
      </c>
      <c r="C3355" s="3" t="s">
        <v>7463</v>
      </c>
      <c r="D3355" s="9">
        <v>500</v>
      </c>
      <c r="E3355" s="9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64"/>
        <v>3.15</v>
      </c>
      <c r="P3355" s="9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5">
        <f t="shared" si="368"/>
        <v>42479.265625000007</v>
      </c>
      <c r="T3355" s="5">
        <f t="shared" si="369"/>
        <v>42492.791666666664</v>
      </c>
      <c r="U3355">
        <f t="shared" si="370"/>
        <v>2016</v>
      </c>
    </row>
    <row r="3356" spans="1:21" x14ac:dyDescent="0.25">
      <c r="A3356">
        <v>3354</v>
      </c>
      <c r="B3356" s="3" t="s">
        <v>3353</v>
      </c>
      <c r="C3356" s="3" t="s">
        <v>7464</v>
      </c>
      <c r="D3356" s="9">
        <v>3000</v>
      </c>
      <c r="E3356" s="9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64"/>
        <v>1.0193333333333334</v>
      </c>
      <c r="P3356" s="9">
        <f t="shared" si="365"/>
        <v>55.6</v>
      </c>
      <c r="Q3356" t="str">
        <f t="shared" si="366"/>
        <v>theater</v>
      </c>
      <c r="R3356" t="str">
        <f t="shared" si="367"/>
        <v>plays</v>
      </c>
      <c r="S3356" s="5">
        <f t="shared" si="368"/>
        <v>42270.560254629636</v>
      </c>
      <c r="T3356" s="5">
        <f t="shared" si="369"/>
        <v>42306.000694444447</v>
      </c>
      <c r="U3356">
        <f t="shared" si="370"/>
        <v>2015</v>
      </c>
    </row>
    <row r="3357" spans="1:21" ht="30" x14ac:dyDescent="0.25">
      <c r="A3357">
        <v>3355</v>
      </c>
      <c r="B3357" s="3" t="s">
        <v>3354</v>
      </c>
      <c r="C3357" s="3" t="s">
        <v>7465</v>
      </c>
      <c r="D3357" s="9">
        <v>1750</v>
      </c>
      <c r="E3357" s="9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64"/>
        <v>1.2628571428571429</v>
      </c>
      <c r="P3357" s="9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5">
        <f t="shared" si="368"/>
        <v>42489.4528587963</v>
      </c>
      <c r="T3357" s="5">
        <f t="shared" si="369"/>
        <v>42500.303472222229</v>
      </c>
      <c r="U3357">
        <f t="shared" si="370"/>
        <v>2016</v>
      </c>
    </row>
    <row r="3358" spans="1:21" ht="30" x14ac:dyDescent="0.25">
      <c r="A3358">
        <v>3356</v>
      </c>
      <c r="B3358" s="3" t="s">
        <v>3355</v>
      </c>
      <c r="C3358" s="3" t="s">
        <v>7466</v>
      </c>
      <c r="D3358" s="9">
        <v>1500</v>
      </c>
      <c r="E3358" s="9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64"/>
        <v>1.014</v>
      </c>
      <c r="P3358" s="9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5">
        <f t="shared" si="368"/>
        <v>42536.648981481485</v>
      </c>
      <c r="T3358" s="5">
        <f t="shared" si="369"/>
        <v>42566.648981481485</v>
      </c>
      <c r="U3358">
        <f t="shared" si="370"/>
        <v>2016</v>
      </c>
    </row>
    <row r="3359" spans="1:21" ht="30" x14ac:dyDescent="0.25">
      <c r="A3359">
        <v>3357</v>
      </c>
      <c r="B3359" s="3" t="s">
        <v>3356</v>
      </c>
      <c r="C3359" s="3" t="s">
        <v>7467</v>
      </c>
      <c r="D3359" s="9">
        <v>2000</v>
      </c>
      <c r="E3359" s="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64"/>
        <v>1.01</v>
      </c>
      <c r="P3359" s="9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5">
        <f t="shared" si="368"/>
        <v>41822.251273148147</v>
      </c>
      <c r="T3359" s="5">
        <f t="shared" si="369"/>
        <v>41852.251273148147</v>
      </c>
      <c r="U3359">
        <f t="shared" si="370"/>
        <v>2014</v>
      </c>
    </row>
    <row r="3360" spans="1:21" x14ac:dyDescent="0.25">
      <c r="A3360">
        <v>3358</v>
      </c>
      <c r="B3360" s="3" t="s">
        <v>3357</v>
      </c>
      <c r="C3360" s="3" t="s">
        <v>7468</v>
      </c>
      <c r="D3360" s="9">
        <v>10000</v>
      </c>
      <c r="E3360" s="9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64"/>
        <v>1.0299</v>
      </c>
      <c r="P3360" s="9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5">
        <f t="shared" si="368"/>
        <v>41932.144432870373</v>
      </c>
      <c r="T3360" s="5">
        <f t="shared" si="369"/>
        <v>41962.186099537044</v>
      </c>
      <c r="U3360">
        <f t="shared" si="370"/>
        <v>2014</v>
      </c>
    </row>
    <row r="3361" spans="1:21" x14ac:dyDescent="0.25">
      <c r="A3361">
        <v>3359</v>
      </c>
      <c r="B3361" s="3" t="s">
        <v>3358</v>
      </c>
      <c r="C3361" s="3" t="s">
        <v>7469</v>
      </c>
      <c r="D3361" s="9">
        <v>4000</v>
      </c>
      <c r="E3361" s="9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64"/>
        <v>1.0625</v>
      </c>
      <c r="P3361" s="9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5">
        <f t="shared" si="368"/>
        <v>42745.890439814822</v>
      </c>
      <c r="T3361" s="5">
        <f t="shared" si="369"/>
        <v>42790.890439814822</v>
      </c>
      <c r="U3361">
        <f t="shared" si="370"/>
        <v>2017</v>
      </c>
    </row>
    <row r="3362" spans="1:21" x14ac:dyDescent="0.25">
      <c r="A3362">
        <v>3360</v>
      </c>
      <c r="B3362" s="3" t="s">
        <v>3359</v>
      </c>
      <c r="C3362" s="3" t="s">
        <v>7470</v>
      </c>
      <c r="D3362" s="9">
        <v>9000</v>
      </c>
      <c r="E3362" s="9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64"/>
        <v>1.0137777777777779</v>
      </c>
      <c r="P3362" s="9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5">
        <f t="shared" si="368"/>
        <v>42696.916006944448</v>
      </c>
      <c r="T3362" s="5">
        <f t="shared" si="369"/>
        <v>42718.499305555561</v>
      </c>
      <c r="U3362">
        <f t="shared" si="370"/>
        <v>2016</v>
      </c>
    </row>
    <row r="3363" spans="1:21" ht="30" x14ac:dyDescent="0.25">
      <c r="A3363">
        <v>3361</v>
      </c>
      <c r="B3363" s="3" t="s">
        <v>3360</v>
      </c>
      <c r="C3363" s="3" t="s">
        <v>7471</v>
      </c>
      <c r="D3363" s="9">
        <v>5000</v>
      </c>
      <c r="E3363" s="9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64"/>
        <v>1.1346000000000001</v>
      </c>
      <c r="P3363" s="9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5">
        <f t="shared" si="368"/>
        <v>41865.858680555561</v>
      </c>
      <c r="T3363" s="5">
        <f t="shared" si="369"/>
        <v>41883.499305555561</v>
      </c>
      <c r="U3363">
        <f t="shared" si="370"/>
        <v>2014</v>
      </c>
    </row>
    <row r="3364" spans="1:21" x14ac:dyDescent="0.25">
      <c r="A3364">
        <v>3362</v>
      </c>
      <c r="B3364" s="3" t="s">
        <v>3361</v>
      </c>
      <c r="C3364" s="3" t="s">
        <v>7472</v>
      </c>
      <c r="D3364" s="9">
        <v>500</v>
      </c>
      <c r="E3364" s="9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64"/>
        <v>2.1800000000000002</v>
      </c>
      <c r="P3364" s="9">
        <f t="shared" si="365"/>
        <v>54.5</v>
      </c>
      <c r="Q3364" t="str">
        <f t="shared" si="366"/>
        <v>theater</v>
      </c>
      <c r="R3364" t="str">
        <f t="shared" si="367"/>
        <v>plays</v>
      </c>
      <c r="S3364" s="5">
        <f t="shared" si="368"/>
        <v>42055.92496527778</v>
      </c>
      <c r="T3364" s="5">
        <f t="shared" si="369"/>
        <v>42070.038194444445</v>
      </c>
      <c r="U3364">
        <f t="shared" si="370"/>
        <v>2015</v>
      </c>
    </row>
    <row r="3365" spans="1:21" ht="30" x14ac:dyDescent="0.25">
      <c r="A3365">
        <v>3363</v>
      </c>
      <c r="B3365" s="3" t="s">
        <v>3362</v>
      </c>
      <c r="C3365" s="3" t="s">
        <v>7473</v>
      </c>
      <c r="D3365" s="9">
        <v>7750</v>
      </c>
      <c r="E3365" s="9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64"/>
        <v>1.0141935483870967</v>
      </c>
      <c r="P3365" s="9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5">
        <f t="shared" si="368"/>
        <v>41851.604687500003</v>
      </c>
      <c r="T3365" s="5">
        <f t="shared" si="369"/>
        <v>41870.5</v>
      </c>
      <c r="U3365">
        <f t="shared" si="370"/>
        <v>2014</v>
      </c>
    </row>
    <row r="3366" spans="1:21" ht="30" x14ac:dyDescent="0.25">
      <c r="A3366">
        <v>3364</v>
      </c>
      <c r="B3366" s="3" t="s">
        <v>3363</v>
      </c>
      <c r="C3366" s="3" t="s">
        <v>7474</v>
      </c>
      <c r="D3366" s="9">
        <v>3000</v>
      </c>
      <c r="E3366" s="9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64"/>
        <v>1.0593333333333332</v>
      </c>
      <c r="P3366" s="9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5">
        <f t="shared" si="368"/>
        <v>42422.810752314814</v>
      </c>
      <c r="T3366" s="5">
        <f t="shared" si="369"/>
        <v>42444.708333333336</v>
      </c>
      <c r="U3366">
        <f t="shared" si="370"/>
        <v>2016</v>
      </c>
    </row>
    <row r="3367" spans="1:21" ht="30" x14ac:dyDescent="0.25">
      <c r="A3367">
        <v>3365</v>
      </c>
      <c r="B3367" s="3" t="s">
        <v>3364</v>
      </c>
      <c r="C3367" s="3" t="s">
        <v>7475</v>
      </c>
      <c r="D3367" s="9">
        <v>2500</v>
      </c>
      <c r="E3367" s="9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64"/>
        <v>1.04</v>
      </c>
      <c r="P3367" s="9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5">
        <f t="shared" si="368"/>
        <v>42320.93509259259</v>
      </c>
      <c r="T3367" s="5">
        <f t="shared" si="369"/>
        <v>42350.93509259259</v>
      </c>
      <c r="U3367">
        <f t="shared" si="370"/>
        <v>2015</v>
      </c>
    </row>
    <row r="3368" spans="1:21" ht="30" x14ac:dyDescent="0.25">
      <c r="A3368">
        <v>3366</v>
      </c>
      <c r="B3368" s="3" t="s">
        <v>3365</v>
      </c>
      <c r="C3368" s="3" t="s">
        <v>7476</v>
      </c>
      <c r="D3368" s="9">
        <v>500</v>
      </c>
      <c r="E3368" s="9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64"/>
        <v>2.21</v>
      </c>
      <c r="P3368" s="9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5">
        <f t="shared" si="368"/>
        <v>42106.900891203702</v>
      </c>
      <c r="T3368" s="5">
        <f t="shared" si="369"/>
        <v>42136.900891203702</v>
      </c>
      <c r="U3368">
        <f t="shared" si="370"/>
        <v>2015</v>
      </c>
    </row>
    <row r="3369" spans="1:21" ht="30" x14ac:dyDescent="0.25">
      <c r="A3369">
        <v>3367</v>
      </c>
      <c r="B3369" s="3" t="s">
        <v>3366</v>
      </c>
      <c r="C3369" s="3" t="s">
        <v>7477</v>
      </c>
      <c r="D3369" s="9">
        <v>750</v>
      </c>
      <c r="E3369" s="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64"/>
        <v>1.1866666666666668</v>
      </c>
      <c r="P3369" s="9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5">
        <f t="shared" si="368"/>
        <v>42192.767291666671</v>
      </c>
      <c r="T3369" s="5">
        <f t="shared" si="369"/>
        <v>42217.767291666671</v>
      </c>
      <c r="U3369">
        <f t="shared" si="370"/>
        <v>2015</v>
      </c>
    </row>
    <row r="3370" spans="1:21" x14ac:dyDescent="0.25">
      <c r="A3370">
        <v>3368</v>
      </c>
      <c r="B3370" s="3" t="s">
        <v>3367</v>
      </c>
      <c r="C3370" s="3" t="s">
        <v>7478</v>
      </c>
      <c r="D3370" s="9">
        <v>1000</v>
      </c>
      <c r="E3370" s="9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64"/>
        <v>1.046</v>
      </c>
      <c r="P3370" s="9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5">
        <f t="shared" si="368"/>
        <v>41969.033090277779</v>
      </c>
      <c r="T3370" s="5">
        <f t="shared" si="369"/>
        <v>42005.041666666664</v>
      </c>
      <c r="U3370">
        <f t="shared" si="370"/>
        <v>2014</v>
      </c>
    </row>
    <row r="3371" spans="1:21" x14ac:dyDescent="0.25">
      <c r="A3371">
        <v>3369</v>
      </c>
      <c r="B3371" s="3" t="s">
        <v>3368</v>
      </c>
      <c r="C3371" s="3" t="s">
        <v>7479</v>
      </c>
      <c r="D3371" s="9">
        <v>5000</v>
      </c>
      <c r="E3371" s="9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64"/>
        <v>1.0389999999999999</v>
      </c>
      <c r="P3371" s="9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5">
        <f t="shared" si="368"/>
        <v>42689.874768518523</v>
      </c>
      <c r="T3371" s="5">
        <f t="shared" si="369"/>
        <v>42749.874768518523</v>
      </c>
      <c r="U3371">
        <f t="shared" si="370"/>
        <v>2016</v>
      </c>
    </row>
    <row r="3372" spans="1:21" x14ac:dyDescent="0.25">
      <c r="A3372">
        <v>3370</v>
      </c>
      <c r="B3372" s="3" t="s">
        <v>3369</v>
      </c>
      <c r="C3372" s="3" t="s">
        <v>7480</v>
      </c>
      <c r="D3372" s="9">
        <v>1500</v>
      </c>
      <c r="E3372" s="9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64"/>
        <v>1.1773333333333333</v>
      </c>
      <c r="P3372" s="9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5">
        <f t="shared" si="368"/>
        <v>42690.167650462965</v>
      </c>
      <c r="T3372" s="5">
        <f t="shared" si="369"/>
        <v>42721.166666666664</v>
      </c>
      <c r="U3372">
        <f t="shared" si="370"/>
        <v>2016</v>
      </c>
    </row>
    <row r="3373" spans="1:21" x14ac:dyDescent="0.25">
      <c r="A3373">
        <v>3371</v>
      </c>
      <c r="B3373" s="3" t="s">
        <v>3370</v>
      </c>
      <c r="C3373" s="3" t="s">
        <v>7481</v>
      </c>
      <c r="D3373" s="9">
        <v>200</v>
      </c>
      <c r="E3373" s="9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64"/>
        <v>1.385</v>
      </c>
      <c r="P3373" s="9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5">
        <f t="shared" si="368"/>
        <v>42312.707928240743</v>
      </c>
      <c r="T3373" s="5">
        <f t="shared" si="369"/>
        <v>42340.707928240743</v>
      </c>
      <c r="U3373">
        <f t="shared" si="370"/>
        <v>2015</v>
      </c>
    </row>
    <row r="3374" spans="1:21" x14ac:dyDescent="0.25">
      <c r="A3374">
        <v>3372</v>
      </c>
      <c r="B3374" s="3" t="s">
        <v>3371</v>
      </c>
      <c r="C3374" s="3" t="s">
        <v>7482</v>
      </c>
      <c r="D3374" s="9">
        <v>1000</v>
      </c>
      <c r="E3374" s="9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64"/>
        <v>1.0349999999999999</v>
      </c>
      <c r="P3374" s="9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5">
        <f t="shared" si="368"/>
        <v>41855.381435185183</v>
      </c>
      <c r="T3374" s="5">
        <f t="shared" si="369"/>
        <v>41876.040972222225</v>
      </c>
      <c r="U3374">
        <f t="shared" si="370"/>
        <v>2014</v>
      </c>
    </row>
    <row r="3375" spans="1:21" ht="30" x14ac:dyDescent="0.25">
      <c r="A3375">
        <v>3373</v>
      </c>
      <c r="B3375" s="3" t="s">
        <v>3372</v>
      </c>
      <c r="C3375" s="3" t="s">
        <v>7483</v>
      </c>
      <c r="D3375" s="9">
        <v>2000</v>
      </c>
      <c r="E3375" s="9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64"/>
        <v>1.0024999999999999</v>
      </c>
      <c r="P3375" s="9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5">
        <f t="shared" si="368"/>
        <v>42179.687962962962</v>
      </c>
      <c r="T3375" s="5">
        <f t="shared" si="369"/>
        <v>42203.500000000007</v>
      </c>
      <c r="U3375">
        <f t="shared" si="370"/>
        <v>2015</v>
      </c>
    </row>
    <row r="3376" spans="1:21" x14ac:dyDescent="0.25">
      <c r="A3376">
        <v>3374</v>
      </c>
      <c r="B3376" s="3" t="s">
        <v>3373</v>
      </c>
      <c r="C3376" s="3" t="s">
        <v>7484</v>
      </c>
      <c r="D3376" s="9">
        <v>3500</v>
      </c>
      <c r="E3376" s="9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64"/>
        <v>1.0657142857142856</v>
      </c>
      <c r="P3376" s="9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5">
        <f t="shared" si="368"/>
        <v>42275.565000000002</v>
      </c>
      <c r="T3376" s="5">
        <f t="shared" si="369"/>
        <v>42305.565000000002</v>
      </c>
      <c r="U3376">
        <f t="shared" si="370"/>
        <v>2015</v>
      </c>
    </row>
    <row r="3377" spans="1:21" ht="30" x14ac:dyDescent="0.25">
      <c r="A3377">
        <v>3375</v>
      </c>
      <c r="B3377" s="3" t="s">
        <v>3374</v>
      </c>
      <c r="C3377" s="3" t="s">
        <v>7485</v>
      </c>
      <c r="D3377" s="9">
        <v>3000</v>
      </c>
      <c r="E3377" s="9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64"/>
        <v>1</v>
      </c>
      <c r="P3377" s="9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5">
        <f t="shared" si="368"/>
        <v>41765.444131944445</v>
      </c>
      <c r="T3377" s="5">
        <f t="shared" si="369"/>
        <v>41777.444131944445</v>
      </c>
      <c r="U3377">
        <f t="shared" si="370"/>
        <v>2014</v>
      </c>
    </row>
    <row r="3378" spans="1:21" ht="30" x14ac:dyDescent="0.25">
      <c r="A3378">
        <v>3376</v>
      </c>
      <c r="B3378" s="3" t="s">
        <v>3375</v>
      </c>
      <c r="C3378" s="3" t="s">
        <v>7486</v>
      </c>
      <c r="D3378" s="9">
        <v>8000</v>
      </c>
      <c r="E3378" s="9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64"/>
        <v>1.0001249999999999</v>
      </c>
      <c r="P3378" s="9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5">
        <f t="shared" si="368"/>
        <v>42059.53465277778</v>
      </c>
      <c r="T3378" s="5">
        <f t="shared" si="369"/>
        <v>42119.492986111109</v>
      </c>
      <c r="U3378">
        <f t="shared" si="370"/>
        <v>2015</v>
      </c>
    </row>
    <row r="3379" spans="1:21" ht="30" x14ac:dyDescent="0.25">
      <c r="A3379">
        <v>3377</v>
      </c>
      <c r="B3379" s="3" t="s">
        <v>3376</v>
      </c>
      <c r="C3379" s="3" t="s">
        <v>7487</v>
      </c>
      <c r="D3379" s="9">
        <v>8000</v>
      </c>
      <c r="E3379" s="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64"/>
        <v>1.0105</v>
      </c>
      <c r="P3379" s="9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5">
        <f t="shared" si="368"/>
        <v>42053.565960648149</v>
      </c>
      <c r="T3379" s="5">
        <f t="shared" si="369"/>
        <v>42083.538888888892</v>
      </c>
      <c r="U3379">
        <f t="shared" si="370"/>
        <v>2015</v>
      </c>
    </row>
    <row r="3380" spans="1:21" ht="30" x14ac:dyDescent="0.25">
      <c r="A3380">
        <v>3378</v>
      </c>
      <c r="B3380" s="3" t="s">
        <v>3377</v>
      </c>
      <c r="C3380" s="3" t="s">
        <v>7488</v>
      </c>
      <c r="D3380" s="9">
        <v>550</v>
      </c>
      <c r="E3380" s="9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64"/>
        <v>1.0763636363636364</v>
      </c>
      <c r="P3380" s="9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5">
        <f t="shared" si="368"/>
        <v>41858.188726851855</v>
      </c>
      <c r="T3380" s="5">
        <f t="shared" si="369"/>
        <v>41882.380555555559</v>
      </c>
      <c r="U3380">
        <f t="shared" si="370"/>
        <v>2014</v>
      </c>
    </row>
    <row r="3381" spans="1:21" ht="30" x14ac:dyDescent="0.25">
      <c r="A3381">
        <v>3379</v>
      </c>
      <c r="B3381" s="3" t="s">
        <v>3378</v>
      </c>
      <c r="C3381" s="3" t="s">
        <v>7489</v>
      </c>
      <c r="D3381" s="9">
        <v>2000</v>
      </c>
      <c r="E3381" s="9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64"/>
        <v>1.0365</v>
      </c>
      <c r="P3381" s="9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5">
        <f t="shared" si="368"/>
        <v>42225.347222222226</v>
      </c>
      <c r="T3381" s="5">
        <f t="shared" si="369"/>
        <v>42242.791666666664</v>
      </c>
      <c r="U3381">
        <f t="shared" si="370"/>
        <v>2015</v>
      </c>
    </row>
    <row r="3382" spans="1:21" ht="30" x14ac:dyDescent="0.25">
      <c r="A3382">
        <v>3380</v>
      </c>
      <c r="B3382" s="3" t="s">
        <v>3379</v>
      </c>
      <c r="C3382" s="3" t="s">
        <v>7490</v>
      </c>
      <c r="D3382" s="9">
        <v>3000</v>
      </c>
      <c r="E3382" s="9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64"/>
        <v>1.0443333333333333</v>
      </c>
      <c r="P3382" s="9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5">
        <f t="shared" si="368"/>
        <v>41937.786782407413</v>
      </c>
      <c r="T3382" s="5">
        <f t="shared" si="369"/>
        <v>41972.828449074077</v>
      </c>
      <c r="U3382">
        <f t="shared" si="370"/>
        <v>2014</v>
      </c>
    </row>
    <row r="3383" spans="1:21" ht="30" x14ac:dyDescent="0.25">
      <c r="A3383">
        <v>3381</v>
      </c>
      <c r="B3383" s="3" t="s">
        <v>3380</v>
      </c>
      <c r="C3383" s="3" t="s">
        <v>7491</v>
      </c>
      <c r="D3383" s="9">
        <v>4000</v>
      </c>
      <c r="E3383" s="9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64"/>
        <v>1.0225</v>
      </c>
      <c r="P3383" s="9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5">
        <f t="shared" si="368"/>
        <v>42044.018321759264</v>
      </c>
      <c r="T3383" s="5">
        <f t="shared" si="369"/>
        <v>42073.976655092592</v>
      </c>
      <c r="U3383">
        <f t="shared" si="370"/>
        <v>2015</v>
      </c>
    </row>
    <row r="3384" spans="1:21" ht="30" x14ac:dyDescent="0.25">
      <c r="A3384">
        <v>3382</v>
      </c>
      <c r="B3384" s="3" t="s">
        <v>3381</v>
      </c>
      <c r="C3384" s="3" t="s">
        <v>7492</v>
      </c>
      <c r="D3384" s="9">
        <v>3500</v>
      </c>
      <c r="E3384" s="9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64"/>
        <v>1.0074285714285713</v>
      </c>
      <c r="P3384" s="9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5">
        <f t="shared" si="368"/>
        <v>42559.264537037037</v>
      </c>
      <c r="T3384" s="5">
        <f t="shared" si="369"/>
        <v>42583.790972222225</v>
      </c>
      <c r="U3384">
        <f t="shared" si="370"/>
        <v>2016</v>
      </c>
    </row>
    <row r="3385" spans="1:21" ht="30" x14ac:dyDescent="0.25">
      <c r="A3385">
        <v>3383</v>
      </c>
      <c r="B3385" s="3" t="s">
        <v>3382</v>
      </c>
      <c r="C3385" s="3" t="s">
        <v>7493</v>
      </c>
      <c r="D3385" s="9">
        <v>1750</v>
      </c>
      <c r="E3385" s="9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64"/>
        <v>1.1171428571428572</v>
      </c>
      <c r="P3385" s="9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5">
        <f t="shared" si="368"/>
        <v>42524.615972222229</v>
      </c>
      <c r="T3385" s="5">
        <f t="shared" si="369"/>
        <v>42544.615972222229</v>
      </c>
      <c r="U3385">
        <f t="shared" si="370"/>
        <v>2016</v>
      </c>
    </row>
    <row r="3386" spans="1:21" ht="30" x14ac:dyDescent="0.25">
      <c r="A3386">
        <v>3384</v>
      </c>
      <c r="B3386" s="3" t="s">
        <v>3383</v>
      </c>
      <c r="C3386" s="3" t="s">
        <v>7494</v>
      </c>
      <c r="D3386" s="9">
        <v>6000</v>
      </c>
      <c r="E3386" s="9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64"/>
        <v>1.0001100000000001</v>
      </c>
      <c r="P3386" s="9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5">
        <f t="shared" si="368"/>
        <v>42291.92092592593</v>
      </c>
      <c r="T3386" s="5">
        <f t="shared" si="369"/>
        <v>42328.958333333336</v>
      </c>
      <c r="U3386">
        <f t="shared" si="370"/>
        <v>2015</v>
      </c>
    </row>
    <row r="3387" spans="1:21" ht="30" x14ac:dyDescent="0.25">
      <c r="A3387">
        <v>3385</v>
      </c>
      <c r="B3387" s="3" t="s">
        <v>3384</v>
      </c>
      <c r="C3387" s="3" t="s">
        <v>7495</v>
      </c>
      <c r="D3387" s="9">
        <v>2000</v>
      </c>
      <c r="E3387" s="9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64"/>
        <v>1</v>
      </c>
      <c r="P3387" s="9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5">
        <f t="shared" si="368"/>
        <v>41953.700833333336</v>
      </c>
      <c r="T3387" s="5">
        <f t="shared" si="369"/>
        <v>41983.700833333336</v>
      </c>
      <c r="U3387">
        <f t="shared" si="370"/>
        <v>2014</v>
      </c>
    </row>
    <row r="3388" spans="1:21" ht="30" x14ac:dyDescent="0.25">
      <c r="A3388">
        <v>3386</v>
      </c>
      <c r="B3388" s="3" t="s">
        <v>3385</v>
      </c>
      <c r="C3388" s="3" t="s">
        <v>7496</v>
      </c>
      <c r="D3388" s="9">
        <v>2000</v>
      </c>
      <c r="E3388" s="9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64"/>
        <v>1.05</v>
      </c>
      <c r="P3388" s="9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5">
        <f t="shared" si="368"/>
        <v>41946.478078703709</v>
      </c>
      <c r="T3388" s="5">
        <f t="shared" si="369"/>
        <v>41976.478078703709</v>
      </c>
      <c r="U3388">
        <f t="shared" si="370"/>
        <v>2014</v>
      </c>
    </row>
    <row r="3389" spans="1:21" ht="30" x14ac:dyDescent="0.25">
      <c r="A3389">
        <v>3387</v>
      </c>
      <c r="B3389" s="3" t="s">
        <v>3386</v>
      </c>
      <c r="C3389" s="3" t="s">
        <v>7497</v>
      </c>
      <c r="D3389" s="9">
        <v>3000</v>
      </c>
      <c r="E3389" s="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64"/>
        <v>1.1686666666666667</v>
      </c>
      <c r="P3389" s="9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5">
        <f t="shared" si="368"/>
        <v>41947.595925925933</v>
      </c>
      <c r="T3389" s="5">
        <f t="shared" si="369"/>
        <v>41987.595925925933</v>
      </c>
      <c r="U3389">
        <f t="shared" si="370"/>
        <v>2014</v>
      </c>
    </row>
    <row r="3390" spans="1:21" ht="30" x14ac:dyDescent="0.25">
      <c r="A3390">
        <v>3388</v>
      </c>
      <c r="B3390" s="3" t="s">
        <v>3387</v>
      </c>
      <c r="C3390" s="3" t="s">
        <v>7498</v>
      </c>
      <c r="D3390" s="9">
        <v>1500</v>
      </c>
      <c r="E3390" s="9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64"/>
        <v>1.038</v>
      </c>
      <c r="P3390" s="9">
        <f t="shared" si="365"/>
        <v>34.6</v>
      </c>
      <c r="Q3390" t="str">
        <f t="shared" si="366"/>
        <v>theater</v>
      </c>
      <c r="R3390" t="str">
        <f t="shared" si="367"/>
        <v>plays</v>
      </c>
      <c r="S3390" s="5">
        <f t="shared" si="368"/>
        <v>42143.294456018521</v>
      </c>
      <c r="T3390" s="5">
        <f t="shared" si="369"/>
        <v>42173.294456018521</v>
      </c>
      <c r="U3390">
        <f t="shared" si="370"/>
        <v>2015</v>
      </c>
    </row>
    <row r="3391" spans="1:21" x14ac:dyDescent="0.25">
      <c r="A3391">
        <v>3389</v>
      </c>
      <c r="B3391" s="3" t="s">
        <v>3388</v>
      </c>
      <c r="C3391" s="3" t="s">
        <v>7499</v>
      </c>
      <c r="D3391" s="9">
        <v>10000</v>
      </c>
      <c r="E3391" s="9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64"/>
        <v>1.145</v>
      </c>
      <c r="P3391" s="9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5">
        <f t="shared" si="368"/>
        <v>42494.396782407413</v>
      </c>
      <c r="T3391" s="5">
        <f t="shared" si="369"/>
        <v>42524.396782407413</v>
      </c>
      <c r="U3391">
        <f t="shared" si="370"/>
        <v>2016</v>
      </c>
    </row>
    <row r="3392" spans="1:21" ht="30" x14ac:dyDescent="0.25">
      <c r="A3392">
        <v>3390</v>
      </c>
      <c r="B3392" s="3" t="s">
        <v>3389</v>
      </c>
      <c r="C3392" s="3" t="s">
        <v>7500</v>
      </c>
      <c r="D3392" s="9">
        <v>1500</v>
      </c>
      <c r="E3392" s="9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64"/>
        <v>1.024</v>
      </c>
      <c r="P3392" s="9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5">
        <f t="shared" si="368"/>
        <v>41815.608159722229</v>
      </c>
      <c r="T3392" s="5">
        <f t="shared" si="369"/>
        <v>41830.608159722229</v>
      </c>
      <c r="U3392">
        <f t="shared" si="370"/>
        <v>2014</v>
      </c>
    </row>
    <row r="3393" spans="1:21" ht="30" x14ac:dyDescent="0.25">
      <c r="A3393">
        <v>3391</v>
      </c>
      <c r="B3393" s="3" t="s">
        <v>3390</v>
      </c>
      <c r="C3393" s="3" t="s">
        <v>7501</v>
      </c>
      <c r="D3393" s="9">
        <v>500</v>
      </c>
      <c r="E3393" s="9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64"/>
        <v>2.23</v>
      </c>
      <c r="P3393" s="9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5">
        <f t="shared" si="368"/>
        <v>41830.379027777781</v>
      </c>
      <c r="T3393" s="5">
        <f t="shared" si="369"/>
        <v>41859.769444444442</v>
      </c>
      <c r="U3393">
        <f t="shared" si="370"/>
        <v>2014</v>
      </c>
    </row>
    <row r="3394" spans="1:21" ht="30" x14ac:dyDescent="0.25">
      <c r="A3394">
        <v>3392</v>
      </c>
      <c r="B3394" s="3" t="s">
        <v>3391</v>
      </c>
      <c r="C3394" s="3" t="s">
        <v>7502</v>
      </c>
      <c r="D3394" s="9">
        <v>500</v>
      </c>
      <c r="E3394" s="9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371">E3394/D3394</f>
        <v>1</v>
      </c>
      <c r="P3394" s="9">
        <f t="shared" ref="P3394:P3457" si="372">IFERROR(E3394/L3394,0)</f>
        <v>41.666666666666664</v>
      </c>
      <c r="Q3394" t="str">
        <f t="shared" ref="Q3394:Q3457" si="373">MID(N3394,1,FIND("/",N3394)-1)</f>
        <v>theater</v>
      </c>
      <c r="R3394" t="str">
        <f t="shared" ref="R3394:R3457" si="374">MID(N3394,FIND("/",N3394)+1,9999)</f>
        <v>plays</v>
      </c>
      <c r="S3394" s="5">
        <f t="shared" ref="S3394:S3457" si="375">((J3394/86400)+25569+(-4/24))</f>
        <v>42446.678877314822</v>
      </c>
      <c r="T3394" s="5">
        <f t="shared" ref="T3394:T3457" si="376">((I3394/86400)+25569+(-4/24))</f>
        <v>42496.678877314822</v>
      </c>
      <c r="U3394">
        <f t="shared" ref="U3394:U3457" si="377">YEAR(S3394)</f>
        <v>2016</v>
      </c>
    </row>
    <row r="3395" spans="1:21" x14ac:dyDescent="0.25">
      <c r="A3395">
        <v>3393</v>
      </c>
      <c r="B3395" s="3" t="s">
        <v>3392</v>
      </c>
      <c r="C3395" s="3" t="s">
        <v>7503</v>
      </c>
      <c r="D3395" s="9">
        <v>1500</v>
      </c>
      <c r="E3395" s="9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371"/>
        <v>1.0580000000000001</v>
      </c>
      <c r="P3395" s="9">
        <f t="shared" si="372"/>
        <v>36.06818181818182</v>
      </c>
      <c r="Q3395" t="str">
        <f t="shared" si="373"/>
        <v>theater</v>
      </c>
      <c r="R3395" t="str">
        <f t="shared" si="374"/>
        <v>plays</v>
      </c>
      <c r="S3395" s="5">
        <f t="shared" si="375"/>
        <v>41923.754976851858</v>
      </c>
      <c r="T3395" s="5">
        <f t="shared" si="376"/>
        <v>41948.865277777782</v>
      </c>
      <c r="U3395">
        <f t="shared" si="377"/>
        <v>2014</v>
      </c>
    </row>
    <row r="3396" spans="1:21" ht="30" x14ac:dyDescent="0.25">
      <c r="A3396">
        <v>3394</v>
      </c>
      <c r="B3396" s="3" t="s">
        <v>3393</v>
      </c>
      <c r="C3396" s="3" t="s">
        <v>7504</v>
      </c>
      <c r="D3396" s="9">
        <v>550</v>
      </c>
      <c r="E3396" s="9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71"/>
        <v>1.4236363636363636</v>
      </c>
      <c r="P3396" s="9">
        <f t="shared" si="372"/>
        <v>29</v>
      </c>
      <c r="Q3396" t="str">
        <f t="shared" si="373"/>
        <v>theater</v>
      </c>
      <c r="R3396" t="str">
        <f t="shared" si="374"/>
        <v>plays</v>
      </c>
      <c r="S3396" s="5">
        <f t="shared" si="375"/>
        <v>41817.428761574076</v>
      </c>
      <c r="T3396" s="5">
        <f t="shared" si="376"/>
        <v>41847.428761574076</v>
      </c>
      <c r="U3396">
        <f t="shared" si="377"/>
        <v>2014</v>
      </c>
    </row>
    <row r="3397" spans="1:21" x14ac:dyDescent="0.25">
      <c r="A3397">
        <v>3395</v>
      </c>
      <c r="B3397" s="3" t="s">
        <v>3394</v>
      </c>
      <c r="C3397" s="3" t="s">
        <v>7505</v>
      </c>
      <c r="D3397" s="9">
        <v>500</v>
      </c>
      <c r="E3397" s="9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71"/>
        <v>1.84</v>
      </c>
      <c r="P3397" s="9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5">
        <f t="shared" si="375"/>
        <v>42140.545648148145</v>
      </c>
      <c r="T3397" s="5">
        <f t="shared" si="376"/>
        <v>42154.590277777781</v>
      </c>
      <c r="U3397">
        <f t="shared" si="377"/>
        <v>2015</v>
      </c>
    </row>
    <row r="3398" spans="1:21" x14ac:dyDescent="0.25">
      <c r="A3398">
        <v>3396</v>
      </c>
      <c r="B3398" s="3" t="s">
        <v>3395</v>
      </c>
      <c r="C3398" s="3" t="s">
        <v>7506</v>
      </c>
      <c r="D3398" s="9">
        <v>1500</v>
      </c>
      <c r="E3398" s="9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71"/>
        <v>1.0433333333333332</v>
      </c>
      <c r="P3398" s="9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5">
        <f t="shared" si="375"/>
        <v>41764.279965277783</v>
      </c>
      <c r="T3398" s="5">
        <f t="shared" si="376"/>
        <v>41790.999305555561</v>
      </c>
      <c r="U3398">
        <f t="shared" si="377"/>
        <v>2014</v>
      </c>
    </row>
    <row r="3399" spans="1:21" x14ac:dyDescent="0.25">
      <c r="A3399">
        <v>3397</v>
      </c>
      <c r="B3399" s="3" t="s">
        <v>3396</v>
      </c>
      <c r="C3399" s="3" t="s">
        <v>7507</v>
      </c>
      <c r="D3399" s="9">
        <v>250</v>
      </c>
      <c r="E3399" s="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71"/>
        <v>1.1200000000000001</v>
      </c>
      <c r="P3399" s="9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5">
        <f t="shared" si="375"/>
        <v>42378.311678240738</v>
      </c>
      <c r="T3399" s="5">
        <f t="shared" si="376"/>
        <v>42418.750000000007</v>
      </c>
      <c r="U3399">
        <f t="shared" si="377"/>
        <v>2016</v>
      </c>
    </row>
    <row r="3400" spans="1:21" ht="30" x14ac:dyDescent="0.25">
      <c r="A3400">
        <v>3398</v>
      </c>
      <c r="B3400" s="3" t="s">
        <v>3397</v>
      </c>
      <c r="C3400" s="3" t="s">
        <v>7508</v>
      </c>
      <c r="D3400" s="9">
        <v>4000</v>
      </c>
      <c r="E3400" s="9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71"/>
        <v>1.1107499999999999</v>
      </c>
      <c r="P3400" s="9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5">
        <f t="shared" si="375"/>
        <v>41941.585370370369</v>
      </c>
      <c r="T3400" s="5">
        <f t="shared" si="376"/>
        <v>41964.541666666664</v>
      </c>
      <c r="U3400">
        <f t="shared" si="377"/>
        <v>2014</v>
      </c>
    </row>
    <row r="3401" spans="1:21" x14ac:dyDescent="0.25">
      <c r="A3401">
        <v>3399</v>
      </c>
      <c r="B3401" s="3" t="s">
        <v>3398</v>
      </c>
      <c r="C3401" s="3" t="s">
        <v>7509</v>
      </c>
      <c r="D3401" s="9">
        <v>1200</v>
      </c>
      <c r="E3401" s="9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71"/>
        <v>1.0375000000000001</v>
      </c>
      <c r="P3401" s="9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5">
        <f t="shared" si="375"/>
        <v>42026.75376157408</v>
      </c>
      <c r="T3401" s="5">
        <f t="shared" si="376"/>
        <v>42056.75376157408</v>
      </c>
      <c r="U3401">
        <f t="shared" si="377"/>
        <v>2015</v>
      </c>
    </row>
    <row r="3402" spans="1:21" ht="30" x14ac:dyDescent="0.25">
      <c r="A3402">
        <v>3400</v>
      </c>
      <c r="B3402" s="3" t="s">
        <v>3399</v>
      </c>
      <c r="C3402" s="3" t="s">
        <v>7510</v>
      </c>
      <c r="D3402" s="9">
        <v>10000</v>
      </c>
      <c r="E3402" s="9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71"/>
        <v>1.0041</v>
      </c>
      <c r="P3402" s="9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5">
        <f t="shared" si="375"/>
        <v>41834.787199074075</v>
      </c>
      <c r="T3402" s="5">
        <f t="shared" si="376"/>
        <v>41879.787199074075</v>
      </c>
      <c r="U3402">
        <f t="shared" si="377"/>
        <v>2014</v>
      </c>
    </row>
    <row r="3403" spans="1:21" ht="30" x14ac:dyDescent="0.25">
      <c r="A3403">
        <v>3401</v>
      </c>
      <c r="B3403" s="3" t="s">
        <v>3400</v>
      </c>
      <c r="C3403" s="3" t="s">
        <v>7511</v>
      </c>
      <c r="D3403" s="9">
        <v>2900</v>
      </c>
      <c r="E3403" s="9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71"/>
        <v>1.0186206896551724</v>
      </c>
      <c r="P3403" s="9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5">
        <f t="shared" si="375"/>
        <v>42193.557245370372</v>
      </c>
      <c r="T3403" s="5">
        <f t="shared" si="376"/>
        <v>42223.557245370372</v>
      </c>
      <c r="U3403">
        <f t="shared" si="377"/>
        <v>2015</v>
      </c>
    </row>
    <row r="3404" spans="1:21" ht="30" x14ac:dyDescent="0.25">
      <c r="A3404">
        <v>3402</v>
      </c>
      <c r="B3404" s="3" t="s">
        <v>3401</v>
      </c>
      <c r="C3404" s="3" t="s">
        <v>7512</v>
      </c>
      <c r="D3404" s="9">
        <v>15000</v>
      </c>
      <c r="E3404" s="9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71"/>
        <v>1.0976666666666666</v>
      </c>
      <c r="P3404" s="9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5">
        <f t="shared" si="375"/>
        <v>42290.451886574076</v>
      </c>
      <c r="T3404" s="5">
        <f t="shared" si="376"/>
        <v>42319.938194444447</v>
      </c>
      <c r="U3404">
        <f t="shared" si="377"/>
        <v>2015</v>
      </c>
    </row>
    <row r="3405" spans="1:21" ht="30" x14ac:dyDescent="0.25">
      <c r="A3405">
        <v>3403</v>
      </c>
      <c r="B3405" s="3" t="s">
        <v>3402</v>
      </c>
      <c r="C3405" s="3" t="s">
        <v>7513</v>
      </c>
      <c r="D3405" s="9">
        <v>2000</v>
      </c>
      <c r="E3405" s="9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71"/>
        <v>1</v>
      </c>
      <c r="P3405" s="9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5">
        <f t="shared" si="375"/>
        <v>42150.295416666668</v>
      </c>
      <c r="T3405" s="5">
        <f t="shared" si="376"/>
        <v>42180.295416666668</v>
      </c>
      <c r="U3405">
        <f t="shared" si="377"/>
        <v>2015</v>
      </c>
    </row>
    <row r="3406" spans="1:21" ht="30" x14ac:dyDescent="0.25">
      <c r="A3406">
        <v>3404</v>
      </c>
      <c r="B3406" s="3" t="s">
        <v>3403</v>
      </c>
      <c r="C3406" s="3" t="s">
        <v>7514</v>
      </c>
      <c r="D3406" s="9">
        <v>500</v>
      </c>
      <c r="E3406" s="9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71"/>
        <v>1.22</v>
      </c>
      <c r="P3406" s="9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5">
        <f t="shared" si="375"/>
        <v>42152.336828703708</v>
      </c>
      <c r="T3406" s="5">
        <f t="shared" si="376"/>
        <v>42172.336828703708</v>
      </c>
      <c r="U3406">
        <f t="shared" si="377"/>
        <v>2015</v>
      </c>
    </row>
    <row r="3407" spans="1:21" x14ac:dyDescent="0.25">
      <c r="A3407">
        <v>3405</v>
      </c>
      <c r="B3407" s="3" t="s">
        <v>3404</v>
      </c>
      <c r="C3407" s="3" t="s">
        <v>7515</v>
      </c>
      <c r="D3407" s="9">
        <v>350</v>
      </c>
      <c r="E3407" s="9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71"/>
        <v>1.3757142857142857</v>
      </c>
      <c r="P3407" s="9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5">
        <f t="shared" si="375"/>
        <v>42409.850532407414</v>
      </c>
      <c r="T3407" s="5">
        <f t="shared" si="376"/>
        <v>42430.832638888889</v>
      </c>
      <c r="U3407">
        <f t="shared" si="377"/>
        <v>2016</v>
      </c>
    </row>
    <row r="3408" spans="1:21" x14ac:dyDescent="0.25">
      <c r="A3408">
        <v>3406</v>
      </c>
      <c r="B3408" s="3" t="s">
        <v>3405</v>
      </c>
      <c r="C3408" s="3" t="s">
        <v>7516</v>
      </c>
      <c r="D3408" s="9">
        <v>10000</v>
      </c>
      <c r="E3408" s="9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71"/>
        <v>1.0031000000000001</v>
      </c>
      <c r="P3408" s="9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5">
        <f t="shared" si="375"/>
        <v>41791.326111111113</v>
      </c>
      <c r="T3408" s="5">
        <f t="shared" si="376"/>
        <v>41836.326111111113</v>
      </c>
      <c r="U3408">
        <f t="shared" si="377"/>
        <v>2014</v>
      </c>
    </row>
    <row r="3409" spans="1:21" ht="30" x14ac:dyDescent="0.25">
      <c r="A3409">
        <v>3407</v>
      </c>
      <c r="B3409" s="3" t="s">
        <v>3406</v>
      </c>
      <c r="C3409" s="3" t="s">
        <v>7517</v>
      </c>
      <c r="D3409" s="9">
        <v>2000</v>
      </c>
      <c r="E3409" s="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71"/>
        <v>1.071</v>
      </c>
      <c r="P3409" s="9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5">
        <f t="shared" si="375"/>
        <v>41796.255659722221</v>
      </c>
      <c r="T3409" s="5">
        <f t="shared" si="376"/>
        <v>41826.255659722221</v>
      </c>
      <c r="U3409">
        <f t="shared" si="377"/>
        <v>2014</v>
      </c>
    </row>
    <row r="3410" spans="1:21" ht="30" x14ac:dyDescent="0.25">
      <c r="A3410">
        <v>3408</v>
      </c>
      <c r="B3410" s="3" t="s">
        <v>3407</v>
      </c>
      <c r="C3410" s="3" t="s">
        <v>7518</v>
      </c>
      <c r="D3410" s="9">
        <v>500</v>
      </c>
      <c r="E3410" s="9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71"/>
        <v>2.11</v>
      </c>
      <c r="P3410" s="9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5">
        <f t="shared" si="375"/>
        <v>41808.825277777782</v>
      </c>
      <c r="T3410" s="5">
        <f t="shared" si="376"/>
        <v>41838.825277777782</v>
      </c>
      <c r="U3410">
        <f t="shared" si="377"/>
        <v>2014</v>
      </c>
    </row>
    <row r="3411" spans="1:21" x14ac:dyDescent="0.25">
      <c r="A3411">
        <v>3409</v>
      </c>
      <c r="B3411" s="3" t="s">
        <v>3408</v>
      </c>
      <c r="C3411" s="3" t="s">
        <v>7519</v>
      </c>
      <c r="D3411" s="9">
        <v>500</v>
      </c>
      <c r="E3411" s="9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71"/>
        <v>1.236</v>
      </c>
      <c r="P3411" s="9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5">
        <f t="shared" si="375"/>
        <v>42544.647662037038</v>
      </c>
      <c r="T3411" s="5">
        <f t="shared" si="376"/>
        <v>42582.706944444442</v>
      </c>
      <c r="U3411">
        <f t="shared" si="377"/>
        <v>2016</v>
      </c>
    </row>
    <row r="3412" spans="1:21" x14ac:dyDescent="0.25">
      <c r="A3412">
        <v>3410</v>
      </c>
      <c r="B3412" s="3" t="s">
        <v>3409</v>
      </c>
      <c r="C3412" s="3" t="s">
        <v>7520</v>
      </c>
      <c r="D3412" s="9">
        <v>3000</v>
      </c>
      <c r="E3412" s="9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71"/>
        <v>1.085</v>
      </c>
      <c r="P3412" s="9">
        <f t="shared" si="372"/>
        <v>81.375</v>
      </c>
      <c r="Q3412" t="str">
        <f t="shared" si="373"/>
        <v>theater</v>
      </c>
      <c r="R3412" t="str">
        <f t="shared" si="374"/>
        <v>plays</v>
      </c>
      <c r="S3412" s="5">
        <f t="shared" si="375"/>
        <v>42499.874884259261</v>
      </c>
      <c r="T3412" s="5">
        <f t="shared" si="376"/>
        <v>42527.125000000007</v>
      </c>
      <c r="U3412">
        <f t="shared" si="377"/>
        <v>2016</v>
      </c>
    </row>
    <row r="3413" spans="1:21" ht="30" x14ac:dyDescent="0.25">
      <c r="A3413">
        <v>3411</v>
      </c>
      <c r="B3413" s="3" t="s">
        <v>3410</v>
      </c>
      <c r="C3413" s="3" t="s">
        <v>7521</v>
      </c>
      <c r="D3413" s="9">
        <v>15000</v>
      </c>
      <c r="E3413" s="9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71"/>
        <v>1.0356666666666667</v>
      </c>
      <c r="P3413" s="9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5">
        <f t="shared" si="375"/>
        <v>42264.856157407405</v>
      </c>
      <c r="T3413" s="5">
        <f t="shared" si="376"/>
        <v>42284.856157407405</v>
      </c>
      <c r="U3413">
        <f t="shared" si="377"/>
        <v>2015</v>
      </c>
    </row>
    <row r="3414" spans="1:21" ht="30" x14ac:dyDescent="0.25">
      <c r="A3414">
        <v>3412</v>
      </c>
      <c r="B3414" s="3" t="s">
        <v>3411</v>
      </c>
      <c r="C3414" s="3" t="s">
        <v>7522</v>
      </c>
      <c r="D3414" s="9">
        <v>3000</v>
      </c>
      <c r="E3414" s="9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71"/>
        <v>1</v>
      </c>
      <c r="P3414" s="9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5">
        <f t="shared" si="375"/>
        <v>41879.792384259265</v>
      </c>
      <c r="T3414" s="5">
        <f t="shared" si="376"/>
        <v>41909.792384259265</v>
      </c>
      <c r="U3414">
        <f t="shared" si="377"/>
        <v>2014</v>
      </c>
    </row>
    <row r="3415" spans="1:21" ht="30" x14ac:dyDescent="0.25">
      <c r="A3415">
        <v>3413</v>
      </c>
      <c r="B3415" s="3" t="s">
        <v>3412</v>
      </c>
      <c r="C3415" s="3" t="s">
        <v>7523</v>
      </c>
      <c r="D3415" s="9">
        <v>500</v>
      </c>
      <c r="E3415" s="9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71"/>
        <v>1.3</v>
      </c>
      <c r="P3415" s="9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5">
        <f t="shared" si="375"/>
        <v>42053.566412037042</v>
      </c>
      <c r="T3415" s="5">
        <f t="shared" si="376"/>
        <v>42063.040972222225</v>
      </c>
      <c r="U3415">
        <f t="shared" si="377"/>
        <v>2015</v>
      </c>
    </row>
    <row r="3416" spans="1:21" ht="30" x14ac:dyDescent="0.25">
      <c r="A3416">
        <v>3414</v>
      </c>
      <c r="B3416" s="3" t="s">
        <v>3413</v>
      </c>
      <c r="C3416" s="3" t="s">
        <v>7524</v>
      </c>
      <c r="D3416" s="9">
        <v>3000</v>
      </c>
      <c r="E3416" s="9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71"/>
        <v>1.0349999999999999</v>
      </c>
      <c r="P3416" s="9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5">
        <f t="shared" si="375"/>
        <v>42675.665798611117</v>
      </c>
      <c r="T3416" s="5">
        <f t="shared" si="376"/>
        <v>42705.165972222225</v>
      </c>
      <c r="U3416">
        <f t="shared" si="377"/>
        <v>2016</v>
      </c>
    </row>
    <row r="3417" spans="1:21" x14ac:dyDescent="0.25">
      <c r="A3417">
        <v>3415</v>
      </c>
      <c r="B3417" s="3" t="s">
        <v>3414</v>
      </c>
      <c r="C3417" s="3" t="s">
        <v>7525</v>
      </c>
      <c r="D3417" s="9">
        <v>200</v>
      </c>
      <c r="E3417" s="9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71"/>
        <v>1</v>
      </c>
      <c r="P3417" s="9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5">
        <f t="shared" si="375"/>
        <v>42466.977500000001</v>
      </c>
      <c r="T3417" s="5">
        <f t="shared" si="376"/>
        <v>42477.812500000007</v>
      </c>
      <c r="U3417">
        <f t="shared" si="377"/>
        <v>2016</v>
      </c>
    </row>
    <row r="3418" spans="1:21" ht="30" x14ac:dyDescent="0.25">
      <c r="A3418">
        <v>3416</v>
      </c>
      <c r="B3418" s="3" t="s">
        <v>3415</v>
      </c>
      <c r="C3418" s="3" t="s">
        <v>7526</v>
      </c>
      <c r="D3418" s="9">
        <v>4000</v>
      </c>
      <c r="E3418" s="9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71"/>
        <v>1.196</v>
      </c>
      <c r="P3418" s="9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5">
        <f t="shared" si="375"/>
        <v>42089.245891203704</v>
      </c>
      <c r="T3418" s="5">
        <f t="shared" si="376"/>
        <v>42117.604166666664</v>
      </c>
      <c r="U3418">
        <f t="shared" si="377"/>
        <v>2015</v>
      </c>
    </row>
    <row r="3419" spans="1:21" ht="30" x14ac:dyDescent="0.25">
      <c r="A3419">
        <v>3417</v>
      </c>
      <c r="B3419" s="3" t="s">
        <v>3416</v>
      </c>
      <c r="C3419" s="3" t="s">
        <v>7527</v>
      </c>
      <c r="D3419" s="9">
        <v>1700</v>
      </c>
      <c r="E3419" s="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71"/>
        <v>1.0000058823529412</v>
      </c>
      <c r="P3419" s="9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5">
        <f t="shared" si="375"/>
        <v>41894.747083333335</v>
      </c>
      <c r="T3419" s="5">
        <f t="shared" si="376"/>
        <v>41937.863194444442</v>
      </c>
      <c r="U3419">
        <f t="shared" si="377"/>
        <v>2014</v>
      </c>
    </row>
    <row r="3420" spans="1:21" ht="30" x14ac:dyDescent="0.25">
      <c r="A3420">
        <v>3418</v>
      </c>
      <c r="B3420" s="3" t="s">
        <v>3417</v>
      </c>
      <c r="C3420" s="3" t="s">
        <v>7528</v>
      </c>
      <c r="D3420" s="9">
        <v>4000</v>
      </c>
      <c r="E3420" s="9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71"/>
        <v>1.00875</v>
      </c>
      <c r="P3420" s="9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5">
        <f t="shared" si="375"/>
        <v>41752.667905092596</v>
      </c>
      <c r="T3420" s="5">
        <f t="shared" si="376"/>
        <v>41782.667905092596</v>
      </c>
      <c r="U3420">
        <f t="shared" si="377"/>
        <v>2014</v>
      </c>
    </row>
    <row r="3421" spans="1:21" ht="30" x14ac:dyDescent="0.25">
      <c r="A3421">
        <v>3419</v>
      </c>
      <c r="B3421" s="3" t="s">
        <v>3418</v>
      </c>
      <c r="C3421" s="3" t="s">
        <v>7529</v>
      </c>
      <c r="D3421" s="9">
        <v>2750</v>
      </c>
      <c r="E3421" s="9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71"/>
        <v>1.0654545454545454</v>
      </c>
      <c r="P3421" s="9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5">
        <f t="shared" si="375"/>
        <v>42448.654918981483</v>
      </c>
      <c r="T3421" s="5">
        <f t="shared" si="376"/>
        <v>42466.729166666664</v>
      </c>
      <c r="U3421">
        <f t="shared" si="377"/>
        <v>2016</v>
      </c>
    </row>
    <row r="3422" spans="1:21" x14ac:dyDescent="0.25">
      <c r="A3422">
        <v>3420</v>
      </c>
      <c r="B3422" s="3" t="s">
        <v>3419</v>
      </c>
      <c r="C3422" s="3" t="s">
        <v>7530</v>
      </c>
      <c r="D3422" s="9">
        <v>700</v>
      </c>
      <c r="E3422" s="9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71"/>
        <v>1.38</v>
      </c>
      <c r="P3422" s="9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5">
        <f t="shared" si="375"/>
        <v>42404.923634259263</v>
      </c>
      <c r="T3422" s="5">
        <f t="shared" si="376"/>
        <v>42413.833333333336</v>
      </c>
      <c r="U3422">
        <f t="shared" si="377"/>
        <v>2016</v>
      </c>
    </row>
    <row r="3423" spans="1:21" ht="30" x14ac:dyDescent="0.25">
      <c r="A3423">
        <v>3421</v>
      </c>
      <c r="B3423" s="3" t="s">
        <v>3420</v>
      </c>
      <c r="C3423" s="3" t="s">
        <v>7531</v>
      </c>
      <c r="D3423" s="9">
        <v>10000</v>
      </c>
      <c r="E3423" s="9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71"/>
        <v>1.0115000000000001</v>
      </c>
      <c r="P3423" s="9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5">
        <f t="shared" si="375"/>
        <v>42037.624571759261</v>
      </c>
      <c r="T3423" s="5">
        <f t="shared" si="376"/>
        <v>42067.624571759261</v>
      </c>
      <c r="U3423">
        <f t="shared" si="377"/>
        <v>2015</v>
      </c>
    </row>
    <row r="3424" spans="1:21" ht="30" x14ac:dyDescent="0.25">
      <c r="A3424">
        <v>3422</v>
      </c>
      <c r="B3424" s="3" t="s">
        <v>3421</v>
      </c>
      <c r="C3424" s="3" t="s">
        <v>7532</v>
      </c>
      <c r="D3424" s="9">
        <v>3000</v>
      </c>
      <c r="E3424" s="9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71"/>
        <v>1.091</v>
      </c>
      <c r="P3424" s="9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5">
        <f t="shared" si="375"/>
        <v>42323.395555555559</v>
      </c>
      <c r="T3424" s="5">
        <f t="shared" si="376"/>
        <v>42351.833333333336</v>
      </c>
      <c r="U3424">
        <f t="shared" si="377"/>
        <v>2015</v>
      </c>
    </row>
    <row r="3425" spans="1:21" x14ac:dyDescent="0.25">
      <c r="A3425">
        <v>3423</v>
      </c>
      <c r="B3425" s="3" t="s">
        <v>3422</v>
      </c>
      <c r="C3425" s="3" t="s">
        <v>7533</v>
      </c>
      <c r="D3425" s="9">
        <v>250</v>
      </c>
      <c r="E3425" s="9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71"/>
        <v>1.4</v>
      </c>
      <c r="P3425" s="9">
        <f t="shared" si="372"/>
        <v>35</v>
      </c>
      <c r="Q3425" t="str">
        <f t="shared" si="373"/>
        <v>theater</v>
      </c>
      <c r="R3425" t="str">
        <f t="shared" si="374"/>
        <v>plays</v>
      </c>
      <c r="S3425" s="5">
        <f t="shared" si="375"/>
        <v>42088.744687500002</v>
      </c>
      <c r="T3425" s="5">
        <f t="shared" si="376"/>
        <v>42118.744687500002</v>
      </c>
      <c r="U3425">
        <f t="shared" si="377"/>
        <v>2015</v>
      </c>
    </row>
    <row r="3426" spans="1:21" ht="30" x14ac:dyDescent="0.25">
      <c r="A3426">
        <v>3424</v>
      </c>
      <c r="B3426" s="3" t="s">
        <v>3423</v>
      </c>
      <c r="C3426" s="3" t="s">
        <v>7534</v>
      </c>
      <c r="D3426" s="9">
        <v>6000</v>
      </c>
      <c r="E3426" s="9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71"/>
        <v>1.0358333333333334</v>
      </c>
      <c r="P3426" s="9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5">
        <f t="shared" si="375"/>
        <v>42018.510231481479</v>
      </c>
      <c r="T3426" s="5">
        <f t="shared" si="376"/>
        <v>42040.124305555561</v>
      </c>
      <c r="U3426">
        <f t="shared" si="377"/>
        <v>2015</v>
      </c>
    </row>
    <row r="3427" spans="1:21" ht="30" x14ac:dyDescent="0.25">
      <c r="A3427">
        <v>3425</v>
      </c>
      <c r="B3427" s="3" t="s">
        <v>3424</v>
      </c>
      <c r="C3427" s="3" t="s">
        <v>7535</v>
      </c>
      <c r="D3427" s="9">
        <v>30000</v>
      </c>
      <c r="E3427" s="9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71"/>
        <v>1.0297033333333332</v>
      </c>
      <c r="P3427" s="9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5">
        <f t="shared" si="375"/>
        <v>41884.450648148151</v>
      </c>
      <c r="T3427" s="5">
        <f t="shared" si="376"/>
        <v>41916.450648148151</v>
      </c>
      <c r="U3427">
        <f t="shared" si="377"/>
        <v>2014</v>
      </c>
    </row>
    <row r="3428" spans="1:21" x14ac:dyDescent="0.25">
      <c r="A3428">
        <v>3426</v>
      </c>
      <c r="B3428" s="3" t="s">
        <v>3425</v>
      </c>
      <c r="C3428" s="3" t="s">
        <v>7536</v>
      </c>
      <c r="D3428" s="9">
        <v>3750</v>
      </c>
      <c r="E3428" s="9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71"/>
        <v>1.0813333333333333</v>
      </c>
      <c r="P3428" s="9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5">
        <f t="shared" si="375"/>
        <v>41883.890081018522</v>
      </c>
      <c r="T3428" s="5">
        <f t="shared" si="376"/>
        <v>41902.916666666672</v>
      </c>
      <c r="U3428">
        <f t="shared" si="377"/>
        <v>2014</v>
      </c>
    </row>
    <row r="3429" spans="1:21" ht="30" x14ac:dyDescent="0.25">
      <c r="A3429">
        <v>3427</v>
      </c>
      <c r="B3429" s="3" t="s">
        <v>3426</v>
      </c>
      <c r="C3429" s="3" t="s">
        <v>7537</v>
      </c>
      <c r="D3429" s="9">
        <v>1500</v>
      </c>
      <c r="E3429" s="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71"/>
        <v>1</v>
      </c>
      <c r="P3429" s="9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5">
        <f t="shared" si="375"/>
        <v>41792.47861111111</v>
      </c>
      <c r="T3429" s="5">
        <f t="shared" si="376"/>
        <v>41822.47861111111</v>
      </c>
      <c r="U3429">
        <f t="shared" si="377"/>
        <v>2014</v>
      </c>
    </row>
    <row r="3430" spans="1:21" ht="30" x14ac:dyDescent="0.25">
      <c r="A3430">
        <v>3428</v>
      </c>
      <c r="B3430" s="3" t="s">
        <v>3427</v>
      </c>
      <c r="C3430" s="3" t="s">
        <v>7538</v>
      </c>
      <c r="D3430" s="9">
        <v>2000</v>
      </c>
      <c r="E3430" s="9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71"/>
        <v>1.0275000000000001</v>
      </c>
      <c r="P3430" s="9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5">
        <f t="shared" si="375"/>
        <v>42038.553784722222</v>
      </c>
      <c r="T3430" s="5">
        <f t="shared" si="376"/>
        <v>42063.541666666664</v>
      </c>
      <c r="U3430">
        <f t="shared" si="377"/>
        <v>2015</v>
      </c>
    </row>
    <row r="3431" spans="1:21" ht="30" x14ac:dyDescent="0.25">
      <c r="A3431">
        <v>3429</v>
      </c>
      <c r="B3431" s="3" t="s">
        <v>3428</v>
      </c>
      <c r="C3431" s="3" t="s">
        <v>7539</v>
      </c>
      <c r="D3431" s="9">
        <v>150</v>
      </c>
      <c r="E3431" s="9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71"/>
        <v>1.3</v>
      </c>
      <c r="P3431" s="9">
        <f t="shared" si="372"/>
        <v>16.25</v>
      </c>
      <c r="Q3431" t="str">
        <f t="shared" si="373"/>
        <v>theater</v>
      </c>
      <c r="R3431" t="str">
        <f t="shared" si="374"/>
        <v>plays</v>
      </c>
      <c r="S3431" s="5">
        <f t="shared" si="375"/>
        <v>42661.854872685188</v>
      </c>
      <c r="T3431" s="5">
        <f t="shared" si="376"/>
        <v>42675.854872685188</v>
      </c>
      <c r="U3431">
        <f t="shared" si="377"/>
        <v>2016</v>
      </c>
    </row>
    <row r="3432" spans="1:21" ht="30" x14ac:dyDescent="0.25">
      <c r="A3432">
        <v>3430</v>
      </c>
      <c r="B3432" s="3" t="s">
        <v>3429</v>
      </c>
      <c r="C3432" s="3" t="s">
        <v>7540</v>
      </c>
      <c r="D3432" s="9">
        <v>2000</v>
      </c>
      <c r="E3432" s="9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71"/>
        <v>1.0854949999999999</v>
      </c>
      <c r="P3432" s="9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5">
        <f t="shared" si="375"/>
        <v>41820.778946759259</v>
      </c>
      <c r="T3432" s="5">
        <f t="shared" si="376"/>
        <v>41850.778946759259</v>
      </c>
      <c r="U3432">
        <f t="shared" si="377"/>
        <v>2014</v>
      </c>
    </row>
    <row r="3433" spans="1:21" ht="30" x14ac:dyDescent="0.25">
      <c r="A3433">
        <v>3431</v>
      </c>
      <c r="B3433" s="3" t="s">
        <v>3430</v>
      </c>
      <c r="C3433" s="3" t="s">
        <v>7541</v>
      </c>
      <c r="D3433" s="9">
        <v>2000</v>
      </c>
      <c r="E3433" s="9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71"/>
        <v>1</v>
      </c>
      <c r="P3433" s="9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5">
        <f t="shared" si="375"/>
        <v>41839.56427083334</v>
      </c>
      <c r="T3433" s="5">
        <f t="shared" si="376"/>
        <v>41869.56427083334</v>
      </c>
      <c r="U3433">
        <f t="shared" si="377"/>
        <v>2014</v>
      </c>
    </row>
    <row r="3434" spans="1:21" x14ac:dyDescent="0.25">
      <c r="A3434">
        <v>3432</v>
      </c>
      <c r="B3434" s="3" t="s">
        <v>3431</v>
      </c>
      <c r="C3434" s="3" t="s">
        <v>7542</v>
      </c>
      <c r="D3434" s="9">
        <v>2000</v>
      </c>
      <c r="E3434" s="9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71"/>
        <v>1.0965</v>
      </c>
      <c r="P3434" s="9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5">
        <f t="shared" si="375"/>
        <v>42380.414513888893</v>
      </c>
      <c r="T3434" s="5">
        <f t="shared" si="376"/>
        <v>42405.750000000007</v>
      </c>
      <c r="U3434">
        <f t="shared" si="377"/>
        <v>2016</v>
      </c>
    </row>
    <row r="3435" spans="1:21" ht="30" x14ac:dyDescent="0.25">
      <c r="A3435">
        <v>3433</v>
      </c>
      <c r="B3435" s="3" t="s">
        <v>3432</v>
      </c>
      <c r="C3435" s="3" t="s">
        <v>7543</v>
      </c>
      <c r="D3435" s="9">
        <v>9500</v>
      </c>
      <c r="E3435" s="9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71"/>
        <v>1.0026315789473683</v>
      </c>
      <c r="P3435" s="9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5">
        <f t="shared" si="375"/>
        <v>41775.896469907406</v>
      </c>
      <c r="T3435" s="5">
        <f t="shared" si="376"/>
        <v>41806.958333333336</v>
      </c>
      <c r="U3435">
        <f t="shared" si="377"/>
        <v>2014</v>
      </c>
    </row>
    <row r="3436" spans="1:21" ht="30" x14ac:dyDescent="0.25">
      <c r="A3436">
        <v>3434</v>
      </c>
      <c r="B3436" s="3" t="s">
        <v>3433</v>
      </c>
      <c r="C3436" s="3" t="s">
        <v>7544</v>
      </c>
      <c r="D3436" s="9">
        <v>10000</v>
      </c>
      <c r="E3436" s="9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71"/>
        <v>1.0555000000000001</v>
      </c>
      <c r="P3436" s="9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5">
        <f t="shared" si="375"/>
        <v>41800.213761574072</v>
      </c>
      <c r="T3436" s="5">
        <f t="shared" si="376"/>
        <v>41830.213761574072</v>
      </c>
      <c r="U3436">
        <f t="shared" si="377"/>
        <v>2014</v>
      </c>
    </row>
    <row r="3437" spans="1:21" ht="30" x14ac:dyDescent="0.25">
      <c r="A3437">
        <v>3435</v>
      </c>
      <c r="B3437" s="3" t="s">
        <v>3434</v>
      </c>
      <c r="C3437" s="3" t="s">
        <v>7545</v>
      </c>
      <c r="D3437" s="9">
        <v>1000</v>
      </c>
      <c r="E3437" s="9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71"/>
        <v>1.1200000000000001</v>
      </c>
      <c r="P3437" s="9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5">
        <f t="shared" si="375"/>
        <v>42572.450150462966</v>
      </c>
      <c r="T3437" s="5">
        <f t="shared" si="376"/>
        <v>42588.958333333336</v>
      </c>
      <c r="U3437">
        <f t="shared" si="377"/>
        <v>2016</v>
      </c>
    </row>
    <row r="3438" spans="1:21" ht="30" x14ac:dyDescent="0.25">
      <c r="A3438">
        <v>3436</v>
      </c>
      <c r="B3438" s="3" t="s">
        <v>3435</v>
      </c>
      <c r="C3438" s="3" t="s">
        <v>7546</v>
      </c>
      <c r="D3438" s="9">
        <v>5000</v>
      </c>
      <c r="E3438" s="9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71"/>
        <v>1.0589999999999999</v>
      </c>
      <c r="P3438" s="9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5">
        <f t="shared" si="375"/>
        <v>41851.374918981484</v>
      </c>
      <c r="T3438" s="5">
        <f t="shared" si="376"/>
        <v>41872.519444444442</v>
      </c>
      <c r="U3438">
        <f t="shared" si="377"/>
        <v>2014</v>
      </c>
    </row>
    <row r="3439" spans="1:21" ht="30" x14ac:dyDescent="0.25">
      <c r="A3439">
        <v>3437</v>
      </c>
      <c r="B3439" s="3" t="s">
        <v>3436</v>
      </c>
      <c r="C3439" s="3" t="s">
        <v>7547</v>
      </c>
      <c r="D3439" s="9">
        <v>3000</v>
      </c>
      <c r="E3439" s="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71"/>
        <v>1.01</v>
      </c>
      <c r="P3439" s="9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5">
        <f t="shared" si="375"/>
        <v>42205.544212962966</v>
      </c>
      <c r="T3439" s="5">
        <f t="shared" si="376"/>
        <v>42235.544212962966</v>
      </c>
      <c r="U3439">
        <f t="shared" si="377"/>
        <v>2015</v>
      </c>
    </row>
    <row r="3440" spans="1:21" ht="30" x14ac:dyDescent="0.25">
      <c r="A3440">
        <v>3438</v>
      </c>
      <c r="B3440" s="3" t="s">
        <v>3437</v>
      </c>
      <c r="C3440" s="3" t="s">
        <v>7548</v>
      </c>
      <c r="D3440" s="9">
        <v>2500</v>
      </c>
      <c r="E3440" s="9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71"/>
        <v>1.042</v>
      </c>
      <c r="P3440" s="9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5">
        <f t="shared" si="375"/>
        <v>42100.761192129634</v>
      </c>
      <c r="T3440" s="5">
        <f t="shared" si="376"/>
        <v>42126.708333333336</v>
      </c>
      <c r="U3440">
        <f t="shared" si="377"/>
        <v>2015</v>
      </c>
    </row>
    <row r="3441" spans="1:21" x14ac:dyDescent="0.25">
      <c r="A3441">
        <v>3439</v>
      </c>
      <c r="B3441" s="3" t="s">
        <v>3438</v>
      </c>
      <c r="C3441" s="3" t="s">
        <v>7549</v>
      </c>
      <c r="D3441" s="9">
        <v>1200</v>
      </c>
      <c r="E3441" s="9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71"/>
        <v>1.3467833333333334</v>
      </c>
      <c r="P3441" s="9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5">
        <f t="shared" si="375"/>
        <v>42374.744560185187</v>
      </c>
      <c r="T3441" s="5">
        <f t="shared" si="376"/>
        <v>42388.040972222225</v>
      </c>
      <c r="U3441">
        <f t="shared" si="377"/>
        <v>2016</v>
      </c>
    </row>
    <row r="3442" spans="1:21" ht="30" x14ac:dyDescent="0.25">
      <c r="A3442">
        <v>3440</v>
      </c>
      <c r="B3442" s="3" t="s">
        <v>3439</v>
      </c>
      <c r="C3442" s="3" t="s">
        <v>7550</v>
      </c>
      <c r="D3442" s="9">
        <v>5000</v>
      </c>
      <c r="E3442" s="9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71"/>
        <v>1.052184</v>
      </c>
      <c r="P3442" s="9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5">
        <f t="shared" si="375"/>
        <v>41808.956342592595</v>
      </c>
      <c r="T3442" s="5">
        <f t="shared" si="376"/>
        <v>41831.510416666672</v>
      </c>
      <c r="U3442">
        <f t="shared" si="377"/>
        <v>2014</v>
      </c>
    </row>
    <row r="3443" spans="1:21" ht="30" x14ac:dyDescent="0.25">
      <c r="A3443">
        <v>3441</v>
      </c>
      <c r="B3443" s="3" t="s">
        <v>3440</v>
      </c>
      <c r="C3443" s="3" t="s">
        <v>7551</v>
      </c>
      <c r="D3443" s="9">
        <v>2500</v>
      </c>
      <c r="E3443" s="9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71"/>
        <v>1.026</v>
      </c>
      <c r="P3443" s="9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5">
        <f t="shared" si="375"/>
        <v>42294.262974537043</v>
      </c>
      <c r="T3443" s="5">
        <f t="shared" si="376"/>
        <v>42321.678472222229</v>
      </c>
      <c r="U3443">
        <f t="shared" si="377"/>
        <v>2015</v>
      </c>
    </row>
    <row r="3444" spans="1:21" ht="30" x14ac:dyDescent="0.25">
      <c r="A3444">
        <v>3442</v>
      </c>
      <c r="B3444" s="3" t="s">
        <v>3441</v>
      </c>
      <c r="C3444" s="3" t="s">
        <v>7552</v>
      </c>
      <c r="D3444" s="9">
        <v>250</v>
      </c>
      <c r="E3444" s="9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71"/>
        <v>1</v>
      </c>
      <c r="P3444" s="9">
        <f t="shared" si="372"/>
        <v>31.25</v>
      </c>
      <c r="Q3444" t="str">
        <f t="shared" si="373"/>
        <v>theater</v>
      </c>
      <c r="R3444" t="str">
        <f t="shared" si="374"/>
        <v>plays</v>
      </c>
      <c r="S3444" s="5">
        <f t="shared" si="375"/>
        <v>42124.674444444448</v>
      </c>
      <c r="T3444" s="5">
        <f t="shared" si="376"/>
        <v>42154.674444444448</v>
      </c>
      <c r="U3444">
        <f t="shared" si="377"/>
        <v>2015</v>
      </c>
    </row>
    <row r="3445" spans="1:21" ht="30" x14ac:dyDescent="0.25">
      <c r="A3445">
        <v>3443</v>
      </c>
      <c r="B3445" s="3" t="s">
        <v>3442</v>
      </c>
      <c r="C3445" s="3" t="s">
        <v>7553</v>
      </c>
      <c r="D3445" s="9">
        <v>1000</v>
      </c>
      <c r="E3445" s="9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71"/>
        <v>1.855</v>
      </c>
      <c r="P3445" s="9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5">
        <f t="shared" si="375"/>
        <v>41861.358171296299</v>
      </c>
      <c r="T3445" s="5">
        <f t="shared" si="376"/>
        <v>41891.358171296299</v>
      </c>
      <c r="U3445">
        <f t="shared" si="377"/>
        <v>2014</v>
      </c>
    </row>
    <row r="3446" spans="1:21" ht="30" x14ac:dyDescent="0.25">
      <c r="A3446">
        <v>3444</v>
      </c>
      <c r="B3446" s="3" t="s">
        <v>3443</v>
      </c>
      <c r="C3446" s="3" t="s">
        <v>7554</v>
      </c>
      <c r="D3446" s="9">
        <v>300</v>
      </c>
      <c r="E3446" s="9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71"/>
        <v>2.89</v>
      </c>
      <c r="P3446" s="9">
        <f t="shared" si="372"/>
        <v>43.35</v>
      </c>
      <c r="Q3446" t="str">
        <f t="shared" si="373"/>
        <v>theater</v>
      </c>
      <c r="R3446" t="str">
        <f t="shared" si="374"/>
        <v>plays</v>
      </c>
      <c r="S3446" s="5">
        <f t="shared" si="375"/>
        <v>42521.124837962961</v>
      </c>
      <c r="T3446" s="5">
        <f t="shared" si="376"/>
        <v>42529.415972222225</v>
      </c>
      <c r="U3446">
        <f t="shared" si="377"/>
        <v>2016</v>
      </c>
    </row>
    <row r="3447" spans="1:21" x14ac:dyDescent="0.25">
      <c r="A3447">
        <v>3445</v>
      </c>
      <c r="B3447" s="3" t="s">
        <v>3444</v>
      </c>
      <c r="C3447" s="3" t="s">
        <v>7555</v>
      </c>
      <c r="D3447" s="9">
        <v>2000</v>
      </c>
      <c r="E3447" s="9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71"/>
        <v>1</v>
      </c>
      <c r="P3447" s="9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5">
        <f t="shared" si="375"/>
        <v>42272.363842592596</v>
      </c>
      <c r="T3447" s="5">
        <f t="shared" si="376"/>
        <v>42300.363842592596</v>
      </c>
      <c r="U3447">
        <f t="shared" si="377"/>
        <v>2015</v>
      </c>
    </row>
    <row r="3448" spans="1:21" ht="30" x14ac:dyDescent="0.25">
      <c r="A3448">
        <v>3446</v>
      </c>
      <c r="B3448" s="3" t="s">
        <v>3445</v>
      </c>
      <c r="C3448" s="3" t="s">
        <v>7556</v>
      </c>
      <c r="D3448" s="9">
        <v>1000</v>
      </c>
      <c r="E3448" s="9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71"/>
        <v>1.0820000000000001</v>
      </c>
      <c r="P3448" s="9">
        <f t="shared" si="372"/>
        <v>43.28</v>
      </c>
      <c r="Q3448" t="str">
        <f t="shared" si="373"/>
        <v>theater</v>
      </c>
      <c r="R3448" t="str">
        <f t="shared" si="374"/>
        <v>plays</v>
      </c>
      <c r="S3448" s="5">
        <f t="shared" si="375"/>
        <v>42016.665798611117</v>
      </c>
      <c r="T3448" s="5">
        <f t="shared" si="376"/>
        <v>42040.347222222226</v>
      </c>
      <c r="U3448">
        <f t="shared" si="377"/>
        <v>2015</v>
      </c>
    </row>
    <row r="3449" spans="1:21" x14ac:dyDescent="0.25">
      <c r="A3449">
        <v>3447</v>
      </c>
      <c r="B3449" s="3" t="s">
        <v>3446</v>
      </c>
      <c r="C3449" s="3" t="s">
        <v>7557</v>
      </c>
      <c r="D3449" s="9">
        <v>1000</v>
      </c>
      <c r="E3449" s="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71"/>
        <v>1.0780000000000001</v>
      </c>
      <c r="P3449" s="9">
        <f t="shared" si="372"/>
        <v>77</v>
      </c>
      <c r="Q3449" t="str">
        <f t="shared" si="373"/>
        <v>theater</v>
      </c>
      <c r="R3449" t="str">
        <f t="shared" si="374"/>
        <v>plays</v>
      </c>
      <c r="S3449" s="5">
        <f t="shared" si="375"/>
        <v>42402.722361111119</v>
      </c>
      <c r="T3449" s="5">
        <f t="shared" si="376"/>
        <v>42447.680694444447</v>
      </c>
      <c r="U3449">
        <f t="shared" si="377"/>
        <v>2016</v>
      </c>
    </row>
    <row r="3450" spans="1:21" ht="30" x14ac:dyDescent="0.25">
      <c r="A3450">
        <v>3448</v>
      </c>
      <c r="B3450" s="3" t="s">
        <v>3447</v>
      </c>
      <c r="C3450" s="3" t="s">
        <v>7558</v>
      </c>
      <c r="D3450" s="9">
        <v>2100</v>
      </c>
      <c r="E3450" s="9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71"/>
        <v>1.0976190476190477</v>
      </c>
      <c r="P3450" s="9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5">
        <f t="shared" si="375"/>
        <v>41959.952418981484</v>
      </c>
      <c r="T3450" s="5">
        <f t="shared" si="376"/>
        <v>41989.952418981484</v>
      </c>
      <c r="U3450">
        <f t="shared" si="377"/>
        <v>2014</v>
      </c>
    </row>
    <row r="3451" spans="1:21" x14ac:dyDescent="0.25">
      <c r="A3451">
        <v>3449</v>
      </c>
      <c r="B3451" s="3" t="s">
        <v>3448</v>
      </c>
      <c r="C3451" s="3" t="s">
        <v>7559</v>
      </c>
      <c r="D3451" s="9">
        <v>800</v>
      </c>
      <c r="E3451" s="9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71"/>
        <v>1.70625</v>
      </c>
      <c r="P3451" s="9">
        <f t="shared" si="372"/>
        <v>68.25</v>
      </c>
      <c r="Q3451" t="str">
        <f t="shared" si="373"/>
        <v>theater</v>
      </c>
      <c r="R3451" t="str">
        <f t="shared" si="374"/>
        <v>plays</v>
      </c>
      <c r="S3451" s="5">
        <f t="shared" si="375"/>
        <v>42531.88585648148</v>
      </c>
      <c r="T3451" s="5">
        <f t="shared" si="376"/>
        <v>42560.000000000007</v>
      </c>
      <c r="U3451">
        <f t="shared" si="377"/>
        <v>2016</v>
      </c>
    </row>
    <row r="3452" spans="1:21" ht="30" x14ac:dyDescent="0.25">
      <c r="A3452">
        <v>3450</v>
      </c>
      <c r="B3452" s="3" t="s">
        <v>3449</v>
      </c>
      <c r="C3452" s="3" t="s">
        <v>7560</v>
      </c>
      <c r="D3452" s="9">
        <v>500</v>
      </c>
      <c r="E3452" s="9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71"/>
        <v>1.52</v>
      </c>
      <c r="P3452" s="9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5">
        <f t="shared" si="375"/>
        <v>42036.537858796299</v>
      </c>
      <c r="T3452" s="5">
        <f t="shared" si="376"/>
        <v>42096.496192129627</v>
      </c>
      <c r="U3452">
        <f t="shared" si="377"/>
        <v>2015</v>
      </c>
    </row>
    <row r="3453" spans="1:21" ht="30" x14ac:dyDescent="0.25">
      <c r="A3453">
        <v>3451</v>
      </c>
      <c r="B3453" s="3" t="s">
        <v>3450</v>
      </c>
      <c r="C3453" s="3" t="s">
        <v>7561</v>
      </c>
      <c r="D3453" s="9">
        <v>650</v>
      </c>
      <c r="E3453" s="9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71"/>
        <v>1.0123076923076924</v>
      </c>
      <c r="P3453" s="9">
        <f t="shared" si="372"/>
        <v>41.125</v>
      </c>
      <c r="Q3453" t="str">
        <f t="shared" si="373"/>
        <v>theater</v>
      </c>
      <c r="R3453" t="str">
        <f t="shared" si="374"/>
        <v>plays</v>
      </c>
      <c r="S3453" s="5">
        <f t="shared" si="375"/>
        <v>42088.557025462964</v>
      </c>
      <c r="T3453" s="5">
        <f t="shared" si="376"/>
        <v>42115.557025462964</v>
      </c>
      <c r="U3453">
        <f t="shared" si="377"/>
        <v>2015</v>
      </c>
    </row>
    <row r="3454" spans="1:21" ht="30" x14ac:dyDescent="0.25">
      <c r="A3454">
        <v>3452</v>
      </c>
      <c r="B3454" s="3" t="s">
        <v>3451</v>
      </c>
      <c r="C3454" s="3" t="s">
        <v>7562</v>
      </c>
      <c r="D3454" s="9">
        <v>1000</v>
      </c>
      <c r="E3454" s="9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71"/>
        <v>1.532</v>
      </c>
      <c r="P3454" s="9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5">
        <f t="shared" si="375"/>
        <v>41820.47252314815</v>
      </c>
      <c r="T3454" s="5">
        <f t="shared" si="376"/>
        <v>41842.999305555561</v>
      </c>
      <c r="U3454">
        <f t="shared" si="377"/>
        <v>2014</v>
      </c>
    </row>
    <row r="3455" spans="1:21" ht="30" x14ac:dyDescent="0.25">
      <c r="A3455">
        <v>3453</v>
      </c>
      <c r="B3455" s="3" t="s">
        <v>3452</v>
      </c>
      <c r="C3455" s="3" t="s">
        <v>7563</v>
      </c>
      <c r="D3455" s="9">
        <v>300</v>
      </c>
      <c r="E3455" s="9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71"/>
        <v>1.2833333333333334</v>
      </c>
      <c r="P3455" s="9">
        <f t="shared" si="372"/>
        <v>27.5</v>
      </c>
      <c r="Q3455" t="str">
        <f t="shared" si="373"/>
        <v>theater</v>
      </c>
      <c r="R3455" t="str">
        <f t="shared" si="374"/>
        <v>plays</v>
      </c>
      <c r="S3455" s="5">
        <f t="shared" si="375"/>
        <v>42535.811990740745</v>
      </c>
      <c r="T3455" s="5">
        <f t="shared" si="376"/>
        <v>42595.811990740745</v>
      </c>
      <c r="U3455">
        <f t="shared" si="377"/>
        <v>2016</v>
      </c>
    </row>
    <row r="3456" spans="1:21" ht="30" x14ac:dyDescent="0.25">
      <c r="A3456">
        <v>3454</v>
      </c>
      <c r="B3456" s="3" t="s">
        <v>3453</v>
      </c>
      <c r="C3456" s="3" t="s">
        <v>7564</v>
      </c>
      <c r="D3456" s="9">
        <v>700</v>
      </c>
      <c r="E3456" s="9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71"/>
        <v>1.0071428571428571</v>
      </c>
      <c r="P3456" s="9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5">
        <f t="shared" si="375"/>
        <v>41821.53193287037</v>
      </c>
      <c r="T3456" s="5">
        <f t="shared" si="376"/>
        <v>41851.53193287037</v>
      </c>
      <c r="U3456">
        <f t="shared" si="377"/>
        <v>2014</v>
      </c>
    </row>
    <row r="3457" spans="1:21" ht="30" x14ac:dyDescent="0.25">
      <c r="A3457">
        <v>3455</v>
      </c>
      <c r="B3457" s="3" t="s">
        <v>3454</v>
      </c>
      <c r="C3457" s="3" t="s">
        <v>7565</v>
      </c>
      <c r="D3457" s="9">
        <v>10000</v>
      </c>
      <c r="E3457" s="9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71"/>
        <v>1.0065</v>
      </c>
      <c r="P3457" s="9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5">
        <f t="shared" si="375"/>
        <v>42626.583645833336</v>
      </c>
      <c r="T3457" s="5">
        <f t="shared" si="376"/>
        <v>42656.583645833336</v>
      </c>
      <c r="U3457">
        <f t="shared" si="377"/>
        <v>2016</v>
      </c>
    </row>
    <row r="3458" spans="1:21" ht="30" x14ac:dyDescent="0.25">
      <c r="A3458">
        <v>3456</v>
      </c>
      <c r="B3458" s="3" t="s">
        <v>3455</v>
      </c>
      <c r="C3458" s="3" t="s">
        <v>7566</v>
      </c>
      <c r="D3458" s="9">
        <v>3000</v>
      </c>
      <c r="E3458" s="9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378">E3458/D3458</f>
        <v>1.913</v>
      </c>
      <c r="P3458" s="9">
        <f t="shared" ref="P3458:P3521" si="379">IFERROR(E3458/L3458,0)</f>
        <v>358.6875</v>
      </c>
      <c r="Q3458" t="str">
        <f t="shared" ref="Q3458:Q3521" si="380">MID(N3458,1,FIND("/",N3458)-1)</f>
        <v>theater</v>
      </c>
      <c r="R3458" t="str">
        <f t="shared" ref="R3458:R3521" si="381">MID(N3458,FIND("/",N3458)+1,9999)</f>
        <v>plays</v>
      </c>
      <c r="S3458" s="5">
        <f t="shared" ref="S3458:S3521" si="382">((J3458/86400)+25569+(-4/24))</f>
        <v>41821.038969907408</v>
      </c>
      <c r="T3458" s="5">
        <f t="shared" ref="T3458:T3521" si="383">((I3458/86400)+25569+(-4/24))</f>
        <v>41852.124305555561</v>
      </c>
      <c r="U3458">
        <f t="shared" ref="U3458:U3521" si="384">YEAR(S3458)</f>
        <v>2014</v>
      </c>
    </row>
    <row r="3459" spans="1:21" x14ac:dyDescent="0.25">
      <c r="A3459">
        <v>3457</v>
      </c>
      <c r="B3459" s="3" t="s">
        <v>3456</v>
      </c>
      <c r="C3459" s="3" t="s">
        <v>7567</v>
      </c>
      <c r="D3459" s="9">
        <v>2000</v>
      </c>
      <c r="E3459" s="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378"/>
        <v>1.4019999999999999</v>
      </c>
      <c r="P3459" s="9">
        <f t="shared" si="379"/>
        <v>50.981818181818184</v>
      </c>
      <c r="Q3459" t="str">
        <f t="shared" si="380"/>
        <v>theater</v>
      </c>
      <c r="R3459" t="str">
        <f t="shared" si="381"/>
        <v>plays</v>
      </c>
      <c r="S3459" s="5">
        <f t="shared" si="382"/>
        <v>42016.540011574078</v>
      </c>
      <c r="T3459" s="5">
        <f t="shared" si="383"/>
        <v>42047.082638888889</v>
      </c>
      <c r="U3459">
        <f t="shared" si="384"/>
        <v>2015</v>
      </c>
    </row>
    <row r="3460" spans="1:21" ht="30" x14ac:dyDescent="0.25">
      <c r="A3460">
        <v>3458</v>
      </c>
      <c r="B3460" s="3" t="s">
        <v>3457</v>
      </c>
      <c r="C3460" s="3" t="s">
        <v>7568</v>
      </c>
      <c r="D3460" s="9">
        <v>978</v>
      </c>
      <c r="E3460" s="9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78"/>
        <v>1.2433537832310839</v>
      </c>
      <c r="P3460" s="9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5">
        <f t="shared" si="382"/>
        <v>42011.035914351851</v>
      </c>
      <c r="T3460" s="5">
        <f t="shared" si="383"/>
        <v>42038.018750000003</v>
      </c>
      <c r="U3460">
        <f t="shared" si="384"/>
        <v>2015</v>
      </c>
    </row>
    <row r="3461" spans="1:21" ht="30" x14ac:dyDescent="0.25">
      <c r="A3461">
        <v>3459</v>
      </c>
      <c r="B3461" s="3" t="s">
        <v>3458</v>
      </c>
      <c r="C3461" s="3" t="s">
        <v>7569</v>
      </c>
      <c r="D3461" s="9">
        <v>500</v>
      </c>
      <c r="E3461" s="9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78"/>
        <v>1.262</v>
      </c>
      <c r="P3461" s="9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5">
        <f t="shared" si="382"/>
        <v>42480.313194444447</v>
      </c>
      <c r="T3461" s="5">
        <f t="shared" si="383"/>
        <v>42510.313194444447</v>
      </c>
      <c r="U3461">
        <f t="shared" si="384"/>
        <v>2016</v>
      </c>
    </row>
    <row r="3462" spans="1:21" x14ac:dyDescent="0.25">
      <c r="A3462">
        <v>3460</v>
      </c>
      <c r="B3462" s="3" t="s">
        <v>3459</v>
      </c>
      <c r="C3462" s="3" t="s">
        <v>7570</v>
      </c>
      <c r="D3462" s="9">
        <v>500</v>
      </c>
      <c r="E3462" s="9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78"/>
        <v>1.9</v>
      </c>
      <c r="P3462" s="9">
        <f t="shared" si="379"/>
        <v>50</v>
      </c>
      <c r="Q3462" t="str">
        <f t="shared" si="380"/>
        <v>theater</v>
      </c>
      <c r="R3462" t="str">
        <f t="shared" si="381"/>
        <v>plays</v>
      </c>
      <c r="S3462" s="5">
        <f t="shared" si="382"/>
        <v>41852.360555555562</v>
      </c>
      <c r="T3462" s="5">
        <f t="shared" si="383"/>
        <v>41866.360555555562</v>
      </c>
      <c r="U3462">
        <f t="shared" si="384"/>
        <v>2014</v>
      </c>
    </row>
    <row r="3463" spans="1:21" ht="30" x14ac:dyDescent="0.25">
      <c r="A3463">
        <v>3461</v>
      </c>
      <c r="B3463" s="3" t="s">
        <v>3460</v>
      </c>
      <c r="C3463" s="3" t="s">
        <v>7571</v>
      </c>
      <c r="D3463" s="9">
        <v>500</v>
      </c>
      <c r="E3463" s="9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78"/>
        <v>1.39</v>
      </c>
      <c r="P3463" s="9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5">
        <f t="shared" si="382"/>
        <v>42643.466192129628</v>
      </c>
      <c r="T3463" s="5">
        <f t="shared" si="383"/>
        <v>42671.958333333336</v>
      </c>
      <c r="U3463">
        <f t="shared" si="384"/>
        <v>2016</v>
      </c>
    </row>
    <row r="3464" spans="1:21" x14ac:dyDescent="0.25">
      <c r="A3464">
        <v>3462</v>
      </c>
      <c r="B3464" s="3" t="s">
        <v>3461</v>
      </c>
      <c r="C3464" s="3" t="s">
        <v>7572</v>
      </c>
      <c r="D3464" s="9">
        <v>250</v>
      </c>
      <c r="E3464" s="9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78"/>
        <v>2.02</v>
      </c>
      <c r="P3464" s="9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5">
        <f t="shared" si="382"/>
        <v>42179.731805555559</v>
      </c>
      <c r="T3464" s="5">
        <f t="shared" si="383"/>
        <v>42195.583333333336</v>
      </c>
      <c r="U3464">
        <f t="shared" si="384"/>
        <v>2015</v>
      </c>
    </row>
    <row r="3465" spans="1:21" ht="30" x14ac:dyDescent="0.25">
      <c r="A3465">
        <v>3463</v>
      </c>
      <c r="B3465" s="3" t="s">
        <v>3462</v>
      </c>
      <c r="C3465" s="3" t="s">
        <v>7573</v>
      </c>
      <c r="D3465" s="9">
        <v>10000</v>
      </c>
      <c r="E3465" s="9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78"/>
        <v>1.0338000000000001</v>
      </c>
      <c r="P3465" s="9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5">
        <f t="shared" si="382"/>
        <v>42612.752141203709</v>
      </c>
      <c r="T3465" s="5">
        <f t="shared" si="383"/>
        <v>42653.999305555561</v>
      </c>
      <c r="U3465">
        <f t="shared" si="384"/>
        <v>2016</v>
      </c>
    </row>
    <row r="3466" spans="1:21" ht="30" x14ac:dyDescent="0.25">
      <c r="A3466">
        <v>3464</v>
      </c>
      <c r="B3466" s="3" t="s">
        <v>3463</v>
      </c>
      <c r="C3466" s="3" t="s">
        <v>7574</v>
      </c>
      <c r="D3466" s="9">
        <v>5000</v>
      </c>
      <c r="E3466" s="9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78"/>
        <v>1.023236</v>
      </c>
      <c r="P3466" s="9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5">
        <f t="shared" si="382"/>
        <v>42574.963391203702</v>
      </c>
      <c r="T3466" s="5">
        <f t="shared" si="383"/>
        <v>42604.963391203702</v>
      </c>
      <c r="U3466">
        <f t="shared" si="384"/>
        <v>2016</v>
      </c>
    </row>
    <row r="3467" spans="1:21" ht="30" x14ac:dyDescent="0.25">
      <c r="A3467">
        <v>3465</v>
      </c>
      <c r="B3467" s="3" t="s">
        <v>3464</v>
      </c>
      <c r="C3467" s="3" t="s">
        <v>7575</v>
      </c>
      <c r="D3467" s="9">
        <v>2000</v>
      </c>
      <c r="E3467" s="9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78"/>
        <v>1.03</v>
      </c>
      <c r="P3467" s="9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5">
        <f t="shared" si="382"/>
        <v>42200.459166666667</v>
      </c>
      <c r="T3467" s="5">
        <f t="shared" si="383"/>
        <v>42225.500000000007</v>
      </c>
      <c r="U3467">
        <f t="shared" si="384"/>
        <v>2015</v>
      </c>
    </row>
    <row r="3468" spans="1:21" x14ac:dyDescent="0.25">
      <c r="A3468">
        <v>3466</v>
      </c>
      <c r="B3468" s="3" t="s">
        <v>3465</v>
      </c>
      <c r="C3468" s="3" t="s">
        <v>7576</v>
      </c>
      <c r="D3468" s="9">
        <v>3500</v>
      </c>
      <c r="E3468" s="9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78"/>
        <v>1.2714285714285714</v>
      </c>
      <c r="P3468" s="9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5">
        <f t="shared" si="382"/>
        <v>42419.852430555555</v>
      </c>
      <c r="T3468" s="5">
        <f t="shared" si="383"/>
        <v>42479.810763888891</v>
      </c>
      <c r="U3468">
        <f t="shared" si="38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9">
        <v>3000</v>
      </c>
      <c r="E3469" s="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78"/>
        <v>1.01</v>
      </c>
      <c r="P3469" s="9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5">
        <f t="shared" si="382"/>
        <v>42053.504999999997</v>
      </c>
      <c r="T3469" s="5">
        <f t="shared" si="383"/>
        <v>42083.46333333334</v>
      </c>
      <c r="U3469">
        <f t="shared" si="384"/>
        <v>2015</v>
      </c>
    </row>
    <row r="3470" spans="1:21" x14ac:dyDescent="0.25">
      <c r="A3470">
        <v>3468</v>
      </c>
      <c r="B3470" s="3" t="s">
        <v>3467</v>
      </c>
      <c r="C3470" s="3" t="s">
        <v>7578</v>
      </c>
      <c r="D3470" s="9">
        <v>10000</v>
      </c>
      <c r="E3470" s="9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78"/>
        <v>1.2178</v>
      </c>
      <c r="P3470" s="9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5">
        <f t="shared" si="382"/>
        <v>42605.598715277782</v>
      </c>
      <c r="T3470" s="5">
        <f t="shared" si="383"/>
        <v>42633.958333333336</v>
      </c>
      <c r="U3470">
        <f t="shared" si="384"/>
        <v>2016</v>
      </c>
    </row>
    <row r="3471" spans="1:21" ht="30" x14ac:dyDescent="0.25">
      <c r="A3471">
        <v>3469</v>
      </c>
      <c r="B3471" s="3" t="s">
        <v>3468</v>
      </c>
      <c r="C3471" s="3" t="s">
        <v>7579</v>
      </c>
      <c r="D3471" s="9">
        <v>2800</v>
      </c>
      <c r="E3471" s="9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78"/>
        <v>1.1339285714285714</v>
      </c>
      <c r="P3471" s="9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5">
        <f t="shared" si="382"/>
        <v>42458.475057870375</v>
      </c>
      <c r="T3471" s="5">
        <f t="shared" si="383"/>
        <v>42488.475057870375</v>
      </c>
      <c r="U3471">
        <f t="shared" si="384"/>
        <v>2016</v>
      </c>
    </row>
    <row r="3472" spans="1:21" x14ac:dyDescent="0.25">
      <c r="A3472">
        <v>3470</v>
      </c>
      <c r="B3472" s="3" t="s">
        <v>3469</v>
      </c>
      <c r="C3472" s="3" t="s">
        <v>7580</v>
      </c>
      <c r="D3472" s="9">
        <v>250</v>
      </c>
      <c r="E3472" s="9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78"/>
        <v>1.5</v>
      </c>
      <c r="P3472" s="9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5">
        <f t="shared" si="382"/>
        <v>42528.855347222219</v>
      </c>
      <c r="T3472" s="5">
        <f t="shared" si="383"/>
        <v>42566.734722222223</v>
      </c>
      <c r="U3472">
        <f t="shared" si="384"/>
        <v>2016</v>
      </c>
    </row>
    <row r="3473" spans="1:21" ht="30" x14ac:dyDescent="0.25">
      <c r="A3473">
        <v>3471</v>
      </c>
      <c r="B3473" s="3" t="s">
        <v>3470</v>
      </c>
      <c r="C3473" s="3" t="s">
        <v>7581</v>
      </c>
      <c r="D3473" s="9">
        <v>500</v>
      </c>
      <c r="E3473" s="9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78"/>
        <v>2.1459999999999999</v>
      </c>
      <c r="P3473" s="9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5">
        <f t="shared" si="382"/>
        <v>41841.653819444451</v>
      </c>
      <c r="T3473" s="5">
        <f t="shared" si="383"/>
        <v>41882.666666666672</v>
      </c>
      <c r="U3473">
        <f t="shared" si="384"/>
        <v>2014</v>
      </c>
    </row>
    <row r="3474" spans="1:21" ht="30" x14ac:dyDescent="0.25">
      <c r="A3474">
        <v>3472</v>
      </c>
      <c r="B3474" s="3" t="s">
        <v>3471</v>
      </c>
      <c r="C3474" s="3" t="s">
        <v>7582</v>
      </c>
      <c r="D3474" s="9">
        <v>2000</v>
      </c>
      <c r="E3474" s="9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78"/>
        <v>1.0205</v>
      </c>
      <c r="P3474" s="9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5">
        <f t="shared" si="382"/>
        <v>41928.003831018519</v>
      </c>
      <c r="T3474" s="5">
        <f t="shared" si="383"/>
        <v>41949.082638888889</v>
      </c>
      <c r="U3474">
        <f t="shared" si="384"/>
        <v>2014</v>
      </c>
    </row>
    <row r="3475" spans="1:21" ht="30" x14ac:dyDescent="0.25">
      <c r="A3475">
        <v>3473</v>
      </c>
      <c r="B3475" s="3" t="s">
        <v>3472</v>
      </c>
      <c r="C3475" s="3" t="s">
        <v>7583</v>
      </c>
      <c r="D3475" s="9">
        <v>4900</v>
      </c>
      <c r="E3475" s="9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78"/>
        <v>1</v>
      </c>
      <c r="P3475" s="9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5">
        <f t="shared" si="382"/>
        <v>42062.66777777778</v>
      </c>
      <c r="T3475" s="5">
        <f t="shared" si="383"/>
        <v>42083.685416666667</v>
      </c>
      <c r="U3475">
        <f t="shared" si="384"/>
        <v>2015</v>
      </c>
    </row>
    <row r="3476" spans="1:21" ht="30" x14ac:dyDescent="0.25">
      <c r="A3476">
        <v>3474</v>
      </c>
      <c r="B3476" s="3" t="s">
        <v>3473</v>
      </c>
      <c r="C3476" s="3" t="s">
        <v>7584</v>
      </c>
      <c r="D3476" s="9">
        <v>2000</v>
      </c>
      <c r="E3476" s="9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78"/>
        <v>1.01</v>
      </c>
      <c r="P3476" s="9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5">
        <f t="shared" si="382"/>
        <v>42541.334849537037</v>
      </c>
      <c r="T3476" s="5">
        <f t="shared" si="383"/>
        <v>42571.334849537037</v>
      </c>
      <c r="U3476">
        <f t="shared" si="384"/>
        <v>2016</v>
      </c>
    </row>
    <row r="3477" spans="1:21" ht="30" x14ac:dyDescent="0.25">
      <c r="A3477">
        <v>3475</v>
      </c>
      <c r="B3477" s="3" t="s">
        <v>3474</v>
      </c>
      <c r="C3477" s="3" t="s">
        <v>7585</v>
      </c>
      <c r="D3477" s="9">
        <v>300</v>
      </c>
      <c r="E3477" s="9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78"/>
        <v>1.1333333333333333</v>
      </c>
      <c r="P3477" s="9">
        <f t="shared" si="379"/>
        <v>20</v>
      </c>
      <c r="Q3477" t="str">
        <f t="shared" si="380"/>
        <v>theater</v>
      </c>
      <c r="R3477" t="str">
        <f t="shared" si="381"/>
        <v>plays</v>
      </c>
      <c r="S3477" s="5">
        <f t="shared" si="382"/>
        <v>41918.714166666665</v>
      </c>
      <c r="T3477" s="5">
        <f t="shared" si="383"/>
        <v>41945.833333333336</v>
      </c>
      <c r="U3477">
        <f t="shared" si="384"/>
        <v>2014</v>
      </c>
    </row>
    <row r="3478" spans="1:21" ht="30" x14ac:dyDescent="0.25">
      <c r="A3478">
        <v>3476</v>
      </c>
      <c r="B3478" s="3" t="s">
        <v>3475</v>
      </c>
      <c r="C3478" s="3" t="s">
        <v>7586</v>
      </c>
      <c r="D3478" s="9">
        <v>300</v>
      </c>
      <c r="E3478" s="9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78"/>
        <v>1.04</v>
      </c>
      <c r="P3478" s="9">
        <f t="shared" si="379"/>
        <v>52</v>
      </c>
      <c r="Q3478" t="str">
        <f t="shared" si="380"/>
        <v>theater</v>
      </c>
      <c r="R3478" t="str">
        <f t="shared" si="381"/>
        <v>plays</v>
      </c>
      <c r="S3478" s="5">
        <f t="shared" si="382"/>
        <v>41921.113310185188</v>
      </c>
      <c r="T3478" s="5">
        <f t="shared" si="383"/>
        <v>41938.958333333336</v>
      </c>
      <c r="U3478">
        <f t="shared" si="384"/>
        <v>2014</v>
      </c>
    </row>
    <row r="3479" spans="1:21" x14ac:dyDescent="0.25">
      <c r="A3479">
        <v>3477</v>
      </c>
      <c r="B3479" s="3" t="s">
        <v>3476</v>
      </c>
      <c r="C3479" s="3" t="s">
        <v>7587</v>
      </c>
      <c r="D3479" s="9">
        <v>1800</v>
      </c>
      <c r="E3479" s="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78"/>
        <v>1.1533333333333333</v>
      </c>
      <c r="P3479" s="9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5">
        <f t="shared" si="382"/>
        <v>42128.56994212963</v>
      </c>
      <c r="T3479" s="5">
        <f t="shared" si="383"/>
        <v>42140.958333333336</v>
      </c>
      <c r="U3479">
        <f t="shared" si="384"/>
        <v>2015</v>
      </c>
    </row>
    <row r="3480" spans="1:21" ht="30" x14ac:dyDescent="0.25">
      <c r="A3480">
        <v>3478</v>
      </c>
      <c r="B3480" s="3" t="s">
        <v>3477</v>
      </c>
      <c r="C3480" s="3" t="s">
        <v>7588</v>
      </c>
      <c r="D3480" s="9">
        <v>2000</v>
      </c>
      <c r="E3480" s="9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78"/>
        <v>1.1285000000000001</v>
      </c>
      <c r="P3480" s="9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5">
        <f t="shared" si="382"/>
        <v>42053.750254629631</v>
      </c>
      <c r="T3480" s="5">
        <f t="shared" si="383"/>
        <v>42079.708333333336</v>
      </c>
      <c r="U3480">
        <f t="shared" si="384"/>
        <v>2015</v>
      </c>
    </row>
    <row r="3481" spans="1:21" x14ac:dyDescent="0.25">
      <c r="A3481">
        <v>3479</v>
      </c>
      <c r="B3481" s="3" t="s">
        <v>3478</v>
      </c>
      <c r="C3481" s="3" t="s">
        <v>7589</v>
      </c>
      <c r="D3481" s="9">
        <v>1500</v>
      </c>
      <c r="E3481" s="9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78"/>
        <v>1.2786666666666666</v>
      </c>
      <c r="P3481" s="9">
        <f t="shared" si="379"/>
        <v>34.25</v>
      </c>
      <c r="Q3481" t="str">
        <f t="shared" si="380"/>
        <v>theater</v>
      </c>
      <c r="R3481" t="str">
        <f t="shared" si="381"/>
        <v>plays</v>
      </c>
      <c r="S3481" s="5">
        <f t="shared" si="382"/>
        <v>41781.688425925931</v>
      </c>
      <c r="T3481" s="5">
        <f t="shared" si="383"/>
        <v>41811.688425925931</v>
      </c>
      <c r="U3481">
        <f t="shared" si="384"/>
        <v>2014</v>
      </c>
    </row>
    <row r="3482" spans="1:21" ht="30" x14ac:dyDescent="0.25">
      <c r="A3482">
        <v>3480</v>
      </c>
      <c r="B3482" s="3" t="s">
        <v>3479</v>
      </c>
      <c r="C3482" s="3" t="s">
        <v>7590</v>
      </c>
      <c r="D3482" s="9">
        <v>1500</v>
      </c>
      <c r="E3482" s="9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78"/>
        <v>1.4266666666666667</v>
      </c>
      <c r="P3482" s="9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5">
        <f t="shared" si="382"/>
        <v>42171.150775462964</v>
      </c>
      <c r="T3482" s="5">
        <f t="shared" si="383"/>
        <v>42195.708333333336</v>
      </c>
      <c r="U3482">
        <f t="shared" si="384"/>
        <v>2015</v>
      </c>
    </row>
    <row r="3483" spans="1:21" ht="30" x14ac:dyDescent="0.25">
      <c r="A3483">
        <v>3481</v>
      </c>
      <c r="B3483" s="3" t="s">
        <v>3480</v>
      </c>
      <c r="C3483" s="3" t="s">
        <v>7591</v>
      </c>
      <c r="D3483" s="9">
        <v>10000</v>
      </c>
      <c r="E3483" s="9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78"/>
        <v>1.1879999999999999</v>
      </c>
      <c r="P3483" s="9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5">
        <f t="shared" si="382"/>
        <v>41989.080879629633</v>
      </c>
      <c r="T3483" s="5">
        <f t="shared" si="383"/>
        <v>42006.080879629633</v>
      </c>
      <c r="U3483">
        <f t="shared" si="384"/>
        <v>2014</v>
      </c>
    </row>
    <row r="3484" spans="1:21" ht="30" x14ac:dyDescent="0.25">
      <c r="A3484">
        <v>3482</v>
      </c>
      <c r="B3484" s="3" t="s">
        <v>3481</v>
      </c>
      <c r="C3484" s="3" t="s">
        <v>7592</v>
      </c>
      <c r="D3484" s="9">
        <v>3000</v>
      </c>
      <c r="E3484" s="9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78"/>
        <v>1.3833333333333333</v>
      </c>
      <c r="P3484" s="9">
        <f t="shared" si="379"/>
        <v>51.875</v>
      </c>
      <c r="Q3484" t="str">
        <f t="shared" si="380"/>
        <v>theater</v>
      </c>
      <c r="R3484" t="str">
        <f t="shared" si="381"/>
        <v>plays</v>
      </c>
      <c r="S3484" s="5">
        <f t="shared" si="382"/>
        <v>41796.604930555557</v>
      </c>
      <c r="T3484" s="5">
        <f t="shared" si="383"/>
        <v>41826.604930555557</v>
      </c>
      <c r="U3484">
        <f t="shared" si="384"/>
        <v>2014</v>
      </c>
    </row>
    <row r="3485" spans="1:21" x14ac:dyDescent="0.25">
      <c r="A3485">
        <v>3483</v>
      </c>
      <c r="B3485" s="3" t="s">
        <v>3482</v>
      </c>
      <c r="C3485" s="3" t="s">
        <v>7593</v>
      </c>
      <c r="D3485" s="9">
        <v>3350</v>
      </c>
      <c r="E3485" s="9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78"/>
        <v>1.599402985074627</v>
      </c>
      <c r="P3485" s="9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5">
        <f t="shared" si="382"/>
        <v>41793.50209490741</v>
      </c>
      <c r="T3485" s="5">
        <f t="shared" si="383"/>
        <v>41823.50209490741</v>
      </c>
      <c r="U3485">
        <f t="shared" si="384"/>
        <v>2014</v>
      </c>
    </row>
    <row r="3486" spans="1:21" ht="30" x14ac:dyDescent="0.25">
      <c r="A3486">
        <v>3484</v>
      </c>
      <c r="B3486" s="3" t="s">
        <v>3483</v>
      </c>
      <c r="C3486" s="3" t="s">
        <v>7594</v>
      </c>
      <c r="D3486" s="9">
        <v>2500</v>
      </c>
      <c r="E3486" s="9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78"/>
        <v>1.1424000000000001</v>
      </c>
      <c r="P3486" s="9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5">
        <f t="shared" si="382"/>
        <v>42506.593738425923</v>
      </c>
      <c r="T3486" s="5">
        <f t="shared" si="383"/>
        <v>42536.593738425923</v>
      </c>
      <c r="U3486">
        <f t="shared" si="384"/>
        <v>2016</v>
      </c>
    </row>
    <row r="3487" spans="1:21" ht="30" x14ac:dyDescent="0.25">
      <c r="A3487">
        <v>3485</v>
      </c>
      <c r="B3487" s="3" t="s">
        <v>3484</v>
      </c>
      <c r="C3487" s="3" t="s">
        <v>7595</v>
      </c>
      <c r="D3487" s="9">
        <v>1650</v>
      </c>
      <c r="E3487" s="9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78"/>
        <v>1.0060606060606061</v>
      </c>
      <c r="P3487" s="9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5">
        <f t="shared" si="382"/>
        <v>42372.526388888895</v>
      </c>
      <c r="T3487" s="5">
        <f t="shared" si="383"/>
        <v>42402.526388888895</v>
      </c>
      <c r="U3487">
        <f t="shared" si="384"/>
        <v>2016</v>
      </c>
    </row>
    <row r="3488" spans="1:21" ht="30" x14ac:dyDescent="0.25">
      <c r="A3488">
        <v>3486</v>
      </c>
      <c r="B3488" s="3" t="s">
        <v>3485</v>
      </c>
      <c r="C3488" s="3" t="s">
        <v>7596</v>
      </c>
      <c r="D3488" s="9">
        <v>3000</v>
      </c>
      <c r="E3488" s="9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78"/>
        <v>1.552</v>
      </c>
      <c r="P3488" s="9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5">
        <f t="shared" si="382"/>
        <v>42126.708344907405</v>
      </c>
      <c r="T3488" s="5">
        <f t="shared" si="383"/>
        <v>42158.124305555561</v>
      </c>
      <c r="U3488">
        <f t="shared" si="384"/>
        <v>2015</v>
      </c>
    </row>
    <row r="3489" spans="1:21" ht="30" x14ac:dyDescent="0.25">
      <c r="A3489">
        <v>3487</v>
      </c>
      <c r="B3489" s="3" t="s">
        <v>3486</v>
      </c>
      <c r="C3489" s="3" t="s">
        <v>7597</v>
      </c>
      <c r="D3489" s="9">
        <v>2000</v>
      </c>
      <c r="E3489" s="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78"/>
        <v>1.2775000000000001</v>
      </c>
      <c r="P3489" s="9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5">
        <f t="shared" si="382"/>
        <v>42149.77375</v>
      </c>
      <c r="T3489" s="5">
        <f t="shared" si="383"/>
        <v>42179.77375</v>
      </c>
      <c r="U3489">
        <f t="shared" si="384"/>
        <v>2015</v>
      </c>
    </row>
    <row r="3490" spans="1:21" ht="30" x14ac:dyDescent="0.25">
      <c r="A3490">
        <v>3488</v>
      </c>
      <c r="B3490" s="3" t="s">
        <v>3487</v>
      </c>
      <c r="C3490" s="3" t="s">
        <v>7598</v>
      </c>
      <c r="D3490" s="9">
        <v>3000</v>
      </c>
      <c r="E3490" s="9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78"/>
        <v>1.212</v>
      </c>
      <c r="P3490" s="9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5">
        <f t="shared" si="382"/>
        <v>42087.601388888892</v>
      </c>
      <c r="T3490" s="5">
        <f t="shared" si="383"/>
        <v>42111.500000000007</v>
      </c>
      <c r="U3490">
        <f t="shared" si="384"/>
        <v>2015</v>
      </c>
    </row>
    <row r="3491" spans="1:21" ht="30" x14ac:dyDescent="0.25">
      <c r="A3491">
        <v>3489</v>
      </c>
      <c r="B3491" s="3" t="s">
        <v>3488</v>
      </c>
      <c r="C3491" s="3" t="s">
        <v>7599</v>
      </c>
      <c r="D3491" s="9">
        <v>5000</v>
      </c>
      <c r="E3491" s="9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78"/>
        <v>1.127</v>
      </c>
      <c r="P3491" s="9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5">
        <f t="shared" si="382"/>
        <v>41753.4691087963</v>
      </c>
      <c r="T3491" s="5">
        <f t="shared" si="383"/>
        <v>41783.708333333336</v>
      </c>
      <c r="U3491">
        <f t="shared" si="384"/>
        <v>2014</v>
      </c>
    </row>
    <row r="3492" spans="1:21" ht="30" x14ac:dyDescent="0.25">
      <c r="A3492">
        <v>3490</v>
      </c>
      <c r="B3492" s="3" t="s">
        <v>3489</v>
      </c>
      <c r="C3492" s="3" t="s">
        <v>7600</v>
      </c>
      <c r="D3492" s="9">
        <v>1000</v>
      </c>
      <c r="E3492" s="9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78"/>
        <v>1.2749999999999999</v>
      </c>
      <c r="P3492" s="9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5">
        <f t="shared" si="382"/>
        <v>42443.635694444449</v>
      </c>
      <c r="T3492" s="5">
        <f t="shared" si="383"/>
        <v>42473.635694444449</v>
      </c>
      <c r="U3492">
        <f t="shared" si="384"/>
        <v>2016</v>
      </c>
    </row>
    <row r="3493" spans="1:21" ht="30" x14ac:dyDescent="0.25">
      <c r="A3493">
        <v>3491</v>
      </c>
      <c r="B3493" s="3" t="s">
        <v>3490</v>
      </c>
      <c r="C3493" s="3" t="s">
        <v>7601</v>
      </c>
      <c r="D3493" s="9">
        <v>500</v>
      </c>
      <c r="E3493" s="9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78"/>
        <v>1.5820000000000001</v>
      </c>
      <c r="P3493" s="9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5">
        <f t="shared" si="382"/>
        <v>42121.083148148151</v>
      </c>
      <c r="T3493" s="5">
        <f t="shared" si="383"/>
        <v>42142.083148148151</v>
      </c>
      <c r="U3493">
        <f t="shared" si="384"/>
        <v>2015</v>
      </c>
    </row>
    <row r="3494" spans="1:21" ht="30" x14ac:dyDescent="0.25">
      <c r="A3494">
        <v>3492</v>
      </c>
      <c r="B3494" s="3" t="s">
        <v>3491</v>
      </c>
      <c r="C3494" s="3" t="s">
        <v>7602</v>
      </c>
      <c r="D3494" s="9">
        <v>3800</v>
      </c>
      <c r="E3494" s="9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78"/>
        <v>1.0526894736842105</v>
      </c>
      <c r="P3494" s="9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5">
        <f t="shared" si="382"/>
        <v>42267.842557870368</v>
      </c>
      <c r="T3494" s="5">
        <f t="shared" si="383"/>
        <v>42302.842557870368</v>
      </c>
      <c r="U3494">
        <f t="shared" si="384"/>
        <v>2015</v>
      </c>
    </row>
    <row r="3495" spans="1:21" ht="30" x14ac:dyDescent="0.25">
      <c r="A3495">
        <v>3493</v>
      </c>
      <c r="B3495" s="3" t="s">
        <v>3492</v>
      </c>
      <c r="C3495" s="3" t="s">
        <v>7603</v>
      </c>
      <c r="D3495" s="9">
        <v>1500</v>
      </c>
      <c r="E3495" s="9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78"/>
        <v>1</v>
      </c>
      <c r="P3495" s="9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5">
        <f t="shared" si="382"/>
        <v>41848.699490740742</v>
      </c>
      <c r="T3495" s="5">
        <f t="shared" si="383"/>
        <v>41868.049305555556</v>
      </c>
      <c r="U3495">
        <f t="shared" si="384"/>
        <v>2014</v>
      </c>
    </row>
    <row r="3496" spans="1:21" ht="30" x14ac:dyDescent="0.25">
      <c r="A3496">
        <v>3494</v>
      </c>
      <c r="B3496" s="3" t="s">
        <v>3493</v>
      </c>
      <c r="C3496" s="3" t="s">
        <v>7604</v>
      </c>
      <c r="D3496" s="9">
        <v>400</v>
      </c>
      <c r="E3496" s="9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78"/>
        <v>1</v>
      </c>
      <c r="P3496" s="9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5">
        <f t="shared" si="382"/>
        <v>42689.048321759263</v>
      </c>
      <c r="T3496" s="5">
        <f t="shared" si="383"/>
        <v>42700.083333333336</v>
      </c>
      <c r="U3496">
        <f t="shared" si="384"/>
        <v>2016</v>
      </c>
    </row>
    <row r="3497" spans="1:21" ht="30" x14ac:dyDescent="0.25">
      <c r="A3497">
        <v>3495</v>
      </c>
      <c r="B3497" s="3" t="s">
        <v>3494</v>
      </c>
      <c r="C3497" s="3" t="s">
        <v>7605</v>
      </c>
      <c r="D3497" s="9">
        <v>5000</v>
      </c>
      <c r="E3497" s="9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78"/>
        <v>1.0686</v>
      </c>
      <c r="P3497" s="9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5">
        <f t="shared" si="382"/>
        <v>41915.596168981479</v>
      </c>
      <c r="T3497" s="5">
        <f t="shared" si="383"/>
        <v>41944.554166666669</v>
      </c>
      <c r="U3497">
        <f t="shared" si="384"/>
        <v>2014</v>
      </c>
    </row>
    <row r="3498" spans="1:21" ht="30" x14ac:dyDescent="0.25">
      <c r="A3498">
        <v>3496</v>
      </c>
      <c r="B3498" s="3" t="s">
        <v>3495</v>
      </c>
      <c r="C3498" s="3" t="s">
        <v>7606</v>
      </c>
      <c r="D3498" s="9">
        <v>3000</v>
      </c>
      <c r="E3498" s="9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78"/>
        <v>1.244</v>
      </c>
      <c r="P3498" s="9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5">
        <f t="shared" si="382"/>
        <v>42584.680162037039</v>
      </c>
      <c r="T3498" s="5">
        <f t="shared" si="383"/>
        <v>42624.680162037039</v>
      </c>
      <c r="U3498">
        <f t="shared" si="384"/>
        <v>2016</v>
      </c>
    </row>
    <row r="3499" spans="1:21" ht="30" x14ac:dyDescent="0.25">
      <c r="A3499">
        <v>3497</v>
      </c>
      <c r="B3499" s="3" t="s">
        <v>3496</v>
      </c>
      <c r="C3499" s="3" t="s">
        <v>7607</v>
      </c>
      <c r="D3499" s="9">
        <v>1551</v>
      </c>
      <c r="E3499" s="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78"/>
        <v>1.0870406189555126</v>
      </c>
      <c r="P3499" s="9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5">
        <f t="shared" si="382"/>
        <v>42511.575277777782</v>
      </c>
      <c r="T3499" s="5">
        <f t="shared" si="383"/>
        <v>42523.750000000007</v>
      </c>
      <c r="U3499">
        <f t="shared" si="384"/>
        <v>2016</v>
      </c>
    </row>
    <row r="3500" spans="1:21" ht="30" x14ac:dyDescent="0.25">
      <c r="A3500">
        <v>3498</v>
      </c>
      <c r="B3500" s="3" t="s">
        <v>3497</v>
      </c>
      <c r="C3500" s="3" t="s">
        <v>7608</v>
      </c>
      <c r="D3500" s="9">
        <v>1650</v>
      </c>
      <c r="E3500" s="9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78"/>
        <v>1.0242424242424242</v>
      </c>
      <c r="P3500" s="9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5">
        <f t="shared" si="382"/>
        <v>42458.991944444446</v>
      </c>
      <c r="T3500" s="5">
        <f t="shared" si="383"/>
        <v>42518.738888888889</v>
      </c>
      <c r="U3500">
        <f t="shared" si="384"/>
        <v>2016</v>
      </c>
    </row>
    <row r="3501" spans="1:21" ht="30" x14ac:dyDescent="0.25">
      <c r="A3501">
        <v>3499</v>
      </c>
      <c r="B3501" s="3" t="s">
        <v>3498</v>
      </c>
      <c r="C3501" s="3" t="s">
        <v>7609</v>
      </c>
      <c r="D3501" s="9">
        <v>2000</v>
      </c>
      <c r="E3501" s="9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78"/>
        <v>1.0549999999999999</v>
      </c>
      <c r="P3501" s="9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5">
        <f t="shared" si="382"/>
        <v>42131.869502314818</v>
      </c>
      <c r="T3501" s="5">
        <f t="shared" si="383"/>
        <v>42186.124305555561</v>
      </c>
      <c r="U3501">
        <f t="shared" si="384"/>
        <v>2015</v>
      </c>
    </row>
    <row r="3502" spans="1:21" ht="30" x14ac:dyDescent="0.25">
      <c r="A3502">
        <v>3500</v>
      </c>
      <c r="B3502" s="3" t="s">
        <v>3499</v>
      </c>
      <c r="C3502" s="3" t="s">
        <v>7610</v>
      </c>
      <c r="D3502" s="9">
        <v>1000</v>
      </c>
      <c r="E3502" s="9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78"/>
        <v>1.0629999999999999</v>
      </c>
      <c r="P3502" s="9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5">
        <f t="shared" si="382"/>
        <v>42419.752754629633</v>
      </c>
      <c r="T3502" s="5">
        <f t="shared" si="383"/>
        <v>42436.040972222225</v>
      </c>
      <c r="U3502">
        <f t="shared" si="384"/>
        <v>2016</v>
      </c>
    </row>
    <row r="3503" spans="1:21" ht="30" x14ac:dyDescent="0.25">
      <c r="A3503">
        <v>3501</v>
      </c>
      <c r="B3503" s="3" t="s">
        <v>3500</v>
      </c>
      <c r="C3503" s="3" t="s">
        <v>7611</v>
      </c>
      <c r="D3503" s="9">
        <v>1500</v>
      </c>
      <c r="E3503" s="9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78"/>
        <v>1.0066666666666666</v>
      </c>
      <c r="P3503" s="9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5">
        <f t="shared" si="382"/>
        <v>42233.59716435185</v>
      </c>
      <c r="T3503" s="5">
        <f t="shared" si="383"/>
        <v>42258.59716435185</v>
      </c>
      <c r="U3503">
        <f t="shared" si="384"/>
        <v>2015</v>
      </c>
    </row>
    <row r="3504" spans="1:21" ht="30" x14ac:dyDescent="0.25">
      <c r="A3504">
        <v>3502</v>
      </c>
      <c r="B3504" s="3" t="s">
        <v>3501</v>
      </c>
      <c r="C3504" s="3" t="s">
        <v>7612</v>
      </c>
      <c r="D3504" s="9">
        <v>4000</v>
      </c>
      <c r="E3504" s="9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78"/>
        <v>1.054</v>
      </c>
      <c r="P3504" s="9">
        <f t="shared" si="379"/>
        <v>136</v>
      </c>
      <c r="Q3504" t="str">
        <f t="shared" si="380"/>
        <v>theater</v>
      </c>
      <c r="R3504" t="str">
        <f t="shared" si="381"/>
        <v>plays</v>
      </c>
      <c r="S3504" s="5">
        <f t="shared" si="382"/>
        <v>42430.672731481485</v>
      </c>
      <c r="T3504" s="5">
        <f t="shared" si="383"/>
        <v>42444.999305555561</v>
      </c>
      <c r="U3504">
        <f t="shared" si="384"/>
        <v>2016</v>
      </c>
    </row>
    <row r="3505" spans="1:21" x14ac:dyDescent="0.25">
      <c r="A3505">
        <v>3503</v>
      </c>
      <c r="B3505" s="3" t="s">
        <v>3502</v>
      </c>
      <c r="C3505" s="3" t="s">
        <v>7613</v>
      </c>
      <c r="D3505" s="9">
        <v>2500</v>
      </c>
      <c r="E3505" s="9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78"/>
        <v>1.0755999999999999</v>
      </c>
      <c r="P3505" s="9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5">
        <f t="shared" si="382"/>
        <v>42545.311666666668</v>
      </c>
      <c r="T3505" s="5">
        <f t="shared" si="383"/>
        <v>42575.311666666668</v>
      </c>
      <c r="U3505">
        <f t="shared" si="384"/>
        <v>2016</v>
      </c>
    </row>
    <row r="3506" spans="1:21" ht="30" x14ac:dyDescent="0.25">
      <c r="A3506">
        <v>3504</v>
      </c>
      <c r="B3506" s="3" t="s">
        <v>3503</v>
      </c>
      <c r="C3506" s="3" t="s">
        <v>7614</v>
      </c>
      <c r="D3506" s="9">
        <v>1000</v>
      </c>
      <c r="E3506" s="9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78"/>
        <v>1</v>
      </c>
      <c r="P3506" s="9">
        <f t="shared" si="379"/>
        <v>125</v>
      </c>
      <c r="Q3506" t="str">
        <f t="shared" si="380"/>
        <v>theater</v>
      </c>
      <c r="R3506" t="str">
        <f t="shared" si="381"/>
        <v>plays</v>
      </c>
      <c r="S3506" s="5">
        <f t="shared" si="382"/>
        <v>42297.582071759265</v>
      </c>
      <c r="T3506" s="5">
        <f t="shared" si="383"/>
        <v>42327.623738425929</v>
      </c>
      <c r="U3506">
        <f t="shared" si="384"/>
        <v>2015</v>
      </c>
    </row>
    <row r="3507" spans="1:21" ht="75" x14ac:dyDescent="0.25">
      <c r="A3507">
        <v>3505</v>
      </c>
      <c r="B3507" s="3" t="s">
        <v>3504</v>
      </c>
      <c r="C3507" s="3" t="s">
        <v>7615</v>
      </c>
      <c r="D3507" s="9">
        <v>2500</v>
      </c>
      <c r="E3507" s="9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78"/>
        <v>1.0376000000000001</v>
      </c>
      <c r="P3507" s="9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5">
        <f t="shared" si="382"/>
        <v>41760.769039351857</v>
      </c>
      <c r="T3507" s="5">
        <f t="shared" si="383"/>
        <v>41772</v>
      </c>
      <c r="U3507">
        <f t="shared" si="384"/>
        <v>2014</v>
      </c>
    </row>
    <row r="3508" spans="1:21" ht="30" x14ac:dyDescent="0.25">
      <c r="A3508">
        <v>3506</v>
      </c>
      <c r="B3508" s="3" t="s">
        <v>3505</v>
      </c>
      <c r="C3508" s="3" t="s">
        <v>7616</v>
      </c>
      <c r="D3508" s="9">
        <v>3000</v>
      </c>
      <c r="E3508" s="9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78"/>
        <v>1.0149999999999999</v>
      </c>
      <c r="P3508" s="9">
        <f t="shared" si="379"/>
        <v>105</v>
      </c>
      <c r="Q3508" t="str">
        <f t="shared" si="380"/>
        <v>theater</v>
      </c>
      <c r="R3508" t="str">
        <f t="shared" si="381"/>
        <v>plays</v>
      </c>
      <c r="S3508" s="5">
        <f t="shared" si="382"/>
        <v>41829.567592592597</v>
      </c>
      <c r="T3508" s="5">
        <f t="shared" si="383"/>
        <v>41874.567592592597</v>
      </c>
      <c r="U3508">
        <f t="shared" si="384"/>
        <v>2014</v>
      </c>
    </row>
    <row r="3509" spans="1:21" x14ac:dyDescent="0.25">
      <c r="A3509">
        <v>3507</v>
      </c>
      <c r="B3509" s="3" t="s">
        <v>3506</v>
      </c>
      <c r="C3509" s="3" t="s">
        <v>7617</v>
      </c>
      <c r="D3509" s="9">
        <v>10000</v>
      </c>
      <c r="E3509" s="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78"/>
        <v>1.044</v>
      </c>
      <c r="P3509" s="9">
        <f t="shared" si="379"/>
        <v>145</v>
      </c>
      <c r="Q3509" t="str">
        <f t="shared" si="380"/>
        <v>theater</v>
      </c>
      <c r="R3509" t="str">
        <f t="shared" si="381"/>
        <v>plays</v>
      </c>
      <c r="S3509" s="5">
        <f t="shared" si="382"/>
        <v>42491.756215277775</v>
      </c>
      <c r="T3509" s="5">
        <f t="shared" si="383"/>
        <v>42521.756215277775</v>
      </c>
      <c r="U3509">
        <f t="shared" si="384"/>
        <v>2016</v>
      </c>
    </row>
    <row r="3510" spans="1:21" ht="30" x14ac:dyDescent="0.25">
      <c r="A3510">
        <v>3508</v>
      </c>
      <c r="B3510" s="3" t="s">
        <v>3507</v>
      </c>
      <c r="C3510" s="3" t="s">
        <v>7618</v>
      </c>
      <c r="D3510" s="9">
        <v>100</v>
      </c>
      <c r="E3510" s="9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78"/>
        <v>1.8</v>
      </c>
      <c r="P3510" s="9">
        <f t="shared" si="379"/>
        <v>12</v>
      </c>
      <c r="Q3510" t="str">
        <f t="shared" si="380"/>
        <v>theater</v>
      </c>
      <c r="R3510" t="str">
        <f t="shared" si="381"/>
        <v>plays</v>
      </c>
      <c r="S3510" s="5">
        <f t="shared" si="382"/>
        <v>42477.563113425924</v>
      </c>
      <c r="T3510" s="5">
        <f t="shared" si="383"/>
        <v>42500.708333333336</v>
      </c>
      <c r="U3510">
        <f t="shared" si="384"/>
        <v>2016</v>
      </c>
    </row>
    <row r="3511" spans="1:21" ht="30" x14ac:dyDescent="0.25">
      <c r="A3511">
        <v>3509</v>
      </c>
      <c r="B3511" s="3" t="s">
        <v>3508</v>
      </c>
      <c r="C3511" s="3" t="s">
        <v>7619</v>
      </c>
      <c r="D3511" s="9">
        <v>3000</v>
      </c>
      <c r="E3511" s="9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78"/>
        <v>1.0633333333333332</v>
      </c>
      <c r="P3511" s="9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5">
        <f t="shared" si="382"/>
        <v>41950.692893518521</v>
      </c>
      <c r="T3511" s="5">
        <f t="shared" si="383"/>
        <v>41964.038194444445</v>
      </c>
      <c r="U3511">
        <f t="shared" si="384"/>
        <v>2014</v>
      </c>
    </row>
    <row r="3512" spans="1:21" ht="30" x14ac:dyDescent="0.25">
      <c r="A3512">
        <v>3510</v>
      </c>
      <c r="B3512" s="3" t="s">
        <v>3509</v>
      </c>
      <c r="C3512" s="3" t="s">
        <v>7620</v>
      </c>
      <c r="D3512" s="9">
        <v>900</v>
      </c>
      <c r="E3512" s="9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78"/>
        <v>1.0055555555555555</v>
      </c>
      <c r="P3512" s="9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5">
        <f t="shared" si="382"/>
        <v>41802.454236111116</v>
      </c>
      <c r="T3512" s="5">
        <f t="shared" si="383"/>
        <v>41822.454236111116</v>
      </c>
      <c r="U3512">
        <f t="shared" si="384"/>
        <v>2014</v>
      </c>
    </row>
    <row r="3513" spans="1:21" x14ac:dyDescent="0.25">
      <c r="A3513">
        <v>3511</v>
      </c>
      <c r="B3513" s="3" t="s">
        <v>3510</v>
      </c>
      <c r="C3513" s="3" t="s">
        <v>7621</v>
      </c>
      <c r="D3513" s="9">
        <v>1500</v>
      </c>
      <c r="E3513" s="9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78"/>
        <v>1.012</v>
      </c>
      <c r="P3513" s="9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5">
        <f t="shared" si="382"/>
        <v>41927.707118055558</v>
      </c>
      <c r="T3513" s="5">
        <f t="shared" si="383"/>
        <v>41950.604166666672</v>
      </c>
      <c r="U3513">
        <f t="shared" si="384"/>
        <v>2014</v>
      </c>
    </row>
    <row r="3514" spans="1:21" ht="30" x14ac:dyDescent="0.25">
      <c r="A3514">
        <v>3512</v>
      </c>
      <c r="B3514" s="3" t="s">
        <v>3511</v>
      </c>
      <c r="C3514" s="3" t="s">
        <v>7622</v>
      </c>
      <c r="D3514" s="9">
        <v>1000</v>
      </c>
      <c r="E3514" s="9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78"/>
        <v>1</v>
      </c>
      <c r="P3514" s="9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5">
        <f t="shared" si="382"/>
        <v>42057.37027777778</v>
      </c>
      <c r="T3514" s="5">
        <f t="shared" si="383"/>
        <v>42117.328611111116</v>
      </c>
      <c r="U3514">
        <f t="shared" si="384"/>
        <v>2015</v>
      </c>
    </row>
    <row r="3515" spans="1:21" ht="30" x14ac:dyDescent="0.25">
      <c r="A3515">
        <v>3513</v>
      </c>
      <c r="B3515" s="3" t="s">
        <v>3512</v>
      </c>
      <c r="C3515" s="3" t="s">
        <v>7623</v>
      </c>
      <c r="D3515" s="9">
        <v>2800</v>
      </c>
      <c r="E3515" s="9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78"/>
        <v>1.1839285714285714</v>
      </c>
      <c r="P3515" s="9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5">
        <f t="shared" si="382"/>
        <v>41780.929537037038</v>
      </c>
      <c r="T3515" s="5">
        <f t="shared" si="383"/>
        <v>41794.040972222225</v>
      </c>
      <c r="U3515">
        <f t="shared" si="384"/>
        <v>2014</v>
      </c>
    </row>
    <row r="3516" spans="1:21" ht="30" x14ac:dyDescent="0.25">
      <c r="A3516">
        <v>3514</v>
      </c>
      <c r="B3516" s="3" t="s">
        <v>3513</v>
      </c>
      <c r="C3516" s="3" t="s">
        <v>7624</v>
      </c>
      <c r="D3516" s="9">
        <v>500</v>
      </c>
      <c r="E3516" s="9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78"/>
        <v>1.1000000000000001</v>
      </c>
      <c r="P3516" s="9">
        <f t="shared" si="379"/>
        <v>55</v>
      </c>
      <c r="Q3516" t="str">
        <f t="shared" si="380"/>
        <v>theater</v>
      </c>
      <c r="R3516" t="str">
        <f t="shared" si="381"/>
        <v>plays</v>
      </c>
      <c r="S3516" s="5">
        <f t="shared" si="382"/>
        <v>42020.68</v>
      </c>
      <c r="T3516" s="5">
        <f t="shared" si="383"/>
        <v>42037.040972222225</v>
      </c>
      <c r="U3516">
        <f t="shared" si="384"/>
        <v>2015</v>
      </c>
    </row>
    <row r="3517" spans="1:21" x14ac:dyDescent="0.25">
      <c r="A3517">
        <v>3515</v>
      </c>
      <c r="B3517" s="3" t="s">
        <v>3514</v>
      </c>
      <c r="C3517" s="3" t="s">
        <v>7625</v>
      </c>
      <c r="D3517" s="9">
        <v>3000</v>
      </c>
      <c r="E3517" s="9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78"/>
        <v>1.0266666666666666</v>
      </c>
      <c r="P3517" s="9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5">
        <f t="shared" si="382"/>
        <v>42125.606145833335</v>
      </c>
      <c r="T3517" s="5">
        <f t="shared" si="383"/>
        <v>42155.606145833335</v>
      </c>
      <c r="U3517">
        <f t="shared" si="384"/>
        <v>2015</v>
      </c>
    </row>
    <row r="3518" spans="1:21" ht="30" x14ac:dyDescent="0.25">
      <c r="A3518">
        <v>3516</v>
      </c>
      <c r="B3518" s="3" t="s">
        <v>3515</v>
      </c>
      <c r="C3518" s="3" t="s">
        <v>7626</v>
      </c>
      <c r="D3518" s="9">
        <v>2500</v>
      </c>
      <c r="E3518" s="9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78"/>
        <v>1</v>
      </c>
      <c r="P3518" s="9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5">
        <f t="shared" si="382"/>
        <v>41855.843402777777</v>
      </c>
      <c r="T3518" s="5">
        <f t="shared" si="383"/>
        <v>41889.958333333336</v>
      </c>
      <c r="U3518">
        <f t="shared" si="384"/>
        <v>2014</v>
      </c>
    </row>
    <row r="3519" spans="1:21" x14ac:dyDescent="0.25">
      <c r="A3519">
        <v>3517</v>
      </c>
      <c r="B3519" s="3" t="s">
        <v>3516</v>
      </c>
      <c r="C3519" s="3" t="s">
        <v>7627</v>
      </c>
      <c r="D3519" s="9">
        <v>4000</v>
      </c>
      <c r="E3519" s="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78"/>
        <v>1</v>
      </c>
      <c r="P3519" s="9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5">
        <f t="shared" si="382"/>
        <v>41794.650856481479</v>
      </c>
      <c r="T3519" s="5">
        <f t="shared" si="383"/>
        <v>41824.291666666672</v>
      </c>
      <c r="U3519">
        <f t="shared" si="384"/>
        <v>2014</v>
      </c>
    </row>
    <row r="3520" spans="1:21" ht="30" x14ac:dyDescent="0.25">
      <c r="A3520">
        <v>3518</v>
      </c>
      <c r="B3520" s="3" t="s">
        <v>3517</v>
      </c>
      <c r="C3520" s="3" t="s">
        <v>7628</v>
      </c>
      <c r="D3520" s="9">
        <v>1500</v>
      </c>
      <c r="E3520" s="9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78"/>
        <v>1.10046</v>
      </c>
      <c r="P3520" s="9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5">
        <f t="shared" si="382"/>
        <v>41893.616886574076</v>
      </c>
      <c r="T3520" s="5">
        <f t="shared" si="383"/>
        <v>41914.431250000001</v>
      </c>
      <c r="U3520">
        <f t="shared" si="384"/>
        <v>2014</v>
      </c>
    </row>
    <row r="3521" spans="1:21" x14ac:dyDescent="0.25">
      <c r="A3521">
        <v>3519</v>
      </c>
      <c r="B3521" s="3" t="s">
        <v>3518</v>
      </c>
      <c r="C3521" s="3" t="s">
        <v>7629</v>
      </c>
      <c r="D3521" s="9">
        <v>2000</v>
      </c>
      <c r="E3521" s="9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78"/>
        <v>1.0135000000000001</v>
      </c>
      <c r="P3521" s="9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5">
        <f t="shared" si="382"/>
        <v>42037.432291666664</v>
      </c>
      <c r="T3521" s="5">
        <f t="shared" si="383"/>
        <v>42067.432291666664</v>
      </c>
      <c r="U3521">
        <f t="shared" si="384"/>
        <v>2015</v>
      </c>
    </row>
    <row r="3522" spans="1:21" x14ac:dyDescent="0.25">
      <c r="A3522">
        <v>3520</v>
      </c>
      <c r="B3522" s="3" t="s">
        <v>3519</v>
      </c>
      <c r="C3522" s="3" t="s">
        <v>7630</v>
      </c>
      <c r="D3522" s="9">
        <v>2000</v>
      </c>
      <c r="E3522" s="9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385">E3522/D3522</f>
        <v>1.0075000000000001</v>
      </c>
      <c r="P3522" s="9">
        <f t="shared" ref="P3522:P3585" si="386">IFERROR(E3522/L3522,0)</f>
        <v>95.952380952380949</v>
      </c>
      <c r="Q3522" t="str">
        <f t="shared" ref="Q3522:Q3585" si="387">MID(N3522,1,FIND("/",N3522)-1)</f>
        <v>theater</v>
      </c>
      <c r="R3522" t="str">
        <f t="shared" ref="R3522:R3585" si="388">MID(N3522,FIND("/",N3522)+1,9999)</f>
        <v>plays</v>
      </c>
      <c r="S3522" s="5">
        <f t="shared" ref="S3522:S3585" si="389">((J3522/86400)+25569+(-4/24))</f>
        <v>42227.657546296301</v>
      </c>
      <c r="T3522" s="5">
        <f t="shared" ref="T3522:T3585" si="390">((I3522/86400)+25569+(-4/24))</f>
        <v>42253.407638888886</v>
      </c>
      <c r="U3522">
        <f t="shared" ref="U3522:U3585" si="391">YEAR(S3522)</f>
        <v>2015</v>
      </c>
    </row>
    <row r="3523" spans="1:21" ht="30" x14ac:dyDescent="0.25">
      <c r="A3523">
        <v>3521</v>
      </c>
      <c r="B3523" s="3" t="s">
        <v>3520</v>
      </c>
      <c r="C3523" s="3" t="s">
        <v>7631</v>
      </c>
      <c r="D3523" s="9">
        <v>350</v>
      </c>
      <c r="E3523" s="9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385"/>
        <v>1.6942857142857144</v>
      </c>
      <c r="P3523" s="9">
        <f t="shared" si="386"/>
        <v>45.615384615384613</v>
      </c>
      <c r="Q3523" t="str">
        <f t="shared" si="387"/>
        <v>theater</v>
      </c>
      <c r="R3523" t="str">
        <f t="shared" si="388"/>
        <v>plays</v>
      </c>
      <c r="S3523" s="5">
        <f t="shared" si="389"/>
        <v>41881.19467592593</v>
      </c>
      <c r="T3523" s="5">
        <f t="shared" si="390"/>
        <v>41911.19467592593</v>
      </c>
      <c r="U3523">
        <f t="shared" si="391"/>
        <v>2014</v>
      </c>
    </row>
    <row r="3524" spans="1:21" ht="30" x14ac:dyDescent="0.25">
      <c r="A3524">
        <v>3522</v>
      </c>
      <c r="B3524" s="3" t="s">
        <v>3521</v>
      </c>
      <c r="C3524" s="3" t="s">
        <v>7632</v>
      </c>
      <c r="D3524" s="9">
        <v>1395</v>
      </c>
      <c r="E3524" s="9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85"/>
        <v>1</v>
      </c>
      <c r="P3524" s="9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5">
        <f t="shared" si="389"/>
        <v>42234.623217592591</v>
      </c>
      <c r="T3524" s="5">
        <f t="shared" si="390"/>
        <v>42262.254166666673</v>
      </c>
      <c r="U3524">
        <f t="shared" si="391"/>
        <v>2015</v>
      </c>
    </row>
    <row r="3525" spans="1:21" ht="30" x14ac:dyDescent="0.25">
      <c r="A3525">
        <v>3523</v>
      </c>
      <c r="B3525" s="3" t="s">
        <v>3522</v>
      </c>
      <c r="C3525" s="3" t="s">
        <v>7633</v>
      </c>
      <c r="D3525" s="9">
        <v>4000</v>
      </c>
      <c r="E3525" s="9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85"/>
        <v>1.1365000000000001</v>
      </c>
      <c r="P3525" s="9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5">
        <f t="shared" si="389"/>
        <v>42581.230879629635</v>
      </c>
      <c r="T3525" s="5">
        <f t="shared" si="390"/>
        <v>42638.791666666664</v>
      </c>
      <c r="U3525">
        <f t="shared" si="391"/>
        <v>2016</v>
      </c>
    </row>
    <row r="3526" spans="1:21" ht="30" x14ac:dyDescent="0.25">
      <c r="A3526">
        <v>3524</v>
      </c>
      <c r="B3526" s="3" t="s">
        <v>3523</v>
      </c>
      <c r="C3526" s="3" t="s">
        <v>7634</v>
      </c>
      <c r="D3526" s="9">
        <v>10000</v>
      </c>
      <c r="E3526" s="9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85"/>
        <v>1.0156000000000001</v>
      </c>
      <c r="P3526" s="9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5">
        <f t="shared" si="389"/>
        <v>41880.596909722226</v>
      </c>
      <c r="T3526" s="5">
        <f t="shared" si="390"/>
        <v>41895</v>
      </c>
      <c r="U3526">
        <f t="shared" si="391"/>
        <v>2014</v>
      </c>
    </row>
    <row r="3527" spans="1:21" ht="30" x14ac:dyDescent="0.25">
      <c r="A3527">
        <v>3525</v>
      </c>
      <c r="B3527" s="3" t="s">
        <v>3524</v>
      </c>
      <c r="C3527" s="3" t="s">
        <v>7635</v>
      </c>
      <c r="D3527" s="9">
        <v>500</v>
      </c>
      <c r="E3527" s="9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85"/>
        <v>1.06</v>
      </c>
      <c r="P3527" s="9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5">
        <f t="shared" si="389"/>
        <v>42214.529004629636</v>
      </c>
      <c r="T3527" s="5">
        <f t="shared" si="390"/>
        <v>42225.500000000007</v>
      </c>
      <c r="U3527">
        <f t="shared" si="391"/>
        <v>2015</v>
      </c>
    </row>
    <row r="3528" spans="1:21" ht="30" x14ac:dyDescent="0.25">
      <c r="A3528">
        <v>3526</v>
      </c>
      <c r="B3528" s="3" t="s">
        <v>3525</v>
      </c>
      <c r="C3528" s="3" t="s">
        <v>7636</v>
      </c>
      <c r="D3528" s="9">
        <v>3300</v>
      </c>
      <c r="E3528" s="9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85"/>
        <v>1.02</v>
      </c>
      <c r="P3528" s="9">
        <f t="shared" si="386"/>
        <v>99</v>
      </c>
      <c r="Q3528" t="str">
        <f t="shared" si="387"/>
        <v>theater</v>
      </c>
      <c r="R3528" t="str">
        <f t="shared" si="388"/>
        <v>plays</v>
      </c>
      <c r="S3528" s="5">
        <f t="shared" si="389"/>
        <v>42460.168645833335</v>
      </c>
      <c r="T3528" s="5">
        <f t="shared" si="390"/>
        <v>42488.082638888889</v>
      </c>
      <c r="U3528">
        <f t="shared" si="391"/>
        <v>2016</v>
      </c>
    </row>
    <row r="3529" spans="1:21" ht="30" x14ac:dyDescent="0.25">
      <c r="A3529">
        <v>3527</v>
      </c>
      <c r="B3529" s="3" t="s">
        <v>3526</v>
      </c>
      <c r="C3529" s="3" t="s">
        <v>7637</v>
      </c>
      <c r="D3529" s="9">
        <v>6000</v>
      </c>
      <c r="E3529" s="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85"/>
        <v>1.1691666666666667</v>
      </c>
      <c r="P3529" s="9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5">
        <f t="shared" si="389"/>
        <v>42166.856539351858</v>
      </c>
      <c r="T3529" s="5">
        <f t="shared" si="390"/>
        <v>42195.999305555561</v>
      </c>
      <c r="U3529">
        <f t="shared" si="391"/>
        <v>2015</v>
      </c>
    </row>
    <row r="3530" spans="1:21" ht="30" x14ac:dyDescent="0.25">
      <c r="A3530">
        <v>3528</v>
      </c>
      <c r="B3530" s="3" t="s">
        <v>3527</v>
      </c>
      <c r="C3530" s="3" t="s">
        <v>7638</v>
      </c>
      <c r="D3530" s="9">
        <v>1650</v>
      </c>
      <c r="E3530" s="9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85"/>
        <v>1.0115151515151515</v>
      </c>
      <c r="P3530" s="9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5">
        <f t="shared" si="389"/>
        <v>42733.334699074076</v>
      </c>
      <c r="T3530" s="5">
        <f t="shared" si="390"/>
        <v>42753.334699074076</v>
      </c>
      <c r="U3530">
        <f t="shared" si="391"/>
        <v>2016</v>
      </c>
    </row>
    <row r="3531" spans="1:21" ht="30" x14ac:dyDescent="0.25">
      <c r="A3531">
        <v>3529</v>
      </c>
      <c r="B3531" s="3" t="s">
        <v>3528</v>
      </c>
      <c r="C3531" s="3" t="s">
        <v>7639</v>
      </c>
      <c r="D3531" s="9">
        <v>500</v>
      </c>
      <c r="E3531" s="9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85"/>
        <v>1.32</v>
      </c>
      <c r="P3531" s="9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5">
        <f t="shared" si="389"/>
        <v>42177.595115740747</v>
      </c>
      <c r="T3531" s="5">
        <f t="shared" si="390"/>
        <v>42197.875000000007</v>
      </c>
      <c r="U3531">
        <f t="shared" si="391"/>
        <v>2015</v>
      </c>
    </row>
    <row r="3532" spans="1:21" ht="30" x14ac:dyDescent="0.25">
      <c r="A3532">
        <v>3530</v>
      </c>
      <c r="B3532" s="3" t="s">
        <v>3529</v>
      </c>
      <c r="C3532" s="3" t="s">
        <v>7640</v>
      </c>
      <c r="D3532" s="9">
        <v>2750</v>
      </c>
      <c r="E3532" s="9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85"/>
        <v>1</v>
      </c>
      <c r="P3532" s="9">
        <f t="shared" si="386"/>
        <v>125</v>
      </c>
      <c r="Q3532" t="str">
        <f t="shared" si="387"/>
        <v>theater</v>
      </c>
      <c r="R3532" t="str">
        <f t="shared" si="388"/>
        <v>plays</v>
      </c>
      <c r="S3532" s="5">
        <f t="shared" si="389"/>
        <v>42442.456678240742</v>
      </c>
      <c r="T3532" s="5">
        <f t="shared" si="390"/>
        <v>42470.666666666664</v>
      </c>
      <c r="U3532">
        <f t="shared" si="391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9">
        <v>1000</v>
      </c>
      <c r="E3533" s="9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85"/>
        <v>1.28</v>
      </c>
      <c r="P3533" s="9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5">
        <f t="shared" si="389"/>
        <v>42521.487662037041</v>
      </c>
      <c r="T3533" s="5">
        <f t="shared" si="390"/>
        <v>42551.487662037041</v>
      </c>
      <c r="U3533">
        <f t="shared" si="391"/>
        <v>2016</v>
      </c>
    </row>
    <row r="3534" spans="1:21" ht="30" x14ac:dyDescent="0.25">
      <c r="A3534">
        <v>3532</v>
      </c>
      <c r="B3534" s="3" t="s">
        <v>3531</v>
      </c>
      <c r="C3534" s="3" t="s">
        <v>7642</v>
      </c>
      <c r="D3534" s="9">
        <v>960</v>
      </c>
      <c r="E3534" s="9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85"/>
        <v>1.1895833333333334</v>
      </c>
      <c r="P3534" s="9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5">
        <f t="shared" si="389"/>
        <v>41884.433182870373</v>
      </c>
      <c r="T3534" s="5">
        <f t="shared" si="390"/>
        <v>41899.999305555561</v>
      </c>
      <c r="U3534">
        <f t="shared" si="391"/>
        <v>2014</v>
      </c>
    </row>
    <row r="3535" spans="1:21" ht="30" x14ac:dyDescent="0.25">
      <c r="A3535">
        <v>3533</v>
      </c>
      <c r="B3535" s="3" t="s">
        <v>3532</v>
      </c>
      <c r="C3535" s="3" t="s">
        <v>7643</v>
      </c>
      <c r="D3535" s="9">
        <v>500</v>
      </c>
      <c r="E3535" s="9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85"/>
        <v>1.262</v>
      </c>
      <c r="P3535" s="9">
        <f t="shared" si="386"/>
        <v>78.875</v>
      </c>
      <c r="Q3535" t="str">
        <f t="shared" si="387"/>
        <v>theater</v>
      </c>
      <c r="R3535" t="str">
        <f t="shared" si="388"/>
        <v>plays</v>
      </c>
      <c r="S3535" s="5">
        <f t="shared" si="389"/>
        <v>42289.59452546297</v>
      </c>
      <c r="T3535" s="5">
        <f t="shared" si="390"/>
        <v>42319.636192129634</v>
      </c>
      <c r="U3535">
        <f t="shared" si="391"/>
        <v>2015</v>
      </c>
    </row>
    <row r="3536" spans="1:21" x14ac:dyDescent="0.25">
      <c r="A3536">
        <v>3534</v>
      </c>
      <c r="B3536" s="3" t="s">
        <v>3533</v>
      </c>
      <c r="C3536" s="3" t="s">
        <v>7644</v>
      </c>
      <c r="D3536" s="9">
        <v>5000</v>
      </c>
      <c r="E3536" s="9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85"/>
        <v>1.5620000000000001</v>
      </c>
      <c r="P3536" s="9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5">
        <f t="shared" si="389"/>
        <v>42243.458599537036</v>
      </c>
      <c r="T3536" s="5">
        <f t="shared" si="390"/>
        <v>42278.458599537036</v>
      </c>
      <c r="U3536">
        <f t="shared" si="391"/>
        <v>2015</v>
      </c>
    </row>
    <row r="3537" spans="1:21" x14ac:dyDescent="0.25">
      <c r="A3537">
        <v>3535</v>
      </c>
      <c r="B3537" s="3" t="s">
        <v>3534</v>
      </c>
      <c r="C3537" s="3" t="s">
        <v>7645</v>
      </c>
      <c r="D3537" s="9">
        <v>2000</v>
      </c>
      <c r="E3537" s="9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85"/>
        <v>1.0315000000000001</v>
      </c>
      <c r="P3537" s="9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5">
        <f t="shared" si="389"/>
        <v>42248.473495370374</v>
      </c>
      <c r="T3537" s="5">
        <f t="shared" si="390"/>
        <v>42279.583333333336</v>
      </c>
      <c r="U3537">
        <f t="shared" si="391"/>
        <v>2015</v>
      </c>
    </row>
    <row r="3538" spans="1:21" ht="30" x14ac:dyDescent="0.25">
      <c r="A3538">
        <v>3536</v>
      </c>
      <c r="B3538" s="3" t="s">
        <v>3535</v>
      </c>
      <c r="C3538" s="3" t="s">
        <v>7646</v>
      </c>
      <c r="D3538" s="9">
        <v>150</v>
      </c>
      <c r="E3538" s="9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85"/>
        <v>1.5333333333333334</v>
      </c>
      <c r="P3538" s="9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5">
        <f t="shared" si="389"/>
        <v>42328.560474537044</v>
      </c>
      <c r="T3538" s="5">
        <f t="shared" si="390"/>
        <v>42358.332638888889</v>
      </c>
      <c r="U3538">
        <f t="shared" si="391"/>
        <v>2015</v>
      </c>
    </row>
    <row r="3539" spans="1:21" ht="30" x14ac:dyDescent="0.25">
      <c r="A3539">
        <v>3537</v>
      </c>
      <c r="B3539" s="3" t="s">
        <v>3536</v>
      </c>
      <c r="C3539" s="3" t="s">
        <v>7647</v>
      </c>
      <c r="D3539" s="9">
        <v>675</v>
      </c>
      <c r="E3539" s="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85"/>
        <v>1.8044444444444445</v>
      </c>
      <c r="P3539" s="9">
        <f t="shared" si="386"/>
        <v>43.5</v>
      </c>
      <c r="Q3539" t="str">
        <f t="shared" si="387"/>
        <v>theater</v>
      </c>
      <c r="R3539" t="str">
        <f t="shared" si="388"/>
        <v>plays</v>
      </c>
      <c r="S3539" s="5">
        <f t="shared" si="389"/>
        <v>41923.187685185192</v>
      </c>
      <c r="T3539" s="5">
        <f t="shared" si="390"/>
        <v>41960.165972222225</v>
      </c>
      <c r="U3539">
        <f t="shared" si="391"/>
        <v>2014</v>
      </c>
    </row>
    <row r="3540" spans="1:21" ht="30" x14ac:dyDescent="0.25">
      <c r="A3540">
        <v>3538</v>
      </c>
      <c r="B3540" s="3" t="s">
        <v>3537</v>
      </c>
      <c r="C3540" s="3" t="s">
        <v>7648</v>
      </c>
      <c r="D3540" s="9">
        <v>2000</v>
      </c>
      <c r="E3540" s="9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85"/>
        <v>1.2845</v>
      </c>
      <c r="P3540" s="9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5">
        <f t="shared" si="389"/>
        <v>42571.253935185188</v>
      </c>
      <c r="T3540" s="5">
        <f t="shared" si="390"/>
        <v>42599.253935185188</v>
      </c>
      <c r="U3540">
        <f t="shared" si="391"/>
        <v>2016</v>
      </c>
    </row>
    <row r="3541" spans="1:21" ht="30" x14ac:dyDescent="0.25">
      <c r="A3541">
        <v>3539</v>
      </c>
      <c r="B3541" s="3" t="s">
        <v>3538</v>
      </c>
      <c r="C3541" s="3" t="s">
        <v>7649</v>
      </c>
      <c r="D3541" s="9">
        <v>600</v>
      </c>
      <c r="E3541" s="9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85"/>
        <v>1.1966666666666668</v>
      </c>
      <c r="P3541" s="9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5">
        <f t="shared" si="389"/>
        <v>42600.589375000003</v>
      </c>
      <c r="T3541" s="5">
        <f t="shared" si="390"/>
        <v>42621.589375000003</v>
      </c>
      <c r="U3541">
        <f t="shared" si="391"/>
        <v>2016</v>
      </c>
    </row>
    <row r="3542" spans="1:21" ht="30" x14ac:dyDescent="0.25">
      <c r="A3542">
        <v>3540</v>
      </c>
      <c r="B3542" s="3" t="s">
        <v>3539</v>
      </c>
      <c r="C3542" s="3" t="s">
        <v>7650</v>
      </c>
      <c r="D3542" s="9">
        <v>300</v>
      </c>
      <c r="E3542" s="9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85"/>
        <v>1.23</v>
      </c>
      <c r="P3542" s="9">
        <f t="shared" si="386"/>
        <v>46.125</v>
      </c>
      <c r="Q3542" t="str">
        <f t="shared" si="387"/>
        <v>theater</v>
      </c>
      <c r="R3542" t="str">
        <f t="shared" si="388"/>
        <v>plays</v>
      </c>
      <c r="S3542" s="5">
        <f t="shared" si="389"/>
        <v>42516.836701388893</v>
      </c>
      <c r="T3542" s="5">
        <f t="shared" si="390"/>
        <v>42546.836701388893</v>
      </c>
      <c r="U3542">
        <f t="shared" si="391"/>
        <v>2016</v>
      </c>
    </row>
    <row r="3543" spans="1:21" ht="30" x14ac:dyDescent="0.25">
      <c r="A3543">
        <v>3541</v>
      </c>
      <c r="B3543" s="3" t="s">
        <v>3540</v>
      </c>
      <c r="C3543" s="3" t="s">
        <v>7651</v>
      </c>
      <c r="D3543" s="9">
        <v>1200</v>
      </c>
      <c r="E3543" s="9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85"/>
        <v>1.05</v>
      </c>
      <c r="P3543" s="9">
        <f t="shared" si="386"/>
        <v>39.375</v>
      </c>
      <c r="Q3543" t="str">
        <f t="shared" si="387"/>
        <v>theater</v>
      </c>
      <c r="R3543" t="str">
        <f t="shared" si="388"/>
        <v>plays</v>
      </c>
      <c r="S3543" s="5">
        <f t="shared" si="389"/>
        <v>42222.563368055555</v>
      </c>
      <c r="T3543" s="5">
        <f t="shared" si="390"/>
        <v>42247.563368055555</v>
      </c>
      <c r="U3543">
        <f t="shared" si="391"/>
        <v>2015</v>
      </c>
    </row>
    <row r="3544" spans="1:21" ht="30" x14ac:dyDescent="0.25">
      <c r="A3544">
        <v>3542</v>
      </c>
      <c r="B3544" s="3" t="s">
        <v>3541</v>
      </c>
      <c r="C3544" s="3" t="s">
        <v>7652</v>
      </c>
      <c r="D3544" s="9">
        <v>5500</v>
      </c>
      <c r="E3544" s="9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85"/>
        <v>1.0223636363636364</v>
      </c>
      <c r="P3544" s="9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5">
        <f t="shared" si="389"/>
        <v>41829.433125000003</v>
      </c>
      <c r="T3544" s="5">
        <f t="shared" si="390"/>
        <v>41889.433125000003</v>
      </c>
      <c r="U3544">
        <f t="shared" si="391"/>
        <v>2014</v>
      </c>
    </row>
    <row r="3545" spans="1:21" x14ac:dyDescent="0.25">
      <c r="A3545">
        <v>3543</v>
      </c>
      <c r="B3545" s="3" t="s">
        <v>3542</v>
      </c>
      <c r="C3545" s="3" t="s">
        <v>7653</v>
      </c>
      <c r="D3545" s="9">
        <v>1500</v>
      </c>
      <c r="E3545" s="9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85"/>
        <v>1.0466666666666666</v>
      </c>
      <c r="P3545" s="9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5">
        <f t="shared" si="389"/>
        <v>42150.588645833333</v>
      </c>
      <c r="T3545" s="5">
        <f t="shared" si="390"/>
        <v>42180.588645833333</v>
      </c>
      <c r="U3545">
        <f t="shared" si="391"/>
        <v>2015</v>
      </c>
    </row>
    <row r="3546" spans="1:21" x14ac:dyDescent="0.25">
      <c r="A3546">
        <v>3544</v>
      </c>
      <c r="B3546" s="3" t="s">
        <v>3543</v>
      </c>
      <c r="C3546" s="3" t="s">
        <v>7654</v>
      </c>
      <c r="D3546" s="9">
        <v>2500</v>
      </c>
      <c r="E3546" s="9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85"/>
        <v>1</v>
      </c>
      <c r="P3546" s="9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5">
        <f t="shared" si="389"/>
        <v>42040.665011574078</v>
      </c>
      <c r="T3546" s="5">
        <f t="shared" si="390"/>
        <v>42070.665011574078</v>
      </c>
      <c r="U3546">
        <f t="shared" si="391"/>
        <v>2015</v>
      </c>
    </row>
    <row r="3547" spans="1:21" ht="30" x14ac:dyDescent="0.25">
      <c r="A3547">
        <v>3545</v>
      </c>
      <c r="B3547" s="3" t="s">
        <v>3544</v>
      </c>
      <c r="C3547" s="3" t="s">
        <v>7655</v>
      </c>
      <c r="D3547" s="9">
        <v>250</v>
      </c>
      <c r="E3547" s="9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85"/>
        <v>1.004</v>
      </c>
      <c r="P3547" s="9">
        <f t="shared" si="386"/>
        <v>31.375</v>
      </c>
      <c r="Q3547" t="str">
        <f t="shared" si="387"/>
        <v>theater</v>
      </c>
      <c r="R3547" t="str">
        <f t="shared" si="388"/>
        <v>plays</v>
      </c>
      <c r="S3547" s="5">
        <f t="shared" si="389"/>
        <v>42075.640729166669</v>
      </c>
      <c r="T3547" s="5">
        <f t="shared" si="390"/>
        <v>42105.640729166669</v>
      </c>
      <c r="U3547">
        <f t="shared" si="391"/>
        <v>2015</v>
      </c>
    </row>
    <row r="3548" spans="1:21" ht="30" x14ac:dyDescent="0.25">
      <c r="A3548">
        <v>3546</v>
      </c>
      <c r="B3548" s="3" t="s">
        <v>3545</v>
      </c>
      <c r="C3548" s="3" t="s">
        <v>7656</v>
      </c>
      <c r="D3548" s="9">
        <v>1100</v>
      </c>
      <c r="E3548" s="9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85"/>
        <v>1.0227272727272727</v>
      </c>
      <c r="P3548" s="9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5">
        <f t="shared" si="389"/>
        <v>42073.494027777779</v>
      </c>
      <c r="T3548" s="5">
        <f t="shared" si="390"/>
        <v>42094.999305555561</v>
      </c>
      <c r="U3548">
        <f t="shared" si="391"/>
        <v>2015</v>
      </c>
    </row>
    <row r="3549" spans="1:21" x14ac:dyDescent="0.25">
      <c r="A3549">
        <v>3547</v>
      </c>
      <c r="B3549" s="3" t="s">
        <v>3546</v>
      </c>
      <c r="C3549" s="3" t="s">
        <v>7657</v>
      </c>
      <c r="D3549" s="9">
        <v>35000</v>
      </c>
      <c r="E3549" s="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85"/>
        <v>1.1440928571428572</v>
      </c>
      <c r="P3549" s="9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5">
        <f t="shared" si="389"/>
        <v>42479.912048611113</v>
      </c>
      <c r="T3549" s="5">
        <f t="shared" si="390"/>
        <v>42503.999305555561</v>
      </c>
      <c r="U3549">
        <f t="shared" si="391"/>
        <v>2016</v>
      </c>
    </row>
    <row r="3550" spans="1:21" x14ac:dyDescent="0.25">
      <c r="A3550">
        <v>3548</v>
      </c>
      <c r="B3550" s="3" t="s">
        <v>3547</v>
      </c>
      <c r="C3550" s="3" t="s">
        <v>7658</v>
      </c>
      <c r="D3550" s="9">
        <v>2100</v>
      </c>
      <c r="E3550" s="9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85"/>
        <v>1.019047619047619</v>
      </c>
      <c r="P3550" s="9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5">
        <f t="shared" si="389"/>
        <v>42411.775625000002</v>
      </c>
      <c r="T3550" s="5">
        <f t="shared" si="390"/>
        <v>42433.875000000007</v>
      </c>
      <c r="U3550">
        <f t="shared" si="391"/>
        <v>2016</v>
      </c>
    </row>
    <row r="3551" spans="1:21" ht="30" x14ac:dyDescent="0.25">
      <c r="A3551">
        <v>3549</v>
      </c>
      <c r="B3551" s="3" t="s">
        <v>3548</v>
      </c>
      <c r="C3551" s="3" t="s">
        <v>7659</v>
      </c>
      <c r="D3551" s="9">
        <v>1000</v>
      </c>
      <c r="E3551" s="9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85"/>
        <v>1.02</v>
      </c>
      <c r="P3551" s="9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5">
        <f t="shared" si="389"/>
        <v>42223.227696759262</v>
      </c>
      <c r="T3551" s="5">
        <f t="shared" si="390"/>
        <v>42251.227696759262</v>
      </c>
      <c r="U3551">
        <f t="shared" si="391"/>
        <v>2015</v>
      </c>
    </row>
    <row r="3552" spans="1:21" ht="30" x14ac:dyDescent="0.25">
      <c r="A3552">
        <v>3550</v>
      </c>
      <c r="B3552" s="3" t="s">
        <v>3549</v>
      </c>
      <c r="C3552" s="3" t="s">
        <v>7660</v>
      </c>
      <c r="D3552" s="9">
        <v>2500</v>
      </c>
      <c r="E3552" s="9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85"/>
        <v>1.048</v>
      </c>
      <c r="P3552" s="9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5">
        <f t="shared" si="389"/>
        <v>42462.726828703708</v>
      </c>
      <c r="T3552" s="5">
        <f t="shared" si="390"/>
        <v>42492.726828703708</v>
      </c>
      <c r="U3552">
        <f t="shared" si="391"/>
        <v>2016</v>
      </c>
    </row>
    <row r="3553" spans="1:21" ht="30" x14ac:dyDescent="0.25">
      <c r="A3553">
        <v>3551</v>
      </c>
      <c r="B3553" s="3" t="s">
        <v>3550</v>
      </c>
      <c r="C3553" s="3" t="s">
        <v>7661</v>
      </c>
      <c r="D3553" s="9">
        <v>1500</v>
      </c>
      <c r="E3553" s="9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85"/>
        <v>1.0183333333333333</v>
      </c>
      <c r="P3553" s="9">
        <f t="shared" si="386"/>
        <v>61.1</v>
      </c>
      <c r="Q3553" t="str">
        <f t="shared" si="387"/>
        <v>theater</v>
      </c>
      <c r="R3553" t="str">
        <f t="shared" si="388"/>
        <v>plays</v>
      </c>
      <c r="S3553" s="5">
        <f t="shared" si="389"/>
        <v>41753.349189814813</v>
      </c>
      <c r="T3553" s="5">
        <f t="shared" si="390"/>
        <v>41781.754861111112</v>
      </c>
      <c r="U3553">
        <f t="shared" si="391"/>
        <v>2014</v>
      </c>
    </row>
    <row r="3554" spans="1:21" ht="30" x14ac:dyDescent="0.25">
      <c r="A3554">
        <v>3552</v>
      </c>
      <c r="B3554" s="3" t="s">
        <v>3551</v>
      </c>
      <c r="C3554" s="3" t="s">
        <v>7662</v>
      </c>
      <c r="D3554" s="9">
        <v>773</v>
      </c>
      <c r="E3554" s="9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85"/>
        <v>1</v>
      </c>
      <c r="P3554" s="9">
        <f t="shared" si="386"/>
        <v>38.65</v>
      </c>
      <c r="Q3554" t="str">
        <f t="shared" si="387"/>
        <v>theater</v>
      </c>
      <c r="R3554" t="str">
        <f t="shared" si="388"/>
        <v>plays</v>
      </c>
      <c r="S3554" s="5">
        <f t="shared" si="389"/>
        <v>41788.420416666668</v>
      </c>
      <c r="T3554" s="5">
        <f t="shared" si="390"/>
        <v>41818.420416666668</v>
      </c>
      <c r="U3554">
        <f t="shared" si="391"/>
        <v>2014</v>
      </c>
    </row>
    <row r="3555" spans="1:21" ht="30" x14ac:dyDescent="0.25">
      <c r="A3555">
        <v>3553</v>
      </c>
      <c r="B3555" s="3" t="s">
        <v>3552</v>
      </c>
      <c r="C3555" s="3" t="s">
        <v>7663</v>
      </c>
      <c r="D3555" s="9">
        <v>5500</v>
      </c>
      <c r="E3555" s="9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85"/>
        <v>1.0627272727272727</v>
      </c>
      <c r="P3555" s="9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5">
        <f t="shared" si="389"/>
        <v>42195.862037037041</v>
      </c>
      <c r="T3555" s="5">
        <f t="shared" si="390"/>
        <v>42227.833333333336</v>
      </c>
      <c r="U3555">
        <f t="shared" si="391"/>
        <v>2015</v>
      </c>
    </row>
    <row r="3556" spans="1:21" x14ac:dyDescent="0.25">
      <c r="A3556">
        <v>3554</v>
      </c>
      <c r="B3556" s="3" t="s">
        <v>3553</v>
      </c>
      <c r="C3556" s="3" t="s">
        <v>7664</v>
      </c>
      <c r="D3556" s="9">
        <v>5000</v>
      </c>
      <c r="E3556" s="9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85"/>
        <v>1.1342219999999998</v>
      </c>
      <c r="P3556" s="9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5">
        <f t="shared" si="389"/>
        <v>42015.883784722224</v>
      </c>
      <c r="T3556" s="5">
        <f t="shared" si="390"/>
        <v>42046.541666666664</v>
      </c>
      <c r="U3556">
        <f t="shared" si="391"/>
        <v>2015</v>
      </c>
    </row>
    <row r="3557" spans="1:21" ht="30" x14ac:dyDescent="0.25">
      <c r="A3557">
        <v>3555</v>
      </c>
      <c r="B3557" s="3" t="s">
        <v>3554</v>
      </c>
      <c r="C3557" s="3" t="s">
        <v>7665</v>
      </c>
      <c r="D3557" s="9">
        <v>2400</v>
      </c>
      <c r="E3557" s="9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85"/>
        <v>1</v>
      </c>
      <c r="P3557" s="9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5">
        <f t="shared" si="389"/>
        <v>42661.275393518525</v>
      </c>
      <c r="T3557" s="5">
        <f t="shared" si="390"/>
        <v>42691.317060185189</v>
      </c>
      <c r="U3557">
        <f t="shared" si="391"/>
        <v>2016</v>
      </c>
    </row>
    <row r="3558" spans="1:21" ht="30" x14ac:dyDescent="0.25">
      <c r="A3558">
        <v>3556</v>
      </c>
      <c r="B3558" s="3" t="s">
        <v>3555</v>
      </c>
      <c r="C3558" s="3" t="s">
        <v>7666</v>
      </c>
      <c r="D3558" s="9">
        <v>2200</v>
      </c>
      <c r="E3558" s="9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85"/>
        <v>1.0045454545454546</v>
      </c>
      <c r="P3558" s="9">
        <f t="shared" si="386"/>
        <v>110.5</v>
      </c>
      <c r="Q3558" t="str">
        <f t="shared" si="387"/>
        <v>theater</v>
      </c>
      <c r="R3558" t="str">
        <f t="shared" si="388"/>
        <v>plays</v>
      </c>
      <c r="S3558" s="5">
        <f t="shared" si="389"/>
        <v>41808.482916666668</v>
      </c>
      <c r="T3558" s="5">
        <f t="shared" si="390"/>
        <v>41868.482916666668</v>
      </c>
      <c r="U3558">
        <f t="shared" si="391"/>
        <v>2014</v>
      </c>
    </row>
    <row r="3559" spans="1:21" ht="30" x14ac:dyDescent="0.25">
      <c r="A3559">
        <v>3557</v>
      </c>
      <c r="B3559" s="3" t="s">
        <v>3556</v>
      </c>
      <c r="C3559" s="3" t="s">
        <v>7667</v>
      </c>
      <c r="D3559" s="9">
        <v>100000</v>
      </c>
      <c r="E3559" s="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85"/>
        <v>1.0003599999999999</v>
      </c>
      <c r="P3559" s="9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5">
        <f t="shared" si="389"/>
        <v>41730.110081018523</v>
      </c>
      <c r="T3559" s="5">
        <f t="shared" si="390"/>
        <v>41764.110081018523</v>
      </c>
      <c r="U3559">
        <f t="shared" si="391"/>
        <v>2014</v>
      </c>
    </row>
    <row r="3560" spans="1:21" ht="30" x14ac:dyDescent="0.25">
      <c r="A3560">
        <v>3558</v>
      </c>
      <c r="B3560" s="3" t="s">
        <v>3557</v>
      </c>
      <c r="C3560" s="3" t="s">
        <v>7668</v>
      </c>
      <c r="D3560" s="9">
        <v>350</v>
      </c>
      <c r="E3560" s="9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85"/>
        <v>1.44</v>
      </c>
      <c r="P3560" s="9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5">
        <f t="shared" si="389"/>
        <v>42139.650173611117</v>
      </c>
      <c r="T3560" s="5">
        <f t="shared" si="390"/>
        <v>42181.708333333336</v>
      </c>
      <c r="U3560">
        <f t="shared" si="391"/>
        <v>2015</v>
      </c>
    </row>
    <row r="3561" spans="1:21" ht="30" x14ac:dyDescent="0.25">
      <c r="A3561">
        <v>3559</v>
      </c>
      <c r="B3561" s="3" t="s">
        <v>3558</v>
      </c>
      <c r="C3561" s="3" t="s">
        <v>7669</v>
      </c>
      <c r="D3561" s="9">
        <v>1000</v>
      </c>
      <c r="E3561" s="9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85"/>
        <v>1.0349999999999999</v>
      </c>
      <c r="P3561" s="9">
        <f t="shared" si="386"/>
        <v>43.125</v>
      </c>
      <c r="Q3561" t="str">
        <f t="shared" si="387"/>
        <v>theater</v>
      </c>
      <c r="R3561" t="str">
        <f t="shared" si="388"/>
        <v>plays</v>
      </c>
      <c r="S3561" s="5">
        <f t="shared" si="389"/>
        <v>42193.929490740738</v>
      </c>
      <c r="T3561" s="5">
        <f t="shared" si="390"/>
        <v>42216.206944444442</v>
      </c>
      <c r="U3561">
        <f t="shared" si="391"/>
        <v>2015</v>
      </c>
    </row>
    <row r="3562" spans="1:21" ht="30" x14ac:dyDescent="0.25">
      <c r="A3562">
        <v>3560</v>
      </c>
      <c r="B3562" s="3" t="s">
        <v>3559</v>
      </c>
      <c r="C3562" s="3" t="s">
        <v>7670</v>
      </c>
      <c r="D3562" s="9">
        <v>3200</v>
      </c>
      <c r="E3562" s="9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85"/>
        <v>1.0843750000000001</v>
      </c>
      <c r="P3562" s="9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5">
        <f t="shared" si="389"/>
        <v>42115.722986111112</v>
      </c>
      <c r="T3562" s="5">
        <f t="shared" si="390"/>
        <v>42150.947916666664</v>
      </c>
      <c r="U3562">
        <f t="shared" si="391"/>
        <v>2015</v>
      </c>
    </row>
    <row r="3563" spans="1:21" ht="105" x14ac:dyDescent="0.25">
      <c r="A3563">
        <v>3561</v>
      </c>
      <c r="B3563" s="3" t="s">
        <v>3560</v>
      </c>
      <c r="C3563" s="3" t="s">
        <v>7671</v>
      </c>
      <c r="D3563" s="9">
        <v>2500</v>
      </c>
      <c r="E3563" s="9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85"/>
        <v>1.024</v>
      </c>
      <c r="P3563" s="9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5">
        <f t="shared" si="389"/>
        <v>42203.513634259267</v>
      </c>
      <c r="T3563" s="5">
        <f t="shared" si="390"/>
        <v>42221.608333333337</v>
      </c>
      <c r="U3563">
        <f t="shared" si="391"/>
        <v>2015</v>
      </c>
    </row>
    <row r="3564" spans="1:21" ht="30" x14ac:dyDescent="0.25">
      <c r="A3564">
        <v>3562</v>
      </c>
      <c r="B3564" s="3" t="s">
        <v>3561</v>
      </c>
      <c r="C3564" s="3" t="s">
        <v>7672</v>
      </c>
      <c r="D3564" s="9">
        <v>315</v>
      </c>
      <c r="E3564" s="9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85"/>
        <v>1.4888888888888889</v>
      </c>
      <c r="P3564" s="9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5">
        <f t="shared" si="389"/>
        <v>42433.595219907409</v>
      </c>
      <c r="T3564" s="5">
        <f t="shared" si="390"/>
        <v>42442.750000000007</v>
      </c>
      <c r="U3564">
        <f t="shared" si="391"/>
        <v>2016</v>
      </c>
    </row>
    <row r="3565" spans="1:21" ht="30" x14ac:dyDescent="0.25">
      <c r="A3565">
        <v>3563</v>
      </c>
      <c r="B3565" s="3" t="s">
        <v>3562</v>
      </c>
      <c r="C3565" s="3" t="s">
        <v>7673</v>
      </c>
      <c r="D3565" s="9">
        <v>500</v>
      </c>
      <c r="E3565" s="9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85"/>
        <v>1.0549000000000002</v>
      </c>
      <c r="P3565" s="9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5">
        <f t="shared" si="389"/>
        <v>42555.505277777782</v>
      </c>
      <c r="T3565" s="5">
        <f t="shared" si="390"/>
        <v>42583.625000000007</v>
      </c>
      <c r="U3565">
        <f t="shared" si="391"/>
        <v>2016</v>
      </c>
    </row>
    <row r="3566" spans="1:21" x14ac:dyDescent="0.25">
      <c r="A3566">
        <v>3564</v>
      </c>
      <c r="B3566" s="3" t="s">
        <v>3563</v>
      </c>
      <c r="C3566" s="3" t="s">
        <v>7674</v>
      </c>
      <c r="D3566" s="9">
        <v>1000</v>
      </c>
      <c r="E3566" s="9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85"/>
        <v>1.0049999999999999</v>
      </c>
      <c r="P3566" s="9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5">
        <f t="shared" si="389"/>
        <v>42236.456585648149</v>
      </c>
      <c r="T3566" s="5">
        <f t="shared" si="390"/>
        <v>42282.500000000007</v>
      </c>
      <c r="U3566">
        <f t="shared" si="391"/>
        <v>2015</v>
      </c>
    </row>
    <row r="3567" spans="1:21" ht="30" x14ac:dyDescent="0.25">
      <c r="A3567">
        <v>3565</v>
      </c>
      <c r="B3567" s="3" t="s">
        <v>3564</v>
      </c>
      <c r="C3567" s="3" t="s">
        <v>7675</v>
      </c>
      <c r="D3567" s="9">
        <v>900</v>
      </c>
      <c r="E3567" s="9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85"/>
        <v>1.3055555555555556</v>
      </c>
      <c r="P3567" s="9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5">
        <f t="shared" si="389"/>
        <v>41974.576481481483</v>
      </c>
      <c r="T3567" s="5">
        <f t="shared" si="390"/>
        <v>42004.576481481483</v>
      </c>
      <c r="U3567">
        <f t="shared" si="391"/>
        <v>2014</v>
      </c>
    </row>
    <row r="3568" spans="1:21" ht="30" x14ac:dyDescent="0.25">
      <c r="A3568">
        <v>3566</v>
      </c>
      <c r="B3568" s="3" t="s">
        <v>3565</v>
      </c>
      <c r="C3568" s="3" t="s">
        <v>7676</v>
      </c>
      <c r="D3568" s="9">
        <v>2000</v>
      </c>
      <c r="E3568" s="9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85"/>
        <v>1.0475000000000001</v>
      </c>
      <c r="P3568" s="9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5">
        <f t="shared" si="389"/>
        <v>41997.341238425928</v>
      </c>
      <c r="T3568" s="5">
        <f t="shared" si="390"/>
        <v>42027.341238425928</v>
      </c>
      <c r="U3568">
        <f t="shared" si="391"/>
        <v>2014</v>
      </c>
    </row>
    <row r="3569" spans="1:21" ht="30" x14ac:dyDescent="0.25">
      <c r="A3569">
        <v>3567</v>
      </c>
      <c r="B3569" s="3" t="s">
        <v>3566</v>
      </c>
      <c r="C3569" s="3" t="s">
        <v>7677</v>
      </c>
      <c r="D3569" s="9">
        <v>1000</v>
      </c>
      <c r="E3569" s="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85"/>
        <v>1.0880000000000001</v>
      </c>
      <c r="P3569" s="9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5">
        <f t="shared" si="389"/>
        <v>42135.64402777778</v>
      </c>
      <c r="T3569" s="5">
        <f t="shared" si="390"/>
        <v>42165.64402777778</v>
      </c>
      <c r="U3569">
        <f t="shared" si="391"/>
        <v>2015</v>
      </c>
    </row>
    <row r="3570" spans="1:21" ht="30" x14ac:dyDescent="0.25">
      <c r="A3570">
        <v>3568</v>
      </c>
      <c r="B3570" s="3" t="s">
        <v>3567</v>
      </c>
      <c r="C3570" s="3" t="s">
        <v>7678</v>
      </c>
      <c r="D3570" s="9">
        <v>1000</v>
      </c>
      <c r="E3570" s="9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85"/>
        <v>1.1100000000000001</v>
      </c>
      <c r="P3570" s="9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5">
        <f t="shared" si="389"/>
        <v>41869.574004629634</v>
      </c>
      <c r="T3570" s="5">
        <f t="shared" si="390"/>
        <v>41899.574004629634</v>
      </c>
      <c r="U3570">
        <f t="shared" si="391"/>
        <v>2014</v>
      </c>
    </row>
    <row r="3571" spans="1:21" ht="30" x14ac:dyDescent="0.25">
      <c r="A3571">
        <v>3569</v>
      </c>
      <c r="B3571" s="3" t="s">
        <v>3568</v>
      </c>
      <c r="C3571" s="3" t="s">
        <v>7679</v>
      </c>
      <c r="D3571" s="9">
        <v>5000</v>
      </c>
      <c r="E3571" s="9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85"/>
        <v>1.0047999999999999</v>
      </c>
      <c r="P3571" s="9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5">
        <f t="shared" si="389"/>
        <v>41982.521944444445</v>
      </c>
      <c r="T3571" s="5">
        <f t="shared" si="390"/>
        <v>42012.521944444445</v>
      </c>
      <c r="U3571">
        <f t="shared" si="391"/>
        <v>2014</v>
      </c>
    </row>
    <row r="3572" spans="1:21" x14ac:dyDescent="0.25">
      <c r="A3572">
        <v>3570</v>
      </c>
      <c r="B3572" s="3" t="s">
        <v>3569</v>
      </c>
      <c r="C3572" s="3" t="s">
        <v>7680</v>
      </c>
      <c r="D3572" s="9">
        <v>2000</v>
      </c>
      <c r="E3572" s="9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85"/>
        <v>1.1435</v>
      </c>
      <c r="P3572" s="9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5">
        <f t="shared" si="389"/>
        <v>41976.165312500001</v>
      </c>
      <c r="T3572" s="5">
        <f t="shared" si="390"/>
        <v>42004.125000000007</v>
      </c>
      <c r="U3572">
        <f t="shared" si="391"/>
        <v>2014</v>
      </c>
    </row>
    <row r="3573" spans="1:21" x14ac:dyDescent="0.25">
      <c r="A3573">
        <v>3571</v>
      </c>
      <c r="B3573" s="3" t="s">
        <v>3570</v>
      </c>
      <c r="C3573" s="3" t="s">
        <v>7681</v>
      </c>
      <c r="D3573" s="9">
        <v>1500</v>
      </c>
      <c r="E3573" s="9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85"/>
        <v>1.2206666666666666</v>
      </c>
      <c r="P3573" s="9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5">
        <f t="shared" si="389"/>
        <v>41912.692280092597</v>
      </c>
      <c r="T3573" s="5">
        <f t="shared" si="390"/>
        <v>41942.692280092597</v>
      </c>
      <c r="U3573">
        <f t="shared" si="391"/>
        <v>2014</v>
      </c>
    </row>
    <row r="3574" spans="1:21" x14ac:dyDescent="0.25">
      <c r="A3574">
        <v>3572</v>
      </c>
      <c r="B3574" s="3" t="s">
        <v>3571</v>
      </c>
      <c r="C3574" s="3" t="s">
        <v>7682</v>
      </c>
      <c r="D3574" s="9">
        <v>500</v>
      </c>
      <c r="E3574" s="9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85"/>
        <v>1</v>
      </c>
      <c r="P3574" s="9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5">
        <f t="shared" si="389"/>
        <v>42146.403726851851</v>
      </c>
      <c r="T3574" s="5">
        <f t="shared" si="390"/>
        <v>42176.403726851851</v>
      </c>
      <c r="U3574">
        <f t="shared" si="391"/>
        <v>2015</v>
      </c>
    </row>
    <row r="3575" spans="1:21" x14ac:dyDescent="0.25">
      <c r="A3575">
        <v>3573</v>
      </c>
      <c r="B3575" s="3" t="s">
        <v>3572</v>
      </c>
      <c r="C3575" s="3" t="s">
        <v>7683</v>
      </c>
      <c r="D3575" s="9">
        <v>3000</v>
      </c>
      <c r="E3575" s="9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85"/>
        <v>1.028</v>
      </c>
      <c r="P3575" s="9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5">
        <f t="shared" si="389"/>
        <v>41921.208865740744</v>
      </c>
      <c r="T3575" s="5">
        <f t="shared" si="390"/>
        <v>41951.250532407408</v>
      </c>
      <c r="U3575">
        <f t="shared" si="391"/>
        <v>2014</v>
      </c>
    </row>
    <row r="3576" spans="1:21" ht="30" x14ac:dyDescent="0.25">
      <c r="A3576">
        <v>3574</v>
      </c>
      <c r="B3576" s="3" t="s">
        <v>3573</v>
      </c>
      <c r="C3576" s="3" t="s">
        <v>7684</v>
      </c>
      <c r="D3576" s="9">
        <v>5800</v>
      </c>
      <c r="E3576" s="9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85"/>
        <v>1.0612068965517241</v>
      </c>
      <c r="P3576" s="9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5">
        <f t="shared" si="389"/>
        <v>41926.776018518525</v>
      </c>
      <c r="T3576" s="5">
        <f t="shared" si="390"/>
        <v>41956.817685185182</v>
      </c>
      <c r="U3576">
        <f t="shared" si="391"/>
        <v>2014</v>
      </c>
    </row>
    <row r="3577" spans="1:21" ht="30" x14ac:dyDescent="0.25">
      <c r="A3577">
        <v>3575</v>
      </c>
      <c r="B3577" s="3" t="s">
        <v>3574</v>
      </c>
      <c r="C3577" s="3" t="s">
        <v>7685</v>
      </c>
      <c r="D3577" s="9">
        <v>10000</v>
      </c>
      <c r="E3577" s="9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85"/>
        <v>1.0133000000000001</v>
      </c>
      <c r="P3577" s="9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5">
        <f t="shared" si="389"/>
        <v>42561.617210648146</v>
      </c>
      <c r="T3577" s="5">
        <f t="shared" si="390"/>
        <v>42592.999305555561</v>
      </c>
      <c r="U3577">
        <f t="shared" si="391"/>
        <v>2016</v>
      </c>
    </row>
    <row r="3578" spans="1:21" ht="30" x14ac:dyDescent="0.25">
      <c r="A3578">
        <v>3576</v>
      </c>
      <c r="B3578" s="3" t="s">
        <v>3575</v>
      </c>
      <c r="C3578" s="3" t="s">
        <v>7686</v>
      </c>
      <c r="D3578" s="9">
        <v>100</v>
      </c>
      <c r="E3578" s="9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85"/>
        <v>1</v>
      </c>
      <c r="P3578" s="9">
        <f t="shared" si="386"/>
        <v>20</v>
      </c>
      <c r="Q3578" t="str">
        <f t="shared" si="387"/>
        <v>theater</v>
      </c>
      <c r="R3578" t="str">
        <f t="shared" si="388"/>
        <v>plays</v>
      </c>
      <c r="S3578" s="5">
        <f t="shared" si="389"/>
        <v>42649.382569444446</v>
      </c>
      <c r="T3578" s="5">
        <f t="shared" si="390"/>
        <v>42709.424236111117</v>
      </c>
      <c r="U3578">
        <f t="shared" si="391"/>
        <v>2016</v>
      </c>
    </row>
    <row r="3579" spans="1:21" x14ac:dyDescent="0.25">
      <c r="A3579">
        <v>3577</v>
      </c>
      <c r="B3579" s="3" t="s">
        <v>3576</v>
      </c>
      <c r="C3579" s="3" t="s">
        <v>7687</v>
      </c>
      <c r="D3579" s="9">
        <v>600</v>
      </c>
      <c r="E3579" s="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85"/>
        <v>1.3</v>
      </c>
      <c r="P3579" s="9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5">
        <f t="shared" si="389"/>
        <v>42093.620173611118</v>
      </c>
      <c r="T3579" s="5">
        <f t="shared" si="390"/>
        <v>42120.102777777785</v>
      </c>
      <c r="U3579">
        <f t="shared" si="391"/>
        <v>2015</v>
      </c>
    </row>
    <row r="3580" spans="1:21" ht="30" x14ac:dyDescent="0.25">
      <c r="A3580">
        <v>3578</v>
      </c>
      <c r="B3580" s="3" t="s">
        <v>3577</v>
      </c>
      <c r="C3580" s="3" t="s">
        <v>7688</v>
      </c>
      <c r="D3580" s="9">
        <v>1500</v>
      </c>
      <c r="E3580" s="9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85"/>
        <v>1.0001333333333333</v>
      </c>
      <c r="P3580" s="9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5">
        <f t="shared" si="389"/>
        <v>42460.566863425927</v>
      </c>
      <c r="T3580" s="5">
        <f t="shared" si="390"/>
        <v>42490.566863425927</v>
      </c>
      <c r="U3580">
        <f t="shared" si="391"/>
        <v>2016</v>
      </c>
    </row>
    <row r="3581" spans="1:21" ht="30" x14ac:dyDescent="0.25">
      <c r="A3581">
        <v>3579</v>
      </c>
      <c r="B3581" s="3" t="s">
        <v>3578</v>
      </c>
      <c r="C3581" s="3" t="s">
        <v>7689</v>
      </c>
      <c r="D3581" s="9">
        <v>500</v>
      </c>
      <c r="E3581" s="9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85"/>
        <v>1</v>
      </c>
      <c r="P3581" s="9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5">
        <f t="shared" si="389"/>
        <v>42430.595555555563</v>
      </c>
      <c r="T3581" s="5">
        <f t="shared" si="390"/>
        <v>42460.553888888891</v>
      </c>
      <c r="U3581">
        <f t="shared" si="391"/>
        <v>2016</v>
      </c>
    </row>
    <row r="3582" spans="1:21" ht="30" x14ac:dyDescent="0.25">
      <c r="A3582">
        <v>3580</v>
      </c>
      <c r="B3582" s="3" t="s">
        <v>3579</v>
      </c>
      <c r="C3582" s="3" t="s">
        <v>7690</v>
      </c>
      <c r="D3582" s="9">
        <v>900</v>
      </c>
      <c r="E3582" s="9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85"/>
        <v>1.1388888888888888</v>
      </c>
      <c r="P3582" s="9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5">
        <f t="shared" si="389"/>
        <v>42026.009513888894</v>
      </c>
      <c r="T3582" s="5">
        <f t="shared" si="390"/>
        <v>42064.040972222225</v>
      </c>
      <c r="U3582">
        <f t="shared" si="391"/>
        <v>2015</v>
      </c>
    </row>
    <row r="3583" spans="1:21" ht="30" x14ac:dyDescent="0.25">
      <c r="A3583">
        <v>3581</v>
      </c>
      <c r="B3583" s="3" t="s">
        <v>3580</v>
      </c>
      <c r="C3583" s="3" t="s">
        <v>7691</v>
      </c>
      <c r="D3583" s="9">
        <v>1500</v>
      </c>
      <c r="E3583" s="9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85"/>
        <v>1</v>
      </c>
      <c r="P3583" s="9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5">
        <f t="shared" si="389"/>
        <v>41836.304513888892</v>
      </c>
      <c r="T3583" s="5">
        <f t="shared" si="390"/>
        <v>41850.304513888892</v>
      </c>
      <c r="U3583">
        <f t="shared" si="391"/>
        <v>2014</v>
      </c>
    </row>
    <row r="3584" spans="1:21" x14ac:dyDescent="0.25">
      <c r="A3584">
        <v>3582</v>
      </c>
      <c r="B3584" s="3" t="s">
        <v>3581</v>
      </c>
      <c r="C3584" s="3" t="s">
        <v>7692</v>
      </c>
      <c r="D3584" s="9">
        <v>1000</v>
      </c>
      <c r="E3584" s="9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85"/>
        <v>2.87</v>
      </c>
      <c r="P3584" s="9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5">
        <f t="shared" si="389"/>
        <v>42450.929189814815</v>
      </c>
      <c r="T3584" s="5">
        <f t="shared" si="390"/>
        <v>42464.929189814815</v>
      </c>
      <c r="U3584">
        <f t="shared" si="391"/>
        <v>2016</v>
      </c>
    </row>
    <row r="3585" spans="1:21" ht="30" x14ac:dyDescent="0.25">
      <c r="A3585">
        <v>3583</v>
      </c>
      <c r="B3585" s="3" t="s">
        <v>3582</v>
      </c>
      <c r="C3585" s="3" t="s">
        <v>7693</v>
      </c>
      <c r="D3585" s="9">
        <v>3000</v>
      </c>
      <c r="E3585" s="9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85"/>
        <v>1.085</v>
      </c>
      <c r="P3585" s="9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5">
        <f t="shared" si="389"/>
        <v>42418.259317129632</v>
      </c>
      <c r="T3585" s="5">
        <f t="shared" si="390"/>
        <v>42478.217650462968</v>
      </c>
      <c r="U3585">
        <f t="shared" si="391"/>
        <v>2016</v>
      </c>
    </row>
    <row r="3586" spans="1:21" ht="60" x14ac:dyDescent="0.25">
      <c r="A3586">
        <v>3584</v>
      </c>
      <c r="B3586" s="3" t="s">
        <v>3583</v>
      </c>
      <c r="C3586" s="3" t="s">
        <v>7694</v>
      </c>
      <c r="D3586" s="9">
        <v>3000</v>
      </c>
      <c r="E3586" s="9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392">E3586/D3586</f>
        <v>1.155</v>
      </c>
      <c r="P3586" s="9">
        <f t="shared" ref="P3586:P3649" si="393">IFERROR(E3586/L3586,0)</f>
        <v>30.9375</v>
      </c>
      <c r="Q3586" t="str">
        <f t="shared" ref="Q3586:Q3649" si="394">MID(N3586,1,FIND("/",N3586)-1)</f>
        <v>theater</v>
      </c>
      <c r="R3586" t="str">
        <f t="shared" ref="R3586:R3649" si="395">MID(N3586,FIND("/",N3586)+1,9999)</f>
        <v>plays</v>
      </c>
      <c r="S3586" s="5">
        <f t="shared" ref="S3586:S3649" si="396">((J3586/86400)+25569+(-4/24))</f>
        <v>42168.149814814817</v>
      </c>
      <c r="T3586" s="5">
        <f t="shared" ref="T3586:T3649" si="397">((I3586/86400)+25569+(-4/24))</f>
        <v>42198.149814814817</v>
      </c>
      <c r="U3586">
        <f t="shared" ref="U3586:U3649" si="398">YEAR(S3586)</f>
        <v>2015</v>
      </c>
    </row>
    <row r="3587" spans="1:21" ht="30" x14ac:dyDescent="0.25">
      <c r="A3587">
        <v>3585</v>
      </c>
      <c r="B3587" s="3" t="s">
        <v>3584</v>
      </c>
      <c r="C3587" s="3" t="s">
        <v>7695</v>
      </c>
      <c r="D3587" s="9">
        <v>3400</v>
      </c>
      <c r="E3587" s="9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392"/>
        <v>1.1911764705882353</v>
      </c>
      <c r="P3587" s="9">
        <f t="shared" si="393"/>
        <v>176.08695652173913</v>
      </c>
      <c r="Q3587" t="str">
        <f t="shared" si="394"/>
        <v>theater</v>
      </c>
      <c r="R3587" t="str">
        <f t="shared" si="395"/>
        <v>plays</v>
      </c>
      <c r="S3587" s="5">
        <f t="shared" si="396"/>
        <v>41964.54965277778</v>
      </c>
      <c r="T3587" s="5">
        <f t="shared" si="397"/>
        <v>41994.54965277778</v>
      </c>
      <c r="U3587">
        <f t="shared" si="398"/>
        <v>2014</v>
      </c>
    </row>
    <row r="3588" spans="1:21" x14ac:dyDescent="0.25">
      <c r="A3588">
        <v>3586</v>
      </c>
      <c r="B3588" s="3" t="s">
        <v>3585</v>
      </c>
      <c r="C3588" s="3" t="s">
        <v>7696</v>
      </c>
      <c r="D3588" s="9">
        <v>7500</v>
      </c>
      <c r="E3588" s="9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92"/>
        <v>1.0942666666666667</v>
      </c>
      <c r="P3588" s="9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5">
        <f t="shared" si="396"/>
        <v>42576.530902777777</v>
      </c>
      <c r="T3588" s="5">
        <f t="shared" si="397"/>
        <v>42636.530902777777</v>
      </c>
      <c r="U3588">
        <f t="shared" si="398"/>
        <v>2016</v>
      </c>
    </row>
    <row r="3589" spans="1:21" x14ac:dyDescent="0.25">
      <c r="A3589">
        <v>3587</v>
      </c>
      <c r="B3589" s="3" t="s">
        <v>3586</v>
      </c>
      <c r="C3589" s="3" t="s">
        <v>7697</v>
      </c>
      <c r="D3589" s="9">
        <v>500</v>
      </c>
      <c r="E3589" s="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92"/>
        <v>1.266</v>
      </c>
      <c r="P3589" s="9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5">
        <f t="shared" si="396"/>
        <v>42503.37331018519</v>
      </c>
      <c r="T3589" s="5">
        <f t="shared" si="397"/>
        <v>42548.625000000007</v>
      </c>
      <c r="U3589">
        <f t="shared" si="398"/>
        <v>2016</v>
      </c>
    </row>
    <row r="3590" spans="1:21" x14ac:dyDescent="0.25">
      <c r="A3590">
        <v>3588</v>
      </c>
      <c r="B3590" s="3" t="s">
        <v>3587</v>
      </c>
      <c r="C3590" s="3" t="s">
        <v>7698</v>
      </c>
      <c r="D3590" s="9">
        <v>200</v>
      </c>
      <c r="E3590" s="9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92"/>
        <v>1.0049999999999999</v>
      </c>
      <c r="P3590" s="9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5">
        <f t="shared" si="396"/>
        <v>42101.662152777782</v>
      </c>
      <c r="T3590" s="5">
        <f t="shared" si="397"/>
        <v>42123.791666666664</v>
      </c>
      <c r="U3590">
        <f t="shared" si="398"/>
        <v>2015</v>
      </c>
    </row>
    <row r="3591" spans="1:21" ht="30" x14ac:dyDescent="0.25">
      <c r="A3591">
        <v>3589</v>
      </c>
      <c r="B3591" s="3" t="s">
        <v>3588</v>
      </c>
      <c r="C3591" s="3" t="s">
        <v>7699</v>
      </c>
      <c r="D3591" s="9">
        <v>4000</v>
      </c>
      <c r="E3591" s="9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92"/>
        <v>1.2749999999999999</v>
      </c>
      <c r="P3591" s="9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5">
        <f t="shared" si="396"/>
        <v>42125.480868055558</v>
      </c>
      <c r="T3591" s="5">
        <f t="shared" si="397"/>
        <v>42150.480868055558</v>
      </c>
      <c r="U3591">
        <f t="shared" si="398"/>
        <v>2015</v>
      </c>
    </row>
    <row r="3592" spans="1:21" ht="30" x14ac:dyDescent="0.25">
      <c r="A3592">
        <v>3590</v>
      </c>
      <c r="B3592" s="3" t="s">
        <v>3589</v>
      </c>
      <c r="C3592" s="3" t="s">
        <v>7700</v>
      </c>
      <c r="D3592" s="9">
        <v>5000</v>
      </c>
      <c r="E3592" s="9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92"/>
        <v>1.0005999999999999</v>
      </c>
      <c r="P3592" s="9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5">
        <f t="shared" si="396"/>
        <v>41902.167060185187</v>
      </c>
      <c r="T3592" s="5">
        <f t="shared" si="397"/>
        <v>41932.167060185187</v>
      </c>
      <c r="U3592">
        <f t="shared" si="398"/>
        <v>2014</v>
      </c>
    </row>
    <row r="3593" spans="1:21" ht="30" x14ac:dyDescent="0.25">
      <c r="A3593">
        <v>3591</v>
      </c>
      <c r="B3593" s="3" t="s">
        <v>3590</v>
      </c>
      <c r="C3593" s="3" t="s">
        <v>7701</v>
      </c>
      <c r="D3593" s="9">
        <v>700</v>
      </c>
      <c r="E3593" s="9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92"/>
        <v>1.75</v>
      </c>
      <c r="P3593" s="9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5">
        <f t="shared" si="396"/>
        <v>42003.781759259262</v>
      </c>
      <c r="T3593" s="5">
        <f t="shared" si="397"/>
        <v>42028.040972222225</v>
      </c>
      <c r="U3593">
        <f t="shared" si="398"/>
        <v>2014</v>
      </c>
    </row>
    <row r="3594" spans="1:21" x14ac:dyDescent="0.25">
      <c r="A3594">
        <v>3592</v>
      </c>
      <c r="B3594" s="3" t="s">
        <v>3591</v>
      </c>
      <c r="C3594" s="3" t="s">
        <v>7702</v>
      </c>
      <c r="D3594" s="9">
        <v>2000</v>
      </c>
      <c r="E3594" s="9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92"/>
        <v>1.2725</v>
      </c>
      <c r="P3594" s="9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5">
        <f t="shared" si="396"/>
        <v>41988.663275462961</v>
      </c>
      <c r="T3594" s="5">
        <f t="shared" si="397"/>
        <v>42046.040972222225</v>
      </c>
      <c r="U3594">
        <f t="shared" si="398"/>
        <v>2014</v>
      </c>
    </row>
    <row r="3595" spans="1:21" x14ac:dyDescent="0.25">
      <c r="A3595">
        <v>3593</v>
      </c>
      <c r="B3595" s="3" t="s">
        <v>3592</v>
      </c>
      <c r="C3595" s="3" t="s">
        <v>7703</v>
      </c>
      <c r="D3595" s="9">
        <v>3000</v>
      </c>
      <c r="E3595" s="9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92"/>
        <v>1.1063333333333334</v>
      </c>
      <c r="P3595" s="9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5">
        <f t="shared" si="396"/>
        <v>41974.731932870374</v>
      </c>
      <c r="T3595" s="5">
        <f t="shared" si="397"/>
        <v>42009.68472222222</v>
      </c>
      <c r="U3595">
        <f t="shared" si="398"/>
        <v>2014</v>
      </c>
    </row>
    <row r="3596" spans="1:21" ht="30" x14ac:dyDescent="0.25">
      <c r="A3596">
        <v>3594</v>
      </c>
      <c r="B3596" s="3" t="s">
        <v>3593</v>
      </c>
      <c r="C3596" s="3" t="s">
        <v>7704</v>
      </c>
      <c r="D3596" s="9">
        <v>1600</v>
      </c>
      <c r="E3596" s="9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92"/>
        <v>1.2593749999999999</v>
      </c>
      <c r="P3596" s="9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5">
        <f t="shared" si="396"/>
        <v>42591.900254629632</v>
      </c>
      <c r="T3596" s="5">
        <f t="shared" si="397"/>
        <v>42616.900254629632</v>
      </c>
      <c r="U3596">
        <f t="shared" si="398"/>
        <v>2016</v>
      </c>
    </row>
    <row r="3597" spans="1:21" x14ac:dyDescent="0.25">
      <c r="A3597">
        <v>3595</v>
      </c>
      <c r="B3597" s="3" t="s">
        <v>3594</v>
      </c>
      <c r="C3597" s="3" t="s">
        <v>7705</v>
      </c>
      <c r="D3597" s="9">
        <v>2600</v>
      </c>
      <c r="E3597" s="9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92"/>
        <v>1.1850000000000001</v>
      </c>
      <c r="P3597" s="9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5">
        <f t="shared" si="396"/>
        <v>42049.84170138889</v>
      </c>
      <c r="T3597" s="5">
        <f t="shared" si="397"/>
        <v>42076.124305555561</v>
      </c>
      <c r="U3597">
        <f t="shared" si="398"/>
        <v>2015</v>
      </c>
    </row>
    <row r="3598" spans="1:21" x14ac:dyDescent="0.25">
      <c r="A3598">
        <v>3596</v>
      </c>
      <c r="B3598" s="3" t="s">
        <v>3595</v>
      </c>
      <c r="C3598" s="3" t="s">
        <v>7706</v>
      </c>
      <c r="D3598" s="9">
        <v>1100</v>
      </c>
      <c r="E3598" s="9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92"/>
        <v>1.0772727272727274</v>
      </c>
      <c r="P3598" s="9">
        <f t="shared" si="393"/>
        <v>79</v>
      </c>
      <c r="Q3598" t="str">
        <f t="shared" si="394"/>
        <v>theater</v>
      </c>
      <c r="R3598" t="str">
        <f t="shared" si="395"/>
        <v>plays</v>
      </c>
      <c r="S3598" s="5">
        <f t="shared" si="396"/>
        <v>41856.548402777778</v>
      </c>
      <c r="T3598" s="5">
        <f t="shared" si="397"/>
        <v>41877.548402777778</v>
      </c>
      <c r="U3598">
        <f t="shared" si="398"/>
        <v>2014</v>
      </c>
    </row>
    <row r="3599" spans="1:21" x14ac:dyDescent="0.25">
      <c r="A3599">
        <v>3597</v>
      </c>
      <c r="B3599" s="3" t="s">
        <v>3596</v>
      </c>
      <c r="C3599" s="3" t="s">
        <v>7707</v>
      </c>
      <c r="D3599" s="9">
        <v>2500</v>
      </c>
      <c r="E3599" s="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92"/>
        <v>1.026</v>
      </c>
      <c r="P3599" s="9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5">
        <f t="shared" si="396"/>
        <v>42417.418865740743</v>
      </c>
      <c r="T3599" s="5">
        <f t="shared" si="397"/>
        <v>42432.082638888889</v>
      </c>
      <c r="U3599">
        <f t="shared" si="398"/>
        <v>2016</v>
      </c>
    </row>
    <row r="3600" spans="1:21" x14ac:dyDescent="0.25">
      <c r="A3600">
        <v>3598</v>
      </c>
      <c r="B3600" s="3" t="s">
        <v>3597</v>
      </c>
      <c r="C3600" s="3" t="s">
        <v>7708</v>
      </c>
      <c r="D3600" s="9">
        <v>1000</v>
      </c>
      <c r="E3600" s="9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92"/>
        <v>1.101</v>
      </c>
      <c r="P3600" s="9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5">
        <f t="shared" si="396"/>
        <v>41866.632199074076</v>
      </c>
      <c r="T3600" s="5">
        <f t="shared" si="397"/>
        <v>41885.040972222225</v>
      </c>
      <c r="U3600">
        <f t="shared" si="398"/>
        <v>2014</v>
      </c>
    </row>
    <row r="3601" spans="1:21" x14ac:dyDescent="0.25">
      <c r="A3601">
        <v>3599</v>
      </c>
      <c r="B3601" s="3" t="s">
        <v>3598</v>
      </c>
      <c r="C3601" s="3" t="s">
        <v>7709</v>
      </c>
      <c r="D3601" s="9">
        <v>500</v>
      </c>
      <c r="E3601" s="9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92"/>
        <v>2.02</v>
      </c>
      <c r="P3601" s="9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5">
        <f t="shared" si="396"/>
        <v>42220.628206018526</v>
      </c>
      <c r="T3601" s="5">
        <f t="shared" si="397"/>
        <v>42245.833333333336</v>
      </c>
      <c r="U3601">
        <f t="shared" si="398"/>
        <v>2015</v>
      </c>
    </row>
    <row r="3602" spans="1:21" x14ac:dyDescent="0.25">
      <c r="A3602">
        <v>3600</v>
      </c>
      <c r="B3602" s="3" t="s">
        <v>3599</v>
      </c>
      <c r="C3602" s="3" t="s">
        <v>7710</v>
      </c>
      <c r="D3602" s="9">
        <v>10</v>
      </c>
      <c r="E3602" s="9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92"/>
        <v>1.3</v>
      </c>
      <c r="P3602" s="9">
        <f t="shared" si="393"/>
        <v>3.25</v>
      </c>
      <c r="Q3602" t="str">
        <f t="shared" si="394"/>
        <v>theater</v>
      </c>
      <c r="R3602" t="str">
        <f t="shared" si="395"/>
        <v>plays</v>
      </c>
      <c r="S3602" s="5">
        <f t="shared" si="396"/>
        <v>42628.68245370371</v>
      </c>
      <c r="T3602" s="5">
        <f t="shared" si="397"/>
        <v>42656.68245370371</v>
      </c>
      <c r="U3602">
        <f t="shared" si="398"/>
        <v>2016</v>
      </c>
    </row>
    <row r="3603" spans="1:21" x14ac:dyDescent="0.25">
      <c r="A3603">
        <v>3601</v>
      </c>
      <c r="B3603" s="3" t="s">
        <v>3600</v>
      </c>
      <c r="C3603" s="3" t="s">
        <v>7711</v>
      </c>
      <c r="D3603" s="9">
        <v>2000</v>
      </c>
      <c r="E3603" s="9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92"/>
        <v>1.0435000000000001</v>
      </c>
      <c r="P3603" s="9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5">
        <f t="shared" si="396"/>
        <v>41990.831967592596</v>
      </c>
      <c r="T3603" s="5">
        <f t="shared" si="397"/>
        <v>42020.831967592596</v>
      </c>
      <c r="U3603">
        <f t="shared" si="398"/>
        <v>2014</v>
      </c>
    </row>
    <row r="3604" spans="1:21" ht="30" x14ac:dyDescent="0.25">
      <c r="A3604">
        <v>3602</v>
      </c>
      <c r="B3604" s="3" t="s">
        <v>3601</v>
      </c>
      <c r="C3604" s="3" t="s">
        <v>7712</v>
      </c>
      <c r="D3604" s="9">
        <v>4000</v>
      </c>
      <c r="E3604" s="9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92"/>
        <v>1.0004999999999999</v>
      </c>
      <c r="P3604" s="9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5">
        <f t="shared" si="396"/>
        <v>42447.727766203701</v>
      </c>
      <c r="T3604" s="5">
        <f t="shared" si="397"/>
        <v>42507.727766203701</v>
      </c>
      <c r="U3604">
        <f t="shared" si="398"/>
        <v>2016</v>
      </c>
    </row>
    <row r="3605" spans="1:21" ht="30" x14ac:dyDescent="0.25">
      <c r="A3605">
        <v>3603</v>
      </c>
      <c r="B3605" s="3" t="s">
        <v>3602</v>
      </c>
      <c r="C3605" s="3" t="s">
        <v>7713</v>
      </c>
      <c r="D3605" s="9">
        <v>1500</v>
      </c>
      <c r="E3605" s="9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92"/>
        <v>1.7066666666666668</v>
      </c>
      <c r="P3605" s="9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5">
        <f t="shared" si="396"/>
        <v>42283.697685185187</v>
      </c>
      <c r="T3605" s="5">
        <f t="shared" si="397"/>
        <v>42313.739351851858</v>
      </c>
      <c r="U3605">
        <f t="shared" si="398"/>
        <v>2015</v>
      </c>
    </row>
    <row r="3606" spans="1:21" ht="30" x14ac:dyDescent="0.25">
      <c r="A3606">
        <v>3604</v>
      </c>
      <c r="B3606" s="3" t="s">
        <v>3603</v>
      </c>
      <c r="C3606" s="3" t="s">
        <v>7714</v>
      </c>
      <c r="D3606" s="9">
        <v>3000</v>
      </c>
      <c r="E3606" s="9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92"/>
        <v>1.1283333333333334</v>
      </c>
      <c r="P3606" s="9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5">
        <f t="shared" si="396"/>
        <v>42482.849027777782</v>
      </c>
      <c r="T3606" s="5">
        <f t="shared" si="397"/>
        <v>42489.124305555561</v>
      </c>
      <c r="U3606">
        <f t="shared" si="398"/>
        <v>2016</v>
      </c>
    </row>
    <row r="3607" spans="1:21" ht="30" x14ac:dyDescent="0.25">
      <c r="A3607">
        <v>3605</v>
      </c>
      <c r="B3607" s="3" t="s">
        <v>3604</v>
      </c>
      <c r="C3607" s="3" t="s">
        <v>7715</v>
      </c>
      <c r="D3607" s="9">
        <v>250</v>
      </c>
      <c r="E3607" s="9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92"/>
        <v>1.84</v>
      </c>
      <c r="P3607" s="9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5">
        <f t="shared" si="396"/>
        <v>42383.626458333332</v>
      </c>
      <c r="T3607" s="5">
        <f t="shared" si="397"/>
        <v>42413.626458333332</v>
      </c>
      <c r="U3607">
        <f t="shared" si="398"/>
        <v>2016</v>
      </c>
    </row>
    <row r="3608" spans="1:21" ht="30" x14ac:dyDescent="0.25">
      <c r="A3608">
        <v>3606</v>
      </c>
      <c r="B3608" s="3" t="s">
        <v>3605</v>
      </c>
      <c r="C3608" s="3" t="s">
        <v>7716</v>
      </c>
      <c r="D3608" s="9">
        <v>3000</v>
      </c>
      <c r="E3608" s="9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92"/>
        <v>1.3026666666666666</v>
      </c>
      <c r="P3608" s="9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5">
        <f t="shared" si="396"/>
        <v>42566.438159722224</v>
      </c>
      <c r="T3608" s="5">
        <f t="shared" si="397"/>
        <v>42596.438159722224</v>
      </c>
      <c r="U3608">
        <f t="shared" si="398"/>
        <v>2016</v>
      </c>
    </row>
    <row r="3609" spans="1:21" x14ac:dyDescent="0.25">
      <c r="A3609">
        <v>3607</v>
      </c>
      <c r="B3609" s="3" t="s">
        <v>3606</v>
      </c>
      <c r="C3609" s="3" t="s">
        <v>7717</v>
      </c>
      <c r="D3609" s="9">
        <v>550</v>
      </c>
      <c r="E3609" s="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92"/>
        <v>1.0545454545454545</v>
      </c>
      <c r="P3609" s="9">
        <f t="shared" si="393"/>
        <v>29</v>
      </c>
      <c r="Q3609" t="str">
        <f t="shared" si="394"/>
        <v>theater</v>
      </c>
      <c r="R3609" t="str">
        <f t="shared" si="395"/>
        <v>plays</v>
      </c>
      <c r="S3609" s="5">
        <f t="shared" si="396"/>
        <v>42338.797245370377</v>
      </c>
      <c r="T3609" s="5">
        <f t="shared" si="397"/>
        <v>42352.833333333336</v>
      </c>
      <c r="U3609">
        <f t="shared" si="398"/>
        <v>2015</v>
      </c>
    </row>
    <row r="3610" spans="1:21" ht="30" x14ac:dyDescent="0.25">
      <c r="A3610">
        <v>3608</v>
      </c>
      <c r="B3610" s="3" t="s">
        <v>3607</v>
      </c>
      <c r="C3610" s="3" t="s">
        <v>7718</v>
      </c>
      <c r="D3610" s="9">
        <v>800</v>
      </c>
      <c r="E3610" s="9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92"/>
        <v>1</v>
      </c>
      <c r="P3610" s="9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5">
        <f t="shared" si="396"/>
        <v>42506.542708333334</v>
      </c>
      <c r="T3610" s="5">
        <f t="shared" si="397"/>
        <v>42538.416666666664</v>
      </c>
      <c r="U3610">
        <f t="shared" si="398"/>
        <v>2016</v>
      </c>
    </row>
    <row r="3611" spans="1:21" ht="30" x14ac:dyDescent="0.25">
      <c r="A3611">
        <v>3609</v>
      </c>
      <c r="B3611" s="3" t="s">
        <v>3608</v>
      </c>
      <c r="C3611" s="3" t="s">
        <v>7719</v>
      </c>
      <c r="D3611" s="9">
        <v>1960</v>
      </c>
      <c r="E3611" s="9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92"/>
        <v>1.5331632653061225</v>
      </c>
      <c r="P3611" s="9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5">
        <f t="shared" si="396"/>
        <v>42429.825057870374</v>
      </c>
      <c r="T3611" s="5">
        <f t="shared" si="397"/>
        <v>42459.783391203709</v>
      </c>
      <c r="U3611">
        <f t="shared" si="398"/>
        <v>2016</v>
      </c>
    </row>
    <row r="3612" spans="1:21" x14ac:dyDescent="0.25">
      <c r="A3612">
        <v>3610</v>
      </c>
      <c r="B3612" s="3" t="s">
        <v>3609</v>
      </c>
      <c r="C3612" s="3" t="s">
        <v>7720</v>
      </c>
      <c r="D3612" s="9">
        <v>1000</v>
      </c>
      <c r="E3612" s="9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92"/>
        <v>1.623</v>
      </c>
      <c r="P3612" s="9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5">
        <f t="shared" si="396"/>
        <v>42203.265462962961</v>
      </c>
      <c r="T3612" s="5">
        <f t="shared" si="397"/>
        <v>42233.265462962961</v>
      </c>
      <c r="U3612">
        <f t="shared" si="398"/>
        <v>2015</v>
      </c>
    </row>
    <row r="3613" spans="1:21" ht="30" x14ac:dyDescent="0.25">
      <c r="A3613">
        <v>3611</v>
      </c>
      <c r="B3613" s="3" t="s">
        <v>3610</v>
      </c>
      <c r="C3613" s="3" t="s">
        <v>7721</v>
      </c>
      <c r="D3613" s="9">
        <v>2500</v>
      </c>
      <c r="E3613" s="9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92"/>
        <v>1.36</v>
      </c>
      <c r="P3613" s="9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5">
        <f t="shared" si="396"/>
        <v>42072.203715277785</v>
      </c>
      <c r="T3613" s="5">
        <f t="shared" si="397"/>
        <v>42102.203715277785</v>
      </c>
      <c r="U3613">
        <f t="shared" si="398"/>
        <v>2015</v>
      </c>
    </row>
    <row r="3614" spans="1:21" x14ac:dyDescent="0.25">
      <c r="A3614">
        <v>3612</v>
      </c>
      <c r="B3614" s="3" t="s">
        <v>3611</v>
      </c>
      <c r="C3614" s="3" t="s">
        <v>7722</v>
      </c>
      <c r="D3614" s="9">
        <v>5000</v>
      </c>
      <c r="E3614" s="9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92"/>
        <v>1.444</v>
      </c>
      <c r="P3614" s="9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5">
        <f t="shared" si="396"/>
        <v>41789.560312499998</v>
      </c>
      <c r="T3614" s="5">
        <f t="shared" si="397"/>
        <v>41799.560312499998</v>
      </c>
      <c r="U3614">
        <f t="shared" si="398"/>
        <v>2014</v>
      </c>
    </row>
    <row r="3615" spans="1:21" x14ac:dyDescent="0.25">
      <c r="A3615">
        <v>3613</v>
      </c>
      <c r="B3615" s="3" t="s">
        <v>3612</v>
      </c>
      <c r="C3615" s="3" t="s">
        <v>7723</v>
      </c>
      <c r="D3615" s="9">
        <v>1250</v>
      </c>
      <c r="E3615" s="9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92"/>
        <v>1</v>
      </c>
      <c r="P3615" s="9">
        <f t="shared" si="393"/>
        <v>62.5</v>
      </c>
      <c r="Q3615" t="str">
        <f t="shared" si="394"/>
        <v>theater</v>
      </c>
      <c r="R3615" t="str">
        <f t="shared" si="395"/>
        <v>plays</v>
      </c>
      <c r="S3615" s="5">
        <f t="shared" si="396"/>
        <v>41788.423310185186</v>
      </c>
      <c r="T3615" s="5">
        <f t="shared" si="397"/>
        <v>41818.423310185186</v>
      </c>
      <c r="U3615">
        <f t="shared" si="398"/>
        <v>2014</v>
      </c>
    </row>
    <row r="3616" spans="1:21" x14ac:dyDescent="0.25">
      <c r="A3616">
        <v>3614</v>
      </c>
      <c r="B3616" s="3" t="s">
        <v>3439</v>
      </c>
      <c r="C3616" s="3" t="s">
        <v>7724</v>
      </c>
      <c r="D3616" s="9">
        <v>2500</v>
      </c>
      <c r="E3616" s="9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92"/>
        <v>1.008</v>
      </c>
      <c r="P3616" s="9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5">
        <f t="shared" si="396"/>
        <v>42143.875185185192</v>
      </c>
      <c r="T3616" s="5">
        <f t="shared" si="397"/>
        <v>42173.875185185192</v>
      </c>
      <c r="U3616">
        <f t="shared" si="398"/>
        <v>2015</v>
      </c>
    </row>
    <row r="3617" spans="1:21" ht="30" x14ac:dyDescent="0.25">
      <c r="A3617">
        <v>3615</v>
      </c>
      <c r="B3617" s="3" t="s">
        <v>3613</v>
      </c>
      <c r="C3617" s="3" t="s">
        <v>7725</v>
      </c>
      <c r="D3617" s="9">
        <v>2500</v>
      </c>
      <c r="E3617" s="9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92"/>
        <v>1.0680000000000001</v>
      </c>
      <c r="P3617" s="9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5">
        <f t="shared" si="396"/>
        <v>42318.427037037043</v>
      </c>
      <c r="T3617" s="5">
        <f t="shared" si="397"/>
        <v>42348.427037037043</v>
      </c>
      <c r="U3617">
        <f t="shared" si="398"/>
        <v>2015</v>
      </c>
    </row>
    <row r="3618" spans="1:21" ht="30" x14ac:dyDescent="0.25">
      <c r="A3618">
        <v>3616</v>
      </c>
      <c r="B3618" s="3" t="s">
        <v>3614</v>
      </c>
      <c r="C3618" s="3" t="s">
        <v>7726</v>
      </c>
      <c r="D3618" s="9">
        <v>2500</v>
      </c>
      <c r="E3618" s="9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92"/>
        <v>1.248</v>
      </c>
      <c r="P3618" s="9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5">
        <f t="shared" si="396"/>
        <v>42052.783148148148</v>
      </c>
      <c r="T3618" s="5">
        <f t="shared" si="397"/>
        <v>42082.741481481484</v>
      </c>
      <c r="U3618">
        <f t="shared" si="398"/>
        <v>2015</v>
      </c>
    </row>
    <row r="3619" spans="1:21" ht="30" x14ac:dyDescent="0.25">
      <c r="A3619">
        <v>3617</v>
      </c>
      <c r="B3619" s="3" t="s">
        <v>3615</v>
      </c>
      <c r="C3619" s="3" t="s">
        <v>7727</v>
      </c>
      <c r="D3619" s="9">
        <v>740</v>
      </c>
      <c r="E3619" s="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92"/>
        <v>1.1891891891891893</v>
      </c>
      <c r="P3619" s="9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5">
        <f t="shared" si="396"/>
        <v>42779.44362268519</v>
      </c>
      <c r="T3619" s="5">
        <f t="shared" si="397"/>
        <v>42793.833333333336</v>
      </c>
      <c r="U3619">
        <f t="shared" si="398"/>
        <v>2017</v>
      </c>
    </row>
    <row r="3620" spans="1:21" ht="30" x14ac:dyDescent="0.25">
      <c r="A3620">
        <v>3618</v>
      </c>
      <c r="B3620" s="3" t="s">
        <v>3616</v>
      </c>
      <c r="C3620" s="3" t="s">
        <v>7728</v>
      </c>
      <c r="D3620" s="9">
        <v>2000</v>
      </c>
      <c r="E3620" s="9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92"/>
        <v>1.01</v>
      </c>
      <c r="P3620" s="9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5">
        <f t="shared" si="396"/>
        <v>42128.461226851854</v>
      </c>
      <c r="T3620" s="5">
        <f t="shared" si="397"/>
        <v>42158.461226851854</v>
      </c>
      <c r="U3620">
        <f t="shared" si="398"/>
        <v>2015</v>
      </c>
    </row>
    <row r="3621" spans="1:21" ht="30" x14ac:dyDescent="0.25">
      <c r="A3621">
        <v>3619</v>
      </c>
      <c r="B3621" s="3" t="s">
        <v>3617</v>
      </c>
      <c r="C3621" s="3" t="s">
        <v>7729</v>
      </c>
      <c r="D3621" s="9">
        <v>1000</v>
      </c>
      <c r="E3621" s="9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92"/>
        <v>1.1299999999999999</v>
      </c>
      <c r="P3621" s="9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5">
        <f t="shared" si="396"/>
        <v>42660.965578703705</v>
      </c>
      <c r="T3621" s="5">
        <f t="shared" si="397"/>
        <v>42693.750000000007</v>
      </c>
      <c r="U3621">
        <f t="shared" si="398"/>
        <v>2016</v>
      </c>
    </row>
    <row r="3622" spans="1:21" ht="30" x14ac:dyDescent="0.25">
      <c r="A3622">
        <v>3620</v>
      </c>
      <c r="B3622" s="3" t="s">
        <v>3618</v>
      </c>
      <c r="C3622" s="3" t="s">
        <v>7730</v>
      </c>
      <c r="D3622" s="9">
        <v>10500</v>
      </c>
      <c r="E3622" s="9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92"/>
        <v>1.0519047619047619</v>
      </c>
      <c r="P3622" s="9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5">
        <f t="shared" si="396"/>
        <v>42037.771539351852</v>
      </c>
      <c r="T3622" s="5">
        <f t="shared" si="397"/>
        <v>42068.000000000007</v>
      </c>
      <c r="U3622">
        <f t="shared" si="398"/>
        <v>2015</v>
      </c>
    </row>
    <row r="3623" spans="1:21" ht="30" x14ac:dyDescent="0.25">
      <c r="A3623">
        <v>3621</v>
      </c>
      <c r="B3623" s="3" t="s">
        <v>3619</v>
      </c>
      <c r="C3623" s="3" t="s">
        <v>7731</v>
      </c>
      <c r="D3623" s="9">
        <v>3000</v>
      </c>
      <c r="E3623" s="9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92"/>
        <v>1.0973333333333333</v>
      </c>
      <c r="P3623" s="9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5">
        <f t="shared" si="396"/>
        <v>42619.76902777778</v>
      </c>
      <c r="T3623" s="5">
        <f t="shared" si="397"/>
        <v>42643.708333333336</v>
      </c>
      <c r="U3623">
        <f t="shared" si="398"/>
        <v>2016</v>
      </c>
    </row>
    <row r="3624" spans="1:21" x14ac:dyDescent="0.25">
      <c r="A3624">
        <v>3622</v>
      </c>
      <c r="B3624" s="3" t="s">
        <v>3620</v>
      </c>
      <c r="C3624" s="3" t="s">
        <v>7732</v>
      </c>
      <c r="D3624" s="9">
        <v>1000</v>
      </c>
      <c r="E3624" s="9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92"/>
        <v>1.00099</v>
      </c>
      <c r="P3624" s="9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5">
        <f t="shared" si="396"/>
        <v>41877.055219907408</v>
      </c>
      <c r="T3624" s="5">
        <f t="shared" si="397"/>
        <v>41909.974305555559</v>
      </c>
      <c r="U3624">
        <f t="shared" si="398"/>
        <v>2014</v>
      </c>
    </row>
    <row r="3625" spans="1:21" x14ac:dyDescent="0.25">
      <c r="A3625">
        <v>3623</v>
      </c>
      <c r="B3625" s="3" t="s">
        <v>3621</v>
      </c>
      <c r="C3625" s="3" t="s">
        <v>7733</v>
      </c>
      <c r="D3625" s="9">
        <v>2500</v>
      </c>
      <c r="E3625" s="9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92"/>
        <v>1.2</v>
      </c>
      <c r="P3625" s="9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5">
        <f t="shared" si="396"/>
        <v>41828.570254629631</v>
      </c>
      <c r="T3625" s="5">
        <f t="shared" si="397"/>
        <v>41846.125</v>
      </c>
      <c r="U3625">
        <f t="shared" si="398"/>
        <v>2014</v>
      </c>
    </row>
    <row r="3626" spans="1:21" ht="45" x14ac:dyDescent="0.25">
      <c r="A3626">
        <v>3624</v>
      </c>
      <c r="B3626" s="3" t="s">
        <v>3622</v>
      </c>
      <c r="C3626" s="3" t="s">
        <v>7734</v>
      </c>
      <c r="D3626" s="9">
        <v>3000</v>
      </c>
      <c r="E3626" s="9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92"/>
        <v>1.0493333333333332</v>
      </c>
      <c r="P3626" s="9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5">
        <f t="shared" si="396"/>
        <v>42545.607523148152</v>
      </c>
      <c r="T3626" s="5">
        <f t="shared" si="397"/>
        <v>42605.607523148152</v>
      </c>
      <c r="U3626">
        <f t="shared" si="398"/>
        <v>2016</v>
      </c>
    </row>
    <row r="3627" spans="1:21" ht="30" x14ac:dyDescent="0.25">
      <c r="A3627">
        <v>3625</v>
      </c>
      <c r="B3627" s="3" t="s">
        <v>3623</v>
      </c>
      <c r="C3627" s="3" t="s">
        <v>7735</v>
      </c>
      <c r="D3627" s="9">
        <v>3000</v>
      </c>
      <c r="E3627" s="9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92"/>
        <v>1.0266666666666666</v>
      </c>
      <c r="P3627" s="9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5">
        <f t="shared" si="396"/>
        <v>42157.485844907409</v>
      </c>
      <c r="T3627" s="5">
        <f t="shared" si="397"/>
        <v>42187.485844907409</v>
      </c>
      <c r="U3627">
        <f t="shared" si="398"/>
        <v>2015</v>
      </c>
    </row>
    <row r="3628" spans="1:21" ht="30" x14ac:dyDescent="0.25">
      <c r="A3628">
        <v>3626</v>
      </c>
      <c r="B3628" s="3" t="s">
        <v>3624</v>
      </c>
      <c r="C3628" s="3" t="s">
        <v>7736</v>
      </c>
      <c r="D3628" s="9">
        <v>4000</v>
      </c>
      <c r="E3628" s="9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92"/>
        <v>1.0182500000000001</v>
      </c>
      <c r="P3628" s="9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5">
        <f t="shared" si="396"/>
        <v>41846.500659722224</v>
      </c>
      <c r="T3628" s="5">
        <f t="shared" si="397"/>
        <v>41867.500659722224</v>
      </c>
      <c r="U3628">
        <f t="shared" si="398"/>
        <v>2014</v>
      </c>
    </row>
    <row r="3629" spans="1:21" ht="30" x14ac:dyDescent="0.25">
      <c r="A3629">
        <v>3627</v>
      </c>
      <c r="B3629" s="3" t="s">
        <v>3625</v>
      </c>
      <c r="C3629" s="3" t="s">
        <v>7737</v>
      </c>
      <c r="D3629" s="9">
        <v>2000</v>
      </c>
      <c r="E3629" s="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92"/>
        <v>1</v>
      </c>
      <c r="P3629" s="9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5">
        <f t="shared" si="396"/>
        <v>42460.57508101852</v>
      </c>
      <c r="T3629" s="5">
        <f t="shared" si="397"/>
        <v>42510.999305555561</v>
      </c>
      <c r="U3629">
        <f t="shared" si="398"/>
        <v>2016</v>
      </c>
    </row>
    <row r="3630" spans="1:21" ht="30" x14ac:dyDescent="0.25">
      <c r="A3630">
        <v>3628</v>
      </c>
      <c r="B3630" s="3" t="s">
        <v>3626</v>
      </c>
      <c r="C3630" s="3" t="s">
        <v>7738</v>
      </c>
      <c r="D3630" s="9">
        <v>100000</v>
      </c>
      <c r="E3630" s="9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92"/>
        <v>0</v>
      </c>
      <c r="P3630" s="9">
        <f t="shared" si="393"/>
        <v>0</v>
      </c>
      <c r="Q3630" t="str">
        <f t="shared" si="394"/>
        <v>theater</v>
      </c>
      <c r="R3630" t="str">
        <f t="shared" si="395"/>
        <v>musical</v>
      </c>
      <c r="S3630" s="5">
        <f t="shared" si="396"/>
        <v>42291.666620370372</v>
      </c>
      <c r="T3630" s="5">
        <f t="shared" si="397"/>
        <v>42351.708287037043</v>
      </c>
      <c r="U3630">
        <f t="shared" si="398"/>
        <v>2015</v>
      </c>
    </row>
    <row r="3631" spans="1:21" ht="30" x14ac:dyDescent="0.25">
      <c r="A3631">
        <v>3629</v>
      </c>
      <c r="B3631" s="3" t="s">
        <v>3627</v>
      </c>
      <c r="C3631" s="3" t="s">
        <v>7739</v>
      </c>
      <c r="D3631" s="9">
        <v>1000000</v>
      </c>
      <c r="E3631" s="9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92"/>
        <v>1.9999999999999999E-6</v>
      </c>
      <c r="P3631" s="9">
        <f t="shared" si="393"/>
        <v>1</v>
      </c>
      <c r="Q3631" t="str">
        <f t="shared" si="394"/>
        <v>theater</v>
      </c>
      <c r="R3631" t="str">
        <f t="shared" si="395"/>
        <v>musical</v>
      </c>
      <c r="S3631" s="5">
        <f t="shared" si="396"/>
        <v>42436.927824074075</v>
      </c>
      <c r="T3631" s="5">
        <f t="shared" si="397"/>
        <v>42495.541666666664</v>
      </c>
      <c r="U3631">
        <f t="shared" si="398"/>
        <v>2016</v>
      </c>
    </row>
    <row r="3632" spans="1:21" ht="30" x14ac:dyDescent="0.25">
      <c r="A3632">
        <v>3630</v>
      </c>
      <c r="B3632" s="3" t="s">
        <v>3628</v>
      </c>
      <c r="C3632" s="3" t="s">
        <v>7740</v>
      </c>
      <c r="D3632" s="9">
        <v>3000</v>
      </c>
      <c r="E3632" s="9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92"/>
        <v>3.3333333333333332E-4</v>
      </c>
      <c r="P3632" s="9">
        <f t="shared" si="393"/>
        <v>1</v>
      </c>
      <c r="Q3632" t="str">
        <f t="shared" si="394"/>
        <v>theater</v>
      </c>
      <c r="R3632" t="str">
        <f t="shared" si="395"/>
        <v>musical</v>
      </c>
      <c r="S3632" s="5">
        <f t="shared" si="396"/>
        <v>41942.680439814816</v>
      </c>
      <c r="T3632" s="5">
        <f t="shared" si="397"/>
        <v>41972.722106481488</v>
      </c>
      <c r="U3632">
        <f t="shared" si="398"/>
        <v>2014</v>
      </c>
    </row>
    <row r="3633" spans="1:21" ht="30" x14ac:dyDescent="0.25">
      <c r="A3633">
        <v>3631</v>
      </c>
      <c r="B3633" s="3" t="s">
        <v>3629</v>
      </c>
      <c r="C3633" s="3" t="s">
        <v>7741</v>
      </c>
      <c r="D3633" s="9">
        <v>17100</v>
      </c>
      <c r="E3633" s="9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92"/>
        <v>0.51023391812865493</v>
      </c>
      <c r="P3633" s="9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5">
        <f t="shared" si="396"/>
        <v>41880.586770833332</v>
      </c>
      <c r="T3633" s="5">
        <f t="shared" si="397"/>
        <v>41904.999305555561</v>
      </c>
      <c r="U3633">
        <f t="shared" si="398"/>
        <v>2014</v>
      </c>
    </row>
    <row r="3634" spans="1:21" ht="30" x14ac:dyDescent="0.25">
      <c r="A3634">
        <v>3632</v>
      </c>
      <c r="B3634" s="3" t="s">
        <v>3630</v>
      </c>
      <c r="C3634" s="3" t="s">
        <v>7742</v>
      </c>
      <c r="D3634" s="9">
        <v>500</v>
      </c>
      <c r="E3634" s="9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92"/>
        <v>0.2</v>
      </c>
      <c r="P3634" s="9">
        <f t="shared" si="393"/>
        <v>100</v>
      </c>
      <c r="Q3634" t="str">
        <f t="shared" si="394"/>
        <v>theater</v>
      </c>
      <c r="R3634" t="str">
        <f t="shared" si="395"/>
        <v>musical</v>
      </c>
      <c r="S3634" s="5">
        <f t="shared" si="396"/>
        <v>41946.770243055558</v>
      </c>
      <c r="T3634" s="5">
        <f t="shared" si="397"/>
        <v>41966.770243055558</v>
      </c>
      <c r="U3634">
        <f t="shared" si="398"/>
        <v>2014</v>
      </c>
    </row>
    <row r="3635" spans="1:21" ht="30" x14ac:dyDescent="0.25">
      <c r="A3635">
        <v>3633</v>
      </c>
      <c r="B3635" s="3" t="s">
        <v>3631</v>
      </c>
      <c r="C3635" s="3" t="s">
        <v>7743</v>
      </c>
      <c r="D3635" s="9">
        <v>5000</v>
      </c>
      <c r="E3635" s="9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92"/>
        <v>0.35239999999999999</v>
      </c>
      <c r="P3635" s="9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5">
        <f t="shared" si="396"/>
        <v>42649.456793981481</v>
      </c>
      <c r="T3635" s="5">
        <f t="shared" si="397"/>
        <v>42692.875000000007</v>
      </c>
      <c r="U3635">
        <f t="shared" si="398"/>
        <v>2016</v>
      </c>
    </row>
    <row r="3636" spans="1:21" ht="30" x14ac:dyDescent="0.25">
      <c r="A3636">
        <v>3634</v>
      </c>
      <c r="B3636" s="3" t="s">
        <v>3632</v>
      </c>
      <c r="C3636" s="3" t="s">
        <v>7744</v>
      </c>
      <c r="D3636" s="9">
        <v>75000</v>
      </c>
      <c r="E3636" s="9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92"/>
        <v>4.2466666666666666E-2</v>
      </c>
      <c r="P3636" s="9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5">
        <f t="shared" si="396"/>
        <v>42700.999699074076</v>
      </c>
      <c r="T3636" s="5">
        <f t="shared" si="397"/>
        <v>42748.999305555561</v>
      </c>
      <c r="U3636">
        <f t="shared" si="398"/>
        <v>2016</v>
      </c>
    </row>
    <row r="3637" spans="1:21" x14ac:dyDescent="0.25">
      <c r="A3637">
        <v>3635</v>
      </c>
      <c r="B3637" s="3" t="s">
        <v>3633</v>
      </c>
      <c r="C3637" s="3" t="s">
        <v>7745</v>
      </c>
      <c r="D3637" s="9">
        <v>3500</v>
      </c>
      <c r="E3637" s="9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92"/>
        <v>0.36457142857142855</v>
      </c>
      <c r="P3637" s="9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5">
        <f t="shared" si="396"/>
        <v>42450.716157407405</v>
      </c>
      <c r="T3637" s="5">
        <f t="shared" si="397"/>
        <v>42480.716157407405</v>
      </c>
      <c r="U3637">
        <f t="shared" si="398"/>
        <v>2016</v>
      </c>
    </row>
    <row r="3638" spans="1:21" ht="30" x14ac:dyDescent="0.25">
      <c r="A3638">
        <v>3636</v>
      </c>
      <c r="B3638" s="3" t="s">
        <v>3634</v>
      </c>
      <c r="C3638" s="3" t="s">
        <v>7746</v>
      </c>
      <c r="D3638" s="9">
        <v>150000</v>
      </c>
      <c r="E3638" s="9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92"/>
        <v>0</v>
      </c>
      <c r="P3638" s="9">
        <f t="shared" si="393"/>
        <v>0</v>
      </c>
      <c r="Q3638" t="str">
        <f t="shared" si="394"/>
        <v>theater</v>
      </c>
      <c r="R3638" t="str">
        <f t="shared" si="395"/>
        <v>musical</v>
      </c>
      <c r="S3638" s="5">
        <f t="shared" si="396"/>
        <v>42226.528113425928</v>
      </c>
      <c r="T3638" s="5">
        <f t="shared" si="397"/>
        <v>42261.528113425928</v>
      </c>
      <c r="U3638">
        <f t="shared" si="398"/>
        <v>2015</v>
      </c>
    </row>
    <row r="3639" spans="1:21" ht="30" x14ac:dyDescent="0.25">
      <c r="A3639">
        <v>3637</v>
      </c>
      <c r="B3639" s="3" t="s">
        <v>3635</v>
      </c>
      <c r="C3639" s="3" t="s">
        <v>7747</v>
      </c>
      <c r="D3639" s="9">
        <v>3000</v>
      </c>
      <c r="E3639" s="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92"/>
        <v>0.30866666666666664</v>
      </c>
      <c r="P3639" s="9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5">
        <f t="shared" si="396"/>
        <v>41975.53396990741</v>
      </c>
      <c r="T3639" s="5">
        <f t="shared" si="397"/>
        <v>42005.53396990741</v>
      </c>
      <c r="U3639">
        <f t="shared" si="398"/>
        <v>2014</v>
      </c>
    </row>
    <row r="3640" spans="1:21" x14ac:dyDescent="0.25">
      <c r="A3640">
        <v>3638</v>
      </c>
      <c r="B3640" s="3" t="s">
        <v>3636</v>
      </c>
      <c r="C3640" s="3" t="s">
        <v>7748</v>
      </c>
      <c r="D3640" s="9">
        <v>3300</v>
      </c>
      <c r="E3640" s="9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92"/>
        <v>6.545454545454546E-2</v>
      </c>
      <c r="P3640" s="9">
        <f t="shared" si="393"/>
        <v>108</v>
      </c>
      <c r="Q3640" t="str">
        <f t="shared" si="394"/>
        <v>theater</v>
      </c>
      <c r="R3640" t="str">
        <f t="shared" si="395"/>
        <v>musical</v>
      </c>
      <c r="S3640" s="5">
        <f t="shared" si="396"/>
        <v>42053.506157407413</v>
      </c>
      <c r="T3640" s="5">
        <f t="shared" si="397"/>
        <v>42113.464490740742</v>
      </c>
      <c r="U3640">
        <f t="shared" si="398"/>
        <v>2015</v>
      </c>
    </row>
    <row r="3641" spans="1:21" ht="30" x14ac:dyDescent="0.25">
      <c r="A3641">
        <v>3639</v>
      </c>
      <c r="B3641" s="3" t="s">
        <v>3637</v>
      </c>
      <c r="C3641" s="3" t="s">
        <v>7749</v>
      </c>
      <c r="D3641" s="9">
        <v>25000</v>
      </c>
      <c r="E3641" s="9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92"/>
        <v>4.0000000000000003E-5</v>
      </c>
      <c r="P3641" s="9">
        <f t="shared" si="393"/>
        <v>1</v>
      </c>
      <c r="Q3641" t="str">
        <f t="shared" si="394"/>
        <v>theater</v>
      </c>
      <c r="R3641" t="str">
        <f t="shared" si="395"/>
        <v>musical</v>
      </c>
      <c r="S3641" s="5">
        <f t="shared" si="396"/>
        <v>42590.51048611111</v>
      </c>
      <c r="T3641" s="5">
        <f t="shared" si="397"/>
        <v>42650.46597222222</v>
      </c>
      <c r="U3641">
        <f t="shared" si="398"/>
        <v>2016</v>
      </c>
    </row>
    <row r="3642" spans="1:21" ht="45" x14ac:dyDescent="0.25">
      <c r="A3642">
        <v>3640</v>
      </c>
      <c r="B3642" s="3" t="s">
        <v>3638</v>
      </c>
      <c r="C3642" s="3" t="s">
        <v>7750</v>
      </c>
      <c r="D3642" s="9">
        <v>1000</v>
      </c>
      <c r="E3642" s="9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92"/>
        <v>5.5E-2</v>
      </c>
      <c r="P3642" s="9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5">
        <f t="shared" si="396"/>
        <v>42104.614930555559</v>
      </c>
      <c r="T3642" s="5">
        <f t="shared" si="397"/>
        <v>42134.614930555559</v>
      </c>
      <c r="U3642">
        <f t="shared" si="398"/>
        <v>2015</v>
      </c>
    </row>
    <row r="3643" spans="1:21" ht="30" x14ac:dyDescent="0.25">
      <c r="A3643">
        <v>3641</v>
      </c>
      <c r="B3643" s="3" t="s">
        <v>3639</v>
      </c>
      <c r="C3643" s="3" t="s">
        <v>7751</v>
      </c>
      <c r="D3643" s="9">
        <v>3000</v>
      </c>
      <c r="E3643" s="9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92"/>
        <v>0</v>
      </c>
      <c r="P3643" s="9">
        <f t="shared" si="393"/>
        <v>0</v>
      </c>
      <c r="Q3643" t="str">
        <f t="shared" si="394"/>
        <v>theater</v>
      </c>
      <c r="R3643" t="str">
        <f t="shared" si="395"/>
        <v>musical</v>
      </c>
      <c r="S3643" s="5">
        <f t="shared" si="396"/>
        <v>41899.460405092592</v>
      </c>
      <c r="T3643" s="5">
        <f t="shared" si="397"/>
        <v>41917.041666666672</v>
      </c>
      <c r="U3643">
        <f t="shared" si="398"/>
        <v>2014</v>
      </c>
    </row>
    <row r="3644" spans="1:21" ht="30" x14ac:dyDescent="0.25">
      <c r="A3644">
        <v>3642</v>
      </c>
      <c r="B3644" s="3" t="s">
        <v>3640</v>
      </c>
      <c r="C3644" s="3" t="s">
        <v>7752</v>
      </c>
      <c r="D3644" s="9">
        <v>700</v>
      </c>
      <c r="E3644" s="9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92"/>
        <v>2.1428571428571429E-2</v>
      </c>
      <c r="P3644" s="9">
        <f t="shared" si="393"/>
        <v>7.5</v>
      </c>
      <c r="Q3644" t="str">
        <f t="shared" si="394"/>
        <v>theater</v>
      </c>
      <c r="R3644" t="str">
        <f t="shared" si="395"/>
        <v>musical</v>
      </c>
      <c r="S3644" s="5">
        <f t="shared" si="396"/>
        <v>42297.649618055562</v>
      </c>
      <c r="T3644" s="5">
        <f t="shared" si="397"/>
        <v>42338.541666666664</v>
      </c>
      <c r="U3644">
        <f t="shared" si="398"/>
        <v>2015</v>
      </c>
    </row>
    <row r="3645" spans="1:21" ht="30" x14ac:dyDescent="0.25">
      <c r="A3645">
        <v>3643</v>
      </c>
      <c r="B3645" s="3" t="s">
        <v>3641</v>
      </c>
      <c r="C3645" s="3" t="s">
        <v>7753</v>
      </c>
      <c r="D3645" s="9">
        <v>25000</v>
      </c>
      <c r="E3645" s="9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92"/>
        <v>0</v>
      </c>
      <c r="P3645" s="9">
        <f t="shared" si="393"/>
        <v>0</v>
      </c>
      <c r="Q3645" t="str">
        <f t="shared" si="394"/>
        <v>theater</v>
      </c>
      <c r="R3645" t="str">
        <f t="shared" si="395"/>
        <v>musical</v>
      </c>
      <c r="S3645" s="5">
        <f t="shared" si="396"/>
        <v>42284.977303240747</v>
      </c>
      <c r="T3645" s="5">
        <f t="shared" si="397"/>
        <v>42325.018969907411</v>
      </c>
      <c r="U3645">
        <f t="shared" si="398"/>
        <v>2015</v>
      </c>
    </row>
    <row r="3646" spans="1:21" x14ac:dyDescent="0.25">
      <c r="A3646">
        <v>3644</v>
      </c>
      <c r="B3646" s="3" t="s">
        <v>3642</v>
      </c>
      <c r="C3646" s="3" t="s">
        <v>7754</v>
      </c>
      <c r="D3646" s="9">
        <v>5000</v>
      </c>
      <c r="E3646" s="9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92"/>
        <v>0.16420000000000001</v>
      </c>
      <c r="P3646" s="9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5">
        <f t="shared" si="396"/>
        <v>42409.07508101852</v>
      </c>
      <c r="T3646" s="5">
        <f t="shared" si="397"/>
        <v>42437.040972222225</v>
      </c>
      <c r="U3646">
        <f t="shared" si="398"/>
        <v>2016</v>
      </c>
    </row>
    <row r="3647" spans="1:21" ht="30" x14ac:dyDescent="0.25">
      <c r="A3647">
        <v>3645</v>
      </c>
      <c r="B3647" s="3" t="s">
        <v>3643</v>
      </c>
      <c r="C3647" s="3" t="s">
        <v>7755</v>
      </c>
      <c r="D3647" s="9">
        <v>1000</v>
      </c>
      <c r="E3647" s="9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92"/>
        <v>1E-3</v>
      </c>
      <c r="P3647" s="9">
        <f t="shared" si="393"/>
        <v>1</v>
      </c>
      <c r="Q3647" t="str">
        <f t="shared" si="394"/>
        <v>theater</v>
      </c>
      <c r="R3647" t="str">
        <f t="shared" si="395"/>
        <v>musical</v>
      </c>
      <c r="S3647" s="5">
        <f t="shared" si="396"/>
        <v>42665.803680555553</v>
      </c>
      <c r="T3647" s="5">
        <f t="shared" si="397"/>
        <v>42695.845347222225</v>
      </c>
      <c r="U3647">
        <f t="shared" si="398"/>
        <v>2016</v>
      </c>
    </row>
    <row r="3648" spans="1:21" x14ac:dyDescent="0.25">
      <c r="A3648">
        <v>3646</v>
      </c>
      <c r="B3648" s="3" t="s">
        <v>3644</v>
      </c>
      <c r="C3648" s="3" t="s">
        <v>7756</v>
      </c>
      <c r="D3648" s="9">
        <v>10000</v>
      </c>
      <c r="E3648" s="9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92"/>
        <v>4.8099999999999997E-2</v>
      </c>
      <c r="P3648" s="9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5">
        <f t="shared" si="396"/>
        <v>42140.254652777781</v>
      </c>
      <c r="T3648" s="5">
        <f t="shared" si="397"/>
        <v>42171.812500000007</v>
      </c>
      <c r="U3648">
        <f t="shared" si="398"/>
        <v>2015</v>
      </c>
    </row>
    <row r="3649" spans="1:21" ht="30" x14ac:dyDescent="0.25">
      <c r="A3649">
        <v>3647</v>
      </c>
      <c r="B3649" s="3" t="s">
        <v>3645</v>
      </c>
      <c r="C3649" s="3" t="s">
        <v>7757</v>
      </c>
      <c r="D3649" s="9">
        <v>500</v>
      </c>
      <c r="E3649" s="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92"/>
        <v>0.06</v>
      </c>
      <c r="P3649" s="9">
        <f t="shared" si="393"/>
        <v>15</v>
      </c>
      <c r="Q3649" t="str">
        <f t="shared" si="394"/>
        <v>theater</v>
      </c>
      <c r="R3649" t="str">
        <f t="shared" si="395"/>
        <v>musical</v>
      </c>
      <c r="S3649" s="5">
        <f t="shared" si="396"/>
        <v>42598.582488425927</v>
      </c>
      <c r="T3649" s="5">
        <f t="shared" si="397"/>
        <v>42643.582488425927</v>
      </c>
      <c r="U3649">
        <f t="shared" si="398"/>
        <v>2016</v>
      </c>
    </row>
    <row r="3650" spans="1:21" x14ac:dyDescent="0.25">
      <c r="A3650">
        <v>3648</v>
      </c>
      <c r="B3650" s="3" t="s">
        <v>3646</v>
      </c>
      <c r="C3650" s="3" t="s">
        <v>7758</v>
      </c>
      <c r="D3650" s="9">
        <v>40000</v>
      </c>
      <c r="E3650" s="9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399">E3650/D3650</f>
        <v>1.003825</v>
      </c>
      <c r="P3650" s="9">
        <f t="shared" ref="P3650:P3713" si="400">IFERROR(E3650/L3650,0)</f>
        <v>550.04109589041093</v>
      </c>
      <c r="Q3650" t="str">
        <f t="shared" ref="Q3650:Q3713" si="401">MID(N3650,1,FIND("/",N3650)-1)</f>
        <v>theater</v>
      </c>
      <c r="R3650" t="str">
        <f t="shared" ref="R3650:R3713" si="402">MID(N3650,FIND("/",N3650)+1,9999)</f>
        <v>plays</v>
      </c>
      <c r="S3650" s="5">
        <f t="shared" ref="S3650:S3713" si="403">((J3650/86400)+25569+(-4/24))</f>
        <v>41887.125520833339</v>
      </c>
      <c r="T3650" s="5">
        <f t="shared" ref="T3650:T3713" si="404">((I3650/86400)+25569+(-4/24))</f>
        <v>41917.125520833339</v>
      </c>
      <c r="U3650">
        <f t="shared" ref="U3650:U3713" si="405">YEAR(S3650)</f>
        <v>2014</v>
      </c>
    </row>
    <row r="3651" spans="1:21" x14ac:dyDescent="0.25">
      <c r="A3651">
        <v>3649</v>
      </c>
      <c r="B3651" s="3" t="s">
        <v>3647</v>
      </c>
      <c r="C3651" s="3" t="s">
        <v>7759</v>
      </c>
      <c r="D3651" s="9">
        <v>750</v>
      </c>
      <c r="E3651" s="9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399"/>
        <v>1.04</v>
      </c>
      <c r="P3651" s="9">
        <f t="shared" si="400"/>
        <v>97.5</v>
      </c>
      <c r="Q3651" t="str">
        <f t="shared" si="401"/>
        <v>theater</v>
      </c>
      <c r="R3651" t="str">
        <f t="shared" si="402"/>
        <v>plays</v>
      </c>
      <c r="S3651" s="5">
        <f t="shared" si="403"/>
        <v>41780.546226851853</v>
      </c>
      <c r="T3651" s="5">
        <f t="shared" si="404"/>
        <v>41806.546226851853</v>
      </c>
      <c r="U3651">
        <f t="shared" si="405"/>
        <v>2014</v>
      </c>
    </row>
    <row r="3652" spans="1:21" ht="30" x14ac:dyDescent="0.25">
      <c r="A3652">
        <v>3650</v>
      </c>
      <c r="B3652" s="3" t="s">
        <v>3648</v>
      </c>
      <c r="C3652" s="3" t="s">
        <v>7760</v>
      </c>
      <c r="D3652" s="9">
        <v>500</v>
      </c>
      <c r="E3652" s="9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99"/>
        <v>1</v>
      </c>
      <c r="P3652" s="9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5">
        <f t="shared" si="403"/>
        <v>42381.312314814822</v>
      </c>
      <c r="T3652" s="5">
        <f t="shared" si="404"/>
        <v>42402.312314814822</v>
      </c>
      <c r="U3652">
        <f t="shared" si="405"/>
        <v>2016</v>
      </c>
    </row>
    <row r="3653" spans="1:21" x14ac:dyDescent="0.25">
      <c r="A3653">
        <v>3651</v>
      </c>
      <c r="B3653" s="3" t="s">
        <v>3649</v>
      </c>
      <c r="C3653" s="3" t="s">
        <v>7761</v>
      </c>
      <c r="D3653" s="9">
        <v>500</v>
      </c>
      <c r="E3653" s="9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99"/>
        <v>1.04</v>
      </c>
      <c r="P3653" s="9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5">
        <f t="shared" si="403"/>
        <v>41828.47965277778</v>
      </c>
      <c r="T3653" s="5">
        <f t="shared" si="404"/>
        <v>41861.499305555561</v>
      </c>
      <c r="U3653">
        <f t="shared" si="405"/>
        <v>2014</v>
      </c>
    </row>
    <row r="3654" spans="1:21" ht="30" x14ac:dyDescent="0.25">
      <c r="A3654">
        <v>3652</v>
      </c>
      <c r="B3654" s="3" t="s">
        <v>2867</v>
      </c>
      <c r="C3654" s="3" t="s">
        <v>7762</v>
      </c>
      <c r="D3654" s="9">
        <v>300</v>
      </c>
      <c r="E3654" s="9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99"/>
        <v>2.5066666666666668</v>
      </c>
      <c r="P3654" s="9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5">
        <f t="shared" si="403"/>
        <v>42596.478032407409</v>
      </c>
      <c r="T3654" s="5">
        <f t="shared" si="404"/>
        <v>42606.999305555561</v>
      </c>
      <c r="U3654">
        <f t="shared" si="405"/>
        <v>2016</v>
      </c>
    </row>
    <row r="3655" spans="1:21" ht="30" x14ac:dyDescent="0.25">
      <c r="A3655">
        <v>3653</v>
      </c>
      <c r="B3655" s="3" t="s">
        <v>3650</v>
      </c>
      <c r="C3655" s="3" t="s">
        <v>7763</v>
      </c>
      <c r="D3655" s="9">
        <v>2000</v>
      </c>
      <c r="E3655" s="9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99"/>
        <v>1.0049999999999999</v>
      </c>
      <c r="P3655" s="9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5">
        <f t="shared" si="403"/>
        <v>42191.196840277778</v>
      </c>
      <c r="T3655" s="5">
        <f t="shared" si="404"/>
        <v>42221.196840277778</v>
      </c>
      <c r="U3655">
        <f t="shared" si="405"/>
        <v>2015</v>
      </c>
    </row>
    <row r="3656" spans="1:21" ht="30" x14ac:dyDescent="0.25">
      <c r="A3656">
        <v>3654</v>
      </c>
      <c r="B3656" s="3" t="s">
        <v>3651</v>
      </c>
      <c r="C3656" s="3" t="s">
        <v>7764</v>
      </c>
      <c r="D3656" s="9">
        <v>1500</v>
      </c>
      <c r="E3656" s="9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99"/>
        <v>1.744</v>
      </c>
      <c r="P3656" s="9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5">
        <f t="shared" si="403"/>
        <v>42440.249837962961</v>
      </c>
      <c r="T3656" s="5">
        <f t="shared" si="404"/>
        <v>42463.541666666664</v>
      </c>
      <c r="U3656">
        <f t="shared" si="405"/>
        <v>2016</v>
      </c>
    </row>
    <row r="3657" spans="1:21" ht="30" x14ac:dyDescent="0.25">
      <c r="A3657">
        <v>3655</v>
      </c>
      <c r="B3657" s="3" t="s">
        <v>3652</v>
      </c>
      <c r="C3657" s="3" t="s">
        <v>7765</v>
      </c>
      <c r="D3657" s="9">
        <v>5000</v>
      </c>
      <c r="E3657" s="9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99"/>
        <v>1.1626000000000001</v>
      </c>
      <c r="P3657" s="9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5">
        <f t="shared" si="403"/>
        <v>42173.636550925927</v>
      </c>
      <c r="T3657" s="5">
        <f t="shared" si="404"/>
        <v>42203.124305555561</v>
      </c>
      <c r="U3657">
        <f t="shared" si="405"/>
        <v>2015</v>
      </c>
    </row>
    <row r="3658" spans="1:21" ht="30" x14ac:dyDescent="0.25">
      <c r="A3658">
        <v>3656</v>
      </c>
      <c r="B3658" s="3" t="s">
        <v>3653</v>
      </c>
      <c r="C3658" s="3" t="s">
        <v>7766</v>
      </c>
      <c r="D3658" s="9">
        <v>5000</v>
      </c>
      <c r="E3658" s="9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99"/>
        <v>1.0582</v>
      </c>
      <c r="P3658" s="9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5">
        <f t="shared" si="403"/>
        <v>42737.743472222224</v>
      </c>
      <c r="T3658" s="5">
        <f t="shared" si="404"/>
        <v>42767.790972222225</v>
      </c>
      <c r="U3658">
        <f t="shared" si="405"/>
        <v>2017</v>
      </c>
    </row>
    <row r="3659" spans="1:21" ht="30" x14ac:dyDescent="0.25">
      <c r="A3659">
        <v>3657</v>
      </c>
      <c r="B3659" s="3" t="s">
        <v>3654</v>
      </c>
      <c r="C3659" s="3" t="s">
        <v>7767</v>
      </c>
      <c r="D3659" s="9">
        <v>2000</v>
      </c>
      <c r="E3659" s="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99"/>
        <v>1.1074999999999999</v>
      </c>
      <c r="P3659" s="9">
        <f t="shared" si="400"/>
        <v>110.75</v>
      </c>
      <c r="Q3659" t="str">
        <f t="shared" si="401"/>
        <v>theater</v>
      </c>
      <c r="R3659" t="str">
        <f t="shared" si="402"/>
        <v>plays</v>
      </c>
      <c r="S3659" s="5">
        <f t="shared" si="403"/>
        <v>42499.463182870371</v>
      </c>
      <c r="T3659" s="5">
        <f t="shared" si="404"/>
        <v>42522.737500000003</v>
      </c>
      <c r="U3659">
        <f t="shared" si="405"/>
        <v>2016</v>
      </c>
    </row>
    <row r="3660" spans="1:21" x14ac:dyDescent="0.25">
      <c r="A3660">
        <v>3658</v>
      </c>
      <c r="B3660" s="3" t="s">
        <v>3655</v>
      </c>
      <c r="C3660" s="3" t="s">
        <v>7768</v>
      </c>
      <c r="D3660" s="9">
        <v>1500</v>
      </c>
      <c r="E3660" s="9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99"/>
        <v>1.0066666666666666</v>
      </c>
      <c r="P3660" s="9">
        <f t="shared" si="400"/>
        <v>75.5</v>
      </c>
      <c r="Q3660" t="str">
        <f t="shared" si="401"/>
        <v>theater</v>
      </c>
      <c r="R3660" t="str">
        <f t="shared" si="402"/>
        <v>plays</v>
      </c>
      <c r="S3660" s="5">
        <f t="shared" si="403"/>
        <v>41775.69189814815</v>
      </c>
      <c r="T3660" s="5">
        <f t="shared" si="404"/>
        <v>41821.999305555561</v>
      </c>
      <c r="U3660">
        <f t="shared" si="405"/>
        <v>2014</v>
      </c>
    </row>
    <row r="3661" spans="1:21" x14ac:dyDescent="0.25">
      <c r="A3661">
        <v>3659</v>
      </c>
      <c r="B3661" s="3" t="s">
        <v>3656</v>
      </c>
      <c r="C3661" s="3" t="s">
        <v>7769</v>
      </c>
      <c r="D3661" s="9">
        <v>3000</v>
      </c>
      <c r="E3661" s="9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99"/>
        <v>1.0203333333333333</v>
      </c>
      <c r="P3661" s="9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5">
        <f t="shared" si="403"/>
        <v>42055.110532407409</v>
      </c>
      <c r="T3661" s="5">
        <f t="shared" si="404"/>
        <v>42082.443749999999</v>
      </c>
      <c r="U3661">
        <f t="shared" si="405"/>
        <v>2015</v>
      </c>
    </row>
    <row r="3662" spans="1:21" ht="30" x14ac:dyDescent="0.25">
      <c r="A3662">
        <v>3660</v>
      </c>
      <c r="B3662" s="3" t="s">
        <v>3657</v>
      </c>
      <c r="C3662" s="3" t="s">
        <v>7770</v>
      </c>
      <c r="D3662" s="9">
        <v>250</v>
      </c>
      <c r="E3662" s="9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99"/>
        <v>1</v>
      </c>
      <c r="P3662" s="9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5">
        <f t="shared" si="403"/>
        <v>41971.714409722226</v>
      </c>
      <c r="T3662" s="5">
        <f t="shared" si="404"/>
        <v>41996.714409722226</v>
      </c>
      <c r="U3662">
        <f t="shared" si="405"/>
        <v>2014</v>
      </c>
    </row>
    <row r="3663" spans="1:21" ht="30" x14ac:dyDescent="0.25">
      <c r="A3663">
        <v>3661</v>
      </c>
      <c r="B3663" s="3" t="s">
        <v>3658</v>
      </c>
      <c r="C3663" s="3" t="s">
        <v>7771</v>
      </c>
      <c r="D3663" s="9">
        <v>3000</v>
      </c>
      <c r="E3663" s="9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99"/>
        <v>1.1100000000000001</v>
      </c>
      <c r="P3663" s="9">
        <f t="shared" si="400"/>
        <v>92.5</v>
      </c>
      <c r="Q3663" t="str">
        <f t="shared" si="401"/>
        <v>theater</v>
      </c>
      <c r="R3663" t="str">
        <f t="shared" si="402"/>
        <v>plays</v>
      </c>
      <c r="S3663" s="5">
        <f t="shared" si="403"/>
        <v>42447.73</v>
      </c>
      <c r="T3663" s="5">
        <f t="shared" si="404"/>
        <v>42470.000000000007</v>
      </c>
      <c r="U3663">
        <f t="shared" si="405"/>
        <v>2016</v>
      </c>
    </row>
    <row r="3664" spans="1:21" ht="30" x14ac:dyDescent="0.25">
      <c r="A3664">
        <v>3662</v>
      </c>
      <c r="B3664" s="3" t="s">
        <v>3659</v>
      </c>
      <c r="C3664" s="3" t="s">
        <v>7772</v>
      </c>
      <c r="D3664" s="9">
        <v>8000</v>
      </c>
      <c r="E3664" s="9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99"/>
        <v>1.0142500000000001</v>
      </c>
      <c r="P3664" s="9">
        <f t="shared" si="400"/>
        <v>202.85</v>
      </c>
      <c r="Q3664" t="str">
        <f t="shared" si="401"/>
        <v>theater</v>
      </c>
      <c r="R3664" t="str">
        <f t="shared" si="402"/>
        <v>plays</v>
      </c>
      <c r="S3664" s="5">
        <f t="shared" si="403"/>
        <v>42064.053402777783</v>
      </c>
      <c r="T3664" s="5">
        <f t="shared" si="404"/>
        <v>42094.011736111112</v>
      </c>
      <c r="U3664">
        <f t="shared" si="405"/>
        <v>2015</v>
      </c>
    </row>
    <row r="3665" spans="1:21" ht="30" x14ac:dyDescent="0.25">
      <c r="A3665">
        <v>3663</v>
      </c>
      <c r="B3665" s="3" t="s">
        <v>3660</v>
      </c>
      <c r="C3665" s="3" t="s">
        <v>7773</v>
      </c>
      <c r="D3665" s="9">
        <v>225</v>
      </c>
      <c r="E3665" s="9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99"/>
        <v>1.04</v>
      </c>
      <c r="P3665" s="9">
        <f t="shared" si="400"/>
        <v>26</v>
      </c>
      <c r="Q3665" t="str">
        <f t="shared" si="401"/>
        <v>theater</v>
      </c>
      <c r="R3665" t="str">
        <f t="shared" si="402"/>
        <v>plays</v>
      </c>
      <c r="S3665" s="5">
        <f t="shared" si="403"/>
        <v>42665.285069444442</v>
      </c>
      <c r="T3665" s="5">
        <f t="shared" si="404"/>
        <v>42725.326736111114</v>
      </c>
      <c r="U3665">
        <f t="shared" si="405"/>
        <v>2016</v>
      </c>
    </row>
    <row r="3666" spans="1:21" ht="30" x14ac:dyDescent="0.25">
      <c r="A3666">
        <v>3664</v>
      </c>
      <c r="B3666" s="3" t="s">
        <v>3661</v>
      </c>
      <c r="C3666" s="3" t="s">
        <v>7774</v>
      </c>
      <c r="D3666" s="9">
        <v>800</v>
      </c>
      <c r="E3666" s="9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99"/>
        <v>1.09375</v>
      </c>
      <c r="P3666" s="9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5">
        <f t="shared" si="403"/>
        <v>42523.082048611112</v>
      </c>
      <c r="T3666" s="5">
        <f t="shared" si="404"/>
        <v>42537.082048611112</v>
      </c>
      <c r="U3666">
        <f t="shared" si="405"/>
        <v>2016</v>
      </c>
    </row>
    <row r="3667" spans="1:21" ht="30" x14ac:dyDescent="0.25">
      <c r="A3667">
        <v>3665</v>
      </c>
      <c r="B3667" s="3" t="s">
        <v>3662</v>
      </c>
      <c r="C3667" s="3" t="s">
        <v>7775</v>
      </c>
      <c r="D3667" s="9">
        <v>620</v>
      </c>
      <c r="E3667" s="9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99"/>
        <v>1.1516129032258065</v>
      </c>
      <c r="P3667" s="9">
        <f t="shared" si="400"/>
        <v>51</v>
      </c>
      <c r="Q3667" t="str">
        <f t="shared" si="401"/>
        <v>theater</v>
      </c>
      <c r="R3667" t="str">
        <f t="shared" si="402"/>
        <v>plays</v>
      </c>
      <c r="S3667" s="5">
        <f t="shared" si="403"/>
        <v>42294.641458333332</v>
      </c>
      <c r="T3667" s="5">
        <f t="shared" si="404"/>
        <v>42305.662499999999</v>
      </c>
      <c r="U3667">
        <f t="shared" si="405"/>
        <v>2015</v>
      </c>
    </row>
    <row r="3668" spans="1:21" x14ac:dyDescent="0.25">
      <c r="A3668">
        <v>3666</v>
      </c>
      <c r="B3668" s="3" t="s">
        <v>3663</v>
      </c>
      <c r="C3668" s="3" t="s">
        <v>7776</v>
      </c>
      <c r="D3668" s="9">
        <v>1200</v>
      </c>
      <c r="E3668" s="9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99"/>
        <v>1</v>
      </c>
      <c r="P3668" s="9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5">
        <f t="shared" si="403"/>
        <v>41822.738217592596</v>
      </c>
      <c r="T3668" s="5">
        <f t="shared" si="404"/>
        <v>41844.125</v>
      </c>
      <c r="U3668">
        <f t="shared" si="405"/>
        <v>2014</v>
      </c>
    </row>
    <row r="3669" spans="1:21" ht="30" x14ac:dyDescent="0.25">
      <c r="A3669">
        <v>3667</v>
      </c>
      <c r="B3669" s="3" t="s">
        <v>3664</v>
      </c>
      <c r="C3669" s="3" t="s">
        <v>7777</v>
      </c>
      <c r="D3669" s="9">
        <v>3000</v>
      </c>
      <c r="E3669" s="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99"/>
        <v>1.0317033333333334</v>
      </c>
      <c r="P3669" s="9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5">
        <f t="shared" si="403"/>
        <v>42173.803460648145</v>
      </c>
      <c r="T3669" s="5">
        <f t="shared" si="404"/>
        <v>42203.803460648145</v>
      </c>
      <c r="U3669">
        <f t="shared" si="405"/>
        <v>2015</v>
      </c>
    </row>
    <row r="3670" spans="1:21" ht="30" x14ac:dyDescent="0.25">
      <c r="A3670">
        <v>3668</v>
      </c>
      <c r="B3670" s="3" t="s">
        <v>3665</v>
      </c>
      <c r="C3670" s="3" t="s">
        <v>7778</v>
      </c>
      <c r="D3670" s="9">
        <v>1000</v>
      </c>
      <c r="E3670" s="9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99"/>
        <v>1.0349999999999999</v>
      </c>
      <c r="P3670" s="9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5">
        <f t="shared" si="403"/>
        <v>42185.389490740745</v>
      </c>
      <c r="T3670" s="5">
        <f t="shared" si="404"/>
        <v>42208.606250000004</v>
      </c>
      <c r="U3670">
        <f t="shared" si="405"/>
        <v>2015</v>
      </c>
    </row>
    <row r="3671" spans="1:21" ht="30" x14ac:dyDescent="0.25">
      <c r="A3671">
        <v>3669</v>
      </c>
      <c r="B3671" s="3" t="s">
        <v>3666</v>
      </c>
      <c r="C3671" s="3" t="s">
        <v>7779</v>
      </c>
      <c r="D3671" s="9">
        <v>1000</v>
      </c>
      <c r="E3671" s="9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99"/>
        <v>1.3819999999999999</v>
      </c>
      <c r="P3671" s="9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5">
        <f t="shared" si="403"/>
        <v>42136.508530092593</v>
      </c>
      <c r="T3671" s="5">
        <f t="shared" si="404"/>
        <v>42166.508530092593</v>
      </c>
      <c r="U3671">
        <f t="shared" si="405"/>
        <v>2015</v>
      </c>
    </row>
    <row r="3672" spans="1:21" ht="30" x14ac:dyDescent="0.25">
      <c r="A3672">
        <v>3670</v>
      </c>
      <c r="B3672" s="3" t="s">
        <v>3667</v>
      </c>
      <c r="C3672" s="3" t="s">
        <v>7780</v>
      </c>
      <c r="D3672" s="9">
        <v>220</v>
      </c>
      <c r="E3672" s="9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99"/>
        <v>1.0954545454545455</v>
      </c>
      <c r="P3672" s="9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5">
        <f t="shared" si="403"/>
        <v>42142.347349537034</v>
      </c>
      <c r="T3672" s="5">
        <f t="shared" si="404"/>
        <v>42155.791666666664</v>
      </c>
      <c r="U3672">
        <f t="shared" si="405"/>
        <v>2015</v>
      </c>
    </row>
    <row r="3673" spans="1:21" ht="30" x14ac:dyDescent="0.25">
      <c r="A3673">
        <v>3671</v>
      </c>
      <c r="B3673" s="3" t="s">
        <v>3668</v>
      </c>
      <c r="C3673" s="3" t="s">
        <v>7781</v>
      </c>
      <c r="D3673" s="9">
        <v>3500</v>
      </c>
      <c r="E3673" s="9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99"/>
        <v>1.0085714285714287</v>
      </c>
      <c r="P3673" s="9">
        <f t="shared" si="400"/>
        <v>88.25</v>
      </c>
      <c r="Q3673" t="str">
        <f t="shared" si="401"/>
        <v>theater</v>
      </c>
      <c r="R3673" t="str">
        <f t="shared" si="402"/>
        <v>plays</v>
      </c>
      <c r="S3673" s="5">
        <f t="shared" si="403"/>
        <v>41820.461423611116</v>
      </c>
      <c r="T3673" s="5">
        <f t="shared" si="404"/>
        <v>41840.999305555561</v>
      </c>
      <c r="U3673">
        <f t="shared" si="405"/>
        <v>2014</v>
      </c>
    </row>
    <row r="3674" spans="1:21" ht="30" x14ac:dyDescent="0.25">
      <c r="A3674">
        <v>3672</v>
      </c>
      <c r="B3674" s="3" t="s">
        <v>3669</v>
      </c>
      <c r="C3674" s="3" t="s">
        <v>7782</v>
      </c>
      <c r="D3674" s="9">
        <v>3000</v>
      </c>
      <c r="E3674" s="9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99"/>
        <v>1.0153333333333334</v>
      </c>
      <c r="P3674" s="9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5">
        <f t="shared" si="403"/>
        <v>41878.779907407406</v>
      </c>
      <c r="T3674" s="5">
        <f t="shared" si="404"/>
        <v>41908.779907407406</v>
      </c>
      <c r="U3674">
        <f t="shared" si="405"/>
        <v>2014</v>
      </c>
    </row>
    <row r="3675" spans="1:21" x14ac:dyDescent="0.25">
      <c r="A3675">
        <v>3673</v>
      </c>
      <c r="B3675" s="3" t="s">
        <v>3670</v>
      </c>
      <c r="C3675" s="3" t="s">
        <v>7783</v>
      </c>
      <c r="D3675" s="9">
        <v>4000</v>
      </c>
      <c r="E3675" s="9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99"/>
        <v>1.13625</v>
      </c>
      <c r="P3675" s="9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5">
        <f t="shared" si="403"/>
        <v>41914.128437500003</v>
      </c>
      <c r="T3675" s="5">
        <f t="shared" si="404"/>
        <v>41948.369444444448</v>
      </c>
      <c r="U3675">
        <f t="shared" si="405"/>
        <v>2014</v>
      </c>
    </row>
    <row r="3676" spans="1:21" ht="30" x14ac:dyDescent="0.25">
      <c r="A3676">
        <v>3674</v>
      </c>
      <c r="B3676" s="3" t="s">
        <v>3671</v>
      </c>
      <c r="C3676" s="3" t="s">
        <v>7784</v>
      </c>
      <c r="D3676" s="9">
        <v>4500</v>
      </c>
      <c r="E3676" s="9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99"/>
        <v>1</v>
      </c>
      <c r="P3676" s="9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5">
        <f t="shared" si="403"/>
        <v>42556.706354166665</v>
      </c>
      <c r="T3676" s="5">
        <f t="shared" si="404"/>
        <v>42616.706354166665</v>
      </c>
      <c r="U3676">
        <f t="shared" si="405"/>
        <v>2016</v>
      </c>
    </row>
    <row r="3677" spans="1:21" ht="30" x14ac:dyDescent="0.25">
      <c r="A3677">
        <v>3675</v>
      </c>
      <c r="B3677" s="3" t="s">
        <v>3672</v>
      </c>
      <c r="C3677" s="3" t="s">
        <v>7785</v>
      </c>
      <c r="D3677" s="9">
        <v>50</v>
      </c>
      <c r="E3677" s="9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99"/>
        <v>1.4</v>
      </c>
      <c r="P3677" s="9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5">
        <f t="shared" si="403"/>
        <v>42493.430347222224</v>
      </c>
      <c r="T3677" s="5">
        <f t="shared" si="404"/>
        <v>42505.791666666664</v>
      </c>
      <c r="U3677">
        <f t="shared" si="405"/>
        <v>2016</v>
      </c>
    </row>
    <row r="3678" spans="1:21" ht="30" x14ac:dyDescent="0.25">
      <c r="A3678">
        <v>3676</v>
      </c>
      <c r="B3678" s="3" t="s">
        <v>3673</v>
      </c>
      <c r="C3678" s="3" t="s">
        <v>7786</v>
      </c>
      <c r="D3678" s="9">
        <v>800</v>
      </c>
      <c r="E3678" s="9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99"/>
        <v>1.2875000000000001</v>
      </c>
      <c r="P3678" s="9">
        <f t="shared" si="400"/>
        <v>64.375</v>
      </c>
      <c r="Q3678" t="str">
        <f t="shared" si="401"/>
        <v>theater</v>
      </c>
      <c r="R3678" t="str">
        <f t="shared" si="402"/>
        <v>plays</v>
      </c>
      <c r="S3678" s="5">
        <f t="shared" si="403"/>
        <v>41876.64912037037</v>
      </c>
      <c r="T3678" s="5">
        <f t="shared" si="404"/>
        <v>41894.64912037037</v>
      </c>
      <c r="U3678">
        <f t="shared" si="405"/>
        <v>2014</v>
      </c>
    </row>
    <row r="3679" spans="1:21" x14ac:dyDescent="0.25">
      <c r="A3679">
        <v>3677</v>
      </c>
      <c r="B3679" s="3" t="s">
        <v>3674</v>
      </c>
      <c r="C3679" s="3" t="s">
        <v>7787</v>
      </c>
      <c r="D3679" s="9">
        <v>12000</v>
      </c>
      <c r="E3679" s="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99"/>
        <v>1.0290416666666666</v>
      </c>
      <c r="P3679" s="9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5">
        <f t="shared" si="403"/>
        <v>41802.407615740747</v>
      </c>
      <c r="T3679" s="5">
        <f t="shared" si="404"/>
        <v>41822.999305555561</v>
      </c>
      <c r="U3679">
        <f t="shared" si="405"/>
        <v>2014</v>
      </c>
    </row>
    <row r="3680" spans="1:21" x14ac:dyDescent="0.25">
      <c r="A3680">
        <v>3678</v>
      </c>
      <c r="B3680" s="3" t="s">
        <v>3675</v>
      </c>
      <c r="C3680" s="3" t="s">
        <v>7788</v>
      </c>
      <c r="D3680" s="9">
        <v>2000</v>
      </c>
      <c r="E3680" s="9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99"/>
        <v>1.0249999999999999</v>
      </c>
      <c r="P3680" s="9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5">
        <f t="shared" si="403"/>
        <v>42120.364560185182</v>
      </c>
      <c r="T3680" s="5">
        <f t="shared" si="404"/>
        <v>42155.364560185182</v>
      </c>
      <c r="U3680">
        <f t="shared" si="405"/>
        <v>2015</v>
      </c>
    </row>
    <row r="3681" spans="1:21" ht="30" x14ac:dyDescent="0.25">
      <c r="A3681">
        <v>3679</v>
      </c>
      <c r="B3681" s="3" t="s">
        <v>3676</v>
      </c>
      <c r="C3681" s="3" t="s">
        <v>7789</v>
      </c>
      <c r="D3681" s="9">
        <v>2000</v>
      </c>
      <c r="E3681" s="9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99"/>
        <v>1.101</v>
      </c>
      <c r="P3681" s="9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5">
        <f t="shared" si="403"/>
        <v>41786.594687500001</v>
      </c>
      <c r="T3681" s="5">
        <f t="shared" si="404"/>
        <v>41821.040972222225</v>
      </c>
      <c r="U3681">
        <f t="shared" si="405"/>
        <v>2014</v>
      </c>
    </row>
    <row r="3682" spans="1:21" x14ac:dyDescent="0.25">
      <c r="A3682">
        <v>3680</v>
      </c>
      <c r="B3682" s="3" t="s">
        <v>3677</v>
      </c>
      <c r="C3682" s="3" t="s">
        <v>7790</v>
      </c>
      <c r="D3682" s="9">
        <v>3000</v>
      </c>
      <c r="E3682" s="9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99"/>
        <v>1.1276666666666666</v>
      </c>
      <c r="P3682" s="9">
        <f t="shared" si="400"/>
        <v>99.5</v>
      </c>
      <c r="Q3682" t="str">
        <f t="shared" si="401"/>
        <v>theater</v>
      </c>
      <c r="R3682" t="str">
        <f t="shared" si="402"/>
        <v>plays</v>
      </c>
      <c r="S3682" s="5">
        <f t="shared" si="403"/>
        <v>42627.28743055556</v>
      </c>
      <c r="T3682" s="5">
        <f t="shared" si="404"/>
        <v>42648.28743055556</v>
      </c>
      <c r="U3682">
        <f t="shared" si="405"/>
        <v>2016</v>
      </c>
    </row>
    <row r="3683" spans="1:21" ht="30" x14ac:dyDescent="0.25">
      <c r="A3683">
        <v>3681</v>
      </c>
      <c r="B3683" s="3" t="s">
        <v>3678</v>
      </c>
      <c r="C3683" s="3" t="s">
        <v>7791</v>
      </c>
      <c r="D3683" s="9">
        <v>1000</v>
      </c>
      <c r="E3683" s="9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99"/>
        <v>1.119</v>
      </c>
      <c r="P3683" s="9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5">
        <f t="shared" si="403"/>
        <v>42374.484837962962</v>
      </c>
      <c r="T3683" s="5">
        <f t="shared" si="404"/>
        <v>42384.484837962962</v>
      </c>
      <c r="U3683">
        <f t="shared" si="405"/>
        <v>2016</v>
      </c>
    </row>
    <row r="3684" spans="1:21" ht="30" x14ac:dyDescent="0.25">
      <c r="A3684">
        <v>3682</v>
      </c>
      <c r="B3684" s="3" t="s">
        <v>3679</v>
      </c>
      <c r="C3684" s="3" t="s">
        <v>7792</v>
      </c>
      <c r="D3684" s="9">
        <v>3000</v>
      </c>
      <c r="E3684" s="9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99"/>
        <v>1.3919999999999999</v>
      </c>
      <c r="P3684" s="9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5">
        <f t="shared" si="403"/>
        <v>41772.518726851857</v>
      </c>
      <c r="T3684" s="5">
        <f t="shared" si="404"/>
        <v>41806.124305555561</v>
      </c>
      <c r="U3684">
        <f t="shared" si="405"/>
        <v>2014</v>
      </c>
    </row>
    <row r="3685" spans="1:21" x14ac:dyDescent="0.25">
      <c r="A3685">
        <v>3683</v>
      </c>
      <c r="B3685" s="3" t="s">
        <v>3680</v>
      </c>
      <c r="C3685" s="3" t="s">
        <v>7793</v>
      </c>
      <c r="D3685" s="9">
        <v>3500</v>
      </c>
      <c r="E3685" s="9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99"/>
        <v>1.1085714285714285</v>
      </c>
      <c r="P3685" s="9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5">
        <f t="shared" si="403"/>
        <v>42632.950185185189</v>
      </c>
      <c r="T3685" s="5">
        <f t="shared" si="404"/>
        <v>42662.950185185189</v>
      </c>
      <c r="U3685">
        <f t="shared" si="405"/>
        <v>2016</v>
      </c>
    </row>
    <row r="3686" spans="1:21" ht="30" x14ac:dyDescent="0.25">
      <c r="A3686">
        <v>3684</v>
      </c>
      <c r="B3686" s="3" t="s">
        <v>3681</v>
      </c>
      <c r="C3686" s="3" t="s">
        <v>7794</v>
      </c>
      <c r="D3686" s="9">
        <v>750</v>
      </c>
      <c r="E3686" s="9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99"/>
        <v>1.3906666666666667</v>
      </c>
      <c r="P3686" s="9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5">
        <f t="shared" si="403"/>
        <v>42219.013726851852</v>
      </c>
      <c r="T3686" s="5">
        <f t="shared" si="404"/>
        <v>42249.013726851852</v>
      </c>
      <c r="U3686">
        <f t="shared" si="405"/>
        <v>2015</v>
      </c>
    </row>
    <row r="3687" spans="1:21" ht="30" x14ac:dyDescent="0.25">
      <c r="A3687">
        <v>3685</v>
      </c>
      <c r="B3687" s="3" t="s">
        <v>3682</v>
      </c>
      <c r="C3687" s="3" t="s">
        <v>7795</v>
      </c>
      <c r="D3687" s="9">
        <v>5000</v>
      </c>
      <c r="E3687" s="9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99"/>
        <v>1.0569999999999999</v>
      </c>
      <c r="P3687" s="9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5">
        <f t="shared" si="403"/>
        <v>41753.426608796297</v>
      </c>
      <c r="T3687" s="5">
        <f t="shared" si="404"/>
        <v>41778.708333333336</v>
      </c>
      <c r="U3687">
        <f t="shared" si="405"/>
        <v>2014</v>
      </c>
    </row>
    <row r="3688" spans="1:21" x14ac:dyDescent="0.25">
      <c r="A3688">
        <v>3686</v>
      </c>
      <c r="B3688" s="3" t="s">
        <v>3683</v>
      </c>
      <c r="C3688" s="3" t="s">
        <v>7796</v>
      </c>
      <c r="D3688" s="9">
        <v>350</v>
      </c>
      <c r="E3688" s="9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99"/>
        <v>1.0142857142857142</v>
      </c>
      <c r="P3688" s="9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5">
        <f t="shared" si="403"/>
        <v>42230.496064814819</v>
      </c>
      <c r="T3688" s="5">
        <f t="shared" si="404"/>
        <v>42244.999305555561</v>
      </c>
      <c r="U3688">
        <f t="shared" si="405"/>
        <v>2015</v>
      </c>
    </row>
    <row r="3689" spans="1:21" ht="30" x14ac:dyDescent="0.25">
      <c r="A3689">
        <v>3687</v>
      </c>
      <c r="B3689" s="3" t="s">
        <v>3684</v>
      </c>
      <c r="C3689" s="3" t="s">
        <v>7797</v>
      </c>
      <c r="D3689" s="9">
        <v>5000</v>
      </c>
      <c r="E3689" s="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99"/>
        <v>1.0024500000000001</v>
      </c>
      <c r="P3689" s="9">
        <f t="shared" si="400"/>
        <v>200.49</v>
      </c>
      <c r="Q3689" t="str">
        <f t="shared" si="401"/>
        <v>theater</v>
      </c>
      <c r="R3689" t="str">
        <f t="shared" si="402"/>
        <v>plays</v>
      </c>
      <c r="S3689" s="5">
        <f t="shared" si="403"/>
        <v>41787.051562500004</v>
      </c>
      <c r="T3689" s="5">
        <f t="shared" si="404"/>
        <v>41817.051562500004</v>
      </c>
      <c r="U3689">
        <f t="shared" si="405"/>
        <v>2014</v>
      </c>
    </row>
    <row r="3690" spans="1:21" x14ac:dyDescent="0.25">
      <c r="A3690">
        <v>3688</v>
      </c>
      <c r="B3690" s="3" t="s">
        <v>3685</v>
      </c>
      <c r="C3690" s="3" t="s">
        <v>7798</v>
      </c>
      <c r="D3690" s="9">
        <v>3000</v>
      </c>
      <c r="E3690" s="9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99"/>
        <v>1.0916666666666666</v>
      </c>
      <c r="P3690" s="9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5">
        <f t="shared" si="403"/>
        <v>41829.620416666665</v>
      </c>
      <c r="T3690" s="5">
        <f t="shared" si="404"/>
        <v>41859.620416666665</v>
      </c>
      <c r="U3690">
        <f t="shared" si="405"/>
        <v>2014</v>
      </c>
    </row>
    <row r="3691" spans="1:21" ht="30" x14ac:dyDescent="0.25">
      <c r="A3691">
        <v>3689</v>
      </c>
      <c r="B3691" s="3" t="s">
        <v>3686</v>
      </c>
      <c r="C3691" s="3" t="s">
        <v>7799</v>
      </c>
      <c r="D3691" s="9">
        <v>3000</v>
      </c>
      <c r="E3691" s="9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99"/>
        <v>1.1833333333333333</v>
      </c>
      <c r="P3691" s="9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5">
        <f t="shared" si="403"/>
        <v>42147.660173611112</v>
      </c>
      <c r="T3691" s="5">
        <f t="shared" si="404"/>
        <v>42176.767361111117</v>
      </c>
      <c r="U3691">
        <f t="shared" si="405"/>
        <v>2015</v>
      </c>
    </row>
    <row r="3692" spans="1:21" ht="30" x14ac:dyDescent="0.25">
      <c r="A3692">
        <v>3690</v>
      </c>
      <c r="B3692" s="3" t="s">
        <v>3687</v>
      </c>
      <c r="C3692" s="3" t="s">
        <v>7800</v>
      </c>
      <c r="D3692" s="9">
        <v>1500</v>
      </c>
      <c r="E3692" s="9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99"/>
        <v>1.2</v>
      </c>
      <c r="P3692" s="9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5">
        <f t="shared" si="403"/>
        <v>41940.431516203702</v>
      </c>
      <c r="T3692" s="5">
        <f t="shared" si="404"/>
        <v>41970.473182870373</v>
      </c>
      <c r="U3692">
        <f t="shared" si="405"/>
        <v>2014</v>
      </c>
    </row>
    <row r="3693" spans="1:21" x14ac:dyDescent="0.25">
      <c r="A3693">
        <v>3691</v>
      </c>
      <c r="B3693" s="3" t="s">
        <v>3688</v>
      </c>
      <c r="C3693" s="3" t="s">
        <v>7801</v>
      </c>
      <c r="D3693" s="9">
        <v>40000</v>
      </c>
      <c r="E3693" s="9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99"/>
        <v>1.2796000000000001</v>
      </c>
      <c r="P3693" s="9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5">
        <f t="shared" si="403"/>
        <v>42020.533900462964</v>
      </c>
      <c r="T3693" s="5">
        <f t="shared" si="404"/>
        <v>42065.040972222225</v>
      </c>
      <c r="U3693">
        <f t="shared" si="405"/>
        <v>2015</v>
      </c>
    </row>
    <row r="3694" spans="1:21" x14ac:dyDescent="0.25">
      <c r="A3694">
        <v>3692</v>
      </c>
      <c r="B3694" s="3" t="s">
        <v>3689</v>
      </c>
      <c r="C3694" s="3" t="s">
        <v>7802</v>
      </c>
      <c r="D3694" s="9">
        <v>1000</v>
      </c>
      <c r="E3694" s="9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99"/>
        <v>1.26</v>
      </c>
      <c r="P3694" s="9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5">
        <f t="shared" si="403"/>
        <v>41891.798368055555</v>
      </c>
      <c r="T3694" s="5">
        <f t="shared" si="404"/>
        <v>41900.833333333336</v>
      </c>
      <c r="U3694">
        <f t="shared" si="405"/>
        <v>2014</v>
      </c>
    </row>
    <row r="3695" spans="1:21" ht="30" x14ac:dyDescent="0.25">
      <c r="A3695">
        <v>3693</v>
      </c>
      <c r="B3695" s="3" t="s">
        <v>3690</v>
      </c>
      <c r="C3695" s="3" t="s">
        <v>7803</v>
      </c>
      <c r="D3695" s="9">
        <v>333</v>
      </c>
      <c r="E3695" s="9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99"/>
        <v>1.2912912912912913</v>
      </c>
      <c r="P3695" s="9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5">
        <f t="shared" si="403"/>
        <v>42309.024641203701</v>
      </c>
      <c r="T3695" s="5">
        <f t="shared" si="404"/>
        <v>42338.770833333336</v>
      </c>
      <c r="U3695">
        <f t="shared" si="405"/>
        <v>2015</v>
      </c>
    </row>
    <row r="3696" spans="1:21" ht="30" x14ac:dyDescent="0.25">
      <c r="A3696">
        <v>3694</v>
      </c>
      <c r="B3696" s="3" t="s">
        <v>3691</v>
      </c>
      <c r="C3696" s="3" t="s">
        <v>7804</v>
      </c>
      <c r="D3696" s="9">
        <v>3500</v>
      </c>
      <c r="E3696" s="9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99"/>
        <v>1.0742857142857143</v>
      </c>
      <c r="P3696" s="9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5">
        <f t="shared" si="403"/>
        <v>42489.967210648152</v>
      </c>
      <c r="T3696" s="5">
        <f t="shared" si="404"/>
        <v>42526.916666666664</v>
      </c>
      <c r="U3696">
        <f t="shared" si="405"/>
        <v>2016</v>
      </c>
    </row>
    <row r="3697" spans="1:21" ht="30" x14ac:dyDescent="0.25">
      <c r="A3697">
        <v>3695</v>
      </c>
      <c r="B3697" s="3" t="s">
        <v>3692</v>
      </c>
      <c r="C3697" s="3" t="s">
        <v>7805</v>
      </c>
      <c r="D3697" s="9">
        <v>4000</v>
      </c>
      <c r="E3697" s="9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99"/>
        <v>1.00125</v>
      </c>
      <c r="P3697" s="9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5">
        <f t="shared" si="403"/>
        <v>41995.703819444447</v>
      </c>
      <c r="T3697" s="5">
        <f t="shared" si="404"/>
        <v>42015.703819444447</v>
      </c>
      <c r="U3697">
        <f t="shared" si="405"/>
        <v>2014</v>
      </c>
    </row>
    <row r="3698" spans="1:21" x14ac:dyDescent="0.25">
      <c r="A3698">
        <v>3696</v>
      </c>
      <c r="B3698" s="3" t="s">
        <v>3693</v>
      </c>
      <c r="C3698" s="3" t="s">
        <v>7806</v>
      </c>
      <c r="D3698" s="9">
        <v>2000</v>
      </c>
      <c r="E3698" s="9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99"/>
        <v>1.55</v>
      </c>
      <c r="P3698" s="9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5">
        <f t="shared" si="403"/>
        <v>41988.450416666667</v>
      </c>
      <c r="T3698" s="5">
        <f t="shared" si="404"/>
        <v>42048.450416666667</v>
      </c>
      <c r="U3698">
        <f t="shared" si="405"/>
        <v>2014</v>
      </c>
    </row>
    <row r="3699" spans="1:21" ht="30" x14ac:dyDescent="0.25">
      <c r="A3699">
        <v>3697</v>
      </c>
      <c r="B3699" s="3" t="s">
        <v>3694</v>
      </c>
      <c r="C3699" s="3" t="s">
        <v>7807</v>
      </c>
      <c r="D3699" s="9">
        <v>2000</v>
      </c>
      <c r="E3699" s="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99"/>
        <v>1.08</v>
      </c>
      <c r="P3699" s="9">
        <f t="shared" si="400"/>
        <v>72</v>
      </c>
      <c r="Q3699" t="str">
        <f t="shared" si="401"/>
        <v>theater</v>
      </c>
      <c r="R3699" t="str">
        <f t="shared" si="402"/>
        <v>plays</v>
      </c>
      <c r="S3699" s="5">
        <f t="shared" si="403"/>
        <v>42479.299166666671</v>
      </c>
      <c r="T3699" s="5">
        <f t="shared" si="404"/>
        <v>42500.299166666671</v>
      </c>
      <c r="U3699">
        <f t="shared" si="405"/>
        <v>2016</v>
      </c>
    </row>
    <row r="3700" spans="1:21" x14ac:dyDescent="0.25">
      <c r="A3700">
        <v>3698</v>
      </c>
      <c r="B3700" s="3" t="s">
        <v>3695</v>
      </c>
      <c r="C3700" s="3" t="s">
        <v>7808</v>
      </c>
      <c r="D3700" s="9">
        <v>5000</v>
      </c>
      <c r="E3700" s="9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99"/>
        <v>1.1052</v>
      </c>
      <c r="P3700" s="9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5">
        <f t="shared" si="403"/>
        <v>42401.639895833338</v>
      </c>
      <c r="T3700" s="5">
        <f t="shared" si="404"/>
        <v>42431.639895833338</v>
      </c>
      <c r="U3700">
        <f t="shared" si="405"/>
        <v>2016</v>
      </c>
    </row>
    <row r="3701" spans="1:21" ht="30" x14ac:dyDescent="0.25">
      <c r="A3701">
        <v>3699</v>
      </c>
      <c r="B3701" s="3" t="s">
        <v>3696</v>
      </c>
      <c r="C3701" s="3" t="s">
        <v>7809</v>
      </c>
      <c r="D3701" s="9">
        <v>2500</v>
      </c>
      <c r="E3701" s="9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99"/>
        <v>1.008</v>
      </c>
      <c r="P3701" s="9">
        <f t="shared" si="400"/>
        <v>63</v>
      </c>
      <c r="Q3701" t="str">
        <f t="shared" si="401"/>
        <v>theater</v>
      </c>
      <c r="R3701" t="str">
        <f t="shared" si="402"/>
        <v>plays</v>
      </c>
      <c r="S3701" s="5">
        <f t="shared" si="403"/>
        <v>41897.435370370375</v>
      </c>
      <c r="T3701" s="5">
        <f t="shared" si="404"/>
        <v>41927.435370370375</v>
      </c>
      <c r="U3701">
        <f t="shared" si="405"/>
        <v>2014</v>
      </c>
    </row>
    <row r="3702" spans="1:21" x14ac:dyDescent="0.25">
      <c r="A3702">
        <v>3700</v>
      </c>
      <c r="B3702" s="3" t="s">
        <v>3697</v>
      </c>
      <c r="C3702" s="3" t="s">
        <v>7810</v>
      </c>
      <c r="D3702" s="9">
        <v>500</v>
      </c>
      <c r="E3702" s="9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99"/>
        <v>1.212</v>
      </c>
      <c r="P3702" s="9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5">
        <f t="shared" si="403"/>
        <v>41882.418981481482</v>
      </c>
      <c r="T3702" s="5">
        <f t="shared" si="404"/>
        <v>41912.5</v>
      </c>
      <c r="U3702">
        <f t="shared" si="405"/>
        <v>2014</v>
      </c>
    </row>
    <row r="3703" spans="1:21" ht="30" x14ac:dyDescent="0.25">
      <c r="A3703">
        <v>3701</v>
      </c>
      <c r="B3703" s="3" t="s">
        <v>3698</v>
      </c>
      <c r="C3703" s="3" t="s">
        <v>7811</v>
      </c>
      <c r="D3703" s="9">
        <v>1500</v>
      </c>
      <c r="E3703" s="9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99"/>
        <v>1.0033333333333334</v>
      </c>
      <c r="P3703" s="9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5">
        <f t="shared" si="403"/>
        <v>42129.374918981484</v>
      </c>
      <c r="T3703" s="5">
        <f t="shared" si="404"/>
        <v>42159.374918981484</v>
      </c>
      <c r="U3703">
        <f t="shared" si="405"/>
        <v>2015</v>
      </c>
    </row>
    <row r="3704" spans="1:21" ht="30" x14ac:dyDescent="0.25">
      <c r="A3704">
        <v>3702</v>
      </c>
      <c r="B3704" s="3" t="s">
        <v>3699</v>
      </c>
      <c r="C3704" s="3" t="s">
        <v>7812</v>
      </c>
      <c r="D3704" s="9">
        <v>3000</v>
      </c>
      <c r="E3704" s="9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99"/>
        <v>1.0916666666666666</v>
      </c>
      <c r="P3704" s="9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5">
        <f t="shared" si="403"/>
        <v>42524.371342592596</v>
      </c>
      <c r="T3704" s="5">
        <f t="shared" si="404"/>
        <v>42561.790972222225</v>
      </c>
      <c r="U3704">
        <f t="shared" si="405"/>
        <v>2016</v>
      </c>
    </row>
    <row r="3705" spans="1:21" ht="30" x14ac:dyDescent="0.25">
      <c r="A3705">
        <v>3703</v>
      </c>
      <c r="B3705" s="3" t="s">
        <v>3700</v>
      </c>
      <c r="C3705" s="3" t="s">
        <v>7813</v>
      </c>
      <c r="D3705" s="9">
        <v>1050</v>
      </c>
      <c r="E3705" s="9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99"/>
        <v>1.2342857142857142</v>
      </c>
      <c r="P3705" s="9">
        <f t="shared" si="400"/>
        <v>43.2</v>
      </c>
      <c r="Q3705" t="str">
        <f t="shared" si="401"/>
        <v>theater</v>
      </c>
      <c r="R3705" t="str">
        <f t="shared" si="402"/>
        <v>plays</v>
      </c>
      <c r="S3705" s="5">
        <f t="shared" si="403"/>
        <v>42556.337824074079</v>
      </c>
      <c r="T3705" s="5">
        <f t="shared" si="404"/>
        <v>42595.124305555561</v>
      </c>
      <c r="U3705">
        <f t="shared" si="405"/>
        <v>2016</v>
      </c>
    </row>
    <row r="3706" spans="1:21" ht="30" x14ac:dyDescent="0.25">
      <c r="A3706">
        <v>3704</v>
      </c>
      <c r="B3706" s="3" t="s">
        <v>3701</v>
      </c>
      <c r="C3706" s="3" t="s">
        <v>7814</v>
      </c>
      <c r="D3706" s="9">
        <v>300</v>
      </c>
      <c r="E3706" s="9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99"/>
        <v>1.3633666666666666</v>
      </c>
      <c r="P3706" s="9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5">
        <f t="shared" si="403"/>
        <v>42461.523078703707</v>
      </c>
      <c r="T3706" s="5">
        <f t="shared" si="404"/>
        <v>42521.523078703707</v>
      </c>
      <c r="U3706">
        <f t="shared" si="405"/>
        <v>2016</v>
      </c>
    </row>
    <row r="3707" spans="1:21" ht="30" x14ac:dyDescent="0.25">
      <c r="A3707">
        <v>3705</v>
      </c>
      <c r="B3707" s="3" t="s">
        <v>3702</v>
      </c>
      <c r="C3707" s="3" t="s">
        <v>7815</v>
      </c>
      <c r="D3707" s="9">
        <v>2827</v>
      </c>
      <c r="E3707" s="9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99"/>
        <v>1.0346657233816767</v>
      </c>
      <c r="P3707" s="9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5">
        <f t="shared" si="403"/>
        <v>41792.376319444447</v>
      </c>
      <c r="T3707" s="5">
        <f t="shared" si="404"/>
        <v>41813.583333333336</v>
      </c>
      <c r="U3707">
        <f t="shared" si="405"/>
        <v>2014</v>
      </c>
    </row>
    <row r="3708" spans="1:21" x14ac:dyDescent="0.25">
      <c r="A3708">
        <v>3706</v>
      </c>
      <c r="B3708" s="3" t="s">
        <v>3703</v>
      </c>
      <c r="C3708" s="3" t="s">
        <v>7816</v>
      </c>
      <c r="D3708" s="9">
        <v>1500</v>
      </c>
      <c r="E3708" s="9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99"/>
        <v>1.2133333333333334</v>
      </c>
      <c r="P3708" s="9">
        <f t="shared" si="400"/>
        <v>140</v>
      </c>
      <c r="Q3708" t="str">
        <f t="shared" si="401"/>
        <v>theater</v>
      </c>
      <c r="R3708" t="str">
        <f t="shared" si="402"/>
        <v>plays</v>
      </c>
      <c r="S3708" s="5">
        <f t="shared" si="403"/>
        <v>41879.747094907412</v>
      </c>
      <c r="T3708" s="5">
        <f t="shared" si="404"/>
        <v>41894.747094907412</v>
      </c>
      <c r="U3708">
        <f t="shared" si="405"/>
        <v>2014</v>
      </c>
    </row>
    <row r="3709" spans="1:21" x14ac:dyDescent="0.25">
      <c r="A3709">
        <v>3707</v>
      </c>
      <c r="B3709" s="3" t="s">
        <v>3704</v>
      </c>
      <c r="C3709" s="3" t="s">
        <v>7817</v>
      </c>
      <c r="D3709" s="9">
        <v>1000</v>
      </c>
      <c r="E3709" s="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99"/>
        <v>1.86</v>
      </c>
      <c r="P3709" s="9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5">
        <f t="shared" si="403"/>
        <v>42551.881689814814</v>
      </c>
      <c r="T3709" s="5">
        <f t="shared" si="404"/>
        <v>42573.05972222222</v>
      </c>
      <c r="U3709">
        <f t="shared" si="405"/>
        <v>2016</v>
      </c>
    </row>
    <row r="3710" spans="1:21" ht="30" x14ac:dyDescent="0.25">
      <c r="A3710">
        <v>3708</v>
      </c>
      <c r="B3710" s="3" t="s">
        <v>3705</v>
      </c>
      <c r="C3710" s="3" t="s">
        <v>7818</v>
      </c>
      <c r="D3710" s="9">
        <v>700</v>
      </c>
      <c r="E3710" s="9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99"/>
        <v>3</v>
      </c>
      <c r="P3710" s="9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5">
        <f t="shared" si="403"/>
        <v>41809.975532407414</v>
      </c>
      <c r="T3710" s="5">
        <f t="shared" si="404"/>
        <v>41823.975532407414</v>
      </c>
      <c r="U3710">
        <f t="shared" si="405"/>
        <v>2014</v>
      </c>
    </row>
    <row r="3711" spans="1:21" x14ac:dyDescent="0.25">
      <c r="A3711">
        <v>3709</v>
      </c>
      <c r="B3711" s="3" t="s">
        <v>3706</v>
      </c>
      <c r="C3711" s="3" t="s">
        <v>7819</v>
      </c>
      <c r="D3711" s="9">
        <v>1000</v>
      </c>
      <c r="E3711" s="9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99"/>
        <v>1.0825</v>
      </c>
      <c r="P3711" s="9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5">
        <f t="shared" si="403"/>
        <v>41785.541041666671</v>
      </c>
      <c r="T3711" s="5">
        <f t="shared" si="404"/>
        <v>41815.541041666671</v>
      </c>
      <c r="U3711">
        <f t="shared" si="405"/>
        <v>2014</v>
      </c>
    </row>
    <row r="3712" spans="1:21" x14ac:dyDescent="0.25">
      <c r="A3712">
        <v>3710</v>
      </c>
      <c r="B3712" s="3" t="s">
        <v>3707</v>
      </c>
      <c r="C3712" s="3" t="s">
        <v>7820</v>
      </c>
      <c r="D3712" s="9">
        <v>1300</v>
      </c>
      <c r="E3712" s="9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99"/>
        <v>1.4115384615384616</v>
      </c>
      <c r="P3712" s="9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5">
        <f t="shared" si="403"/>
        <v>42072.409583333334</v>
      </c>
      <c r="T3712" s="5">
        <f t="shared" si="404"/>
        <v>42097.409583333334</v>
      </c>
      <c r="U3712">
        <f t="shared" si="405"/>
        <v>2015</v>
      </c>
    </row>
    <row r="3713" spans="1:21" x14ac:dyDescent="0.25">
      <c r="A3713">
        <v>3711</v>
      </c>
      <c r="B3713" s="3" t="s">
        <v>3708</v>
      </c>
      <c r="C3713" s="3" t="s">
        <v>7821</v>
      </c>
      <c r="D3713" s="9">
        <v>500</v>
      </c>
      <c r="E3713" s="9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99"/>
        <v>1.1399999999999999</v>
      </c>
      <c r="P3713" s="9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5">
        <f t="shared" si="403"/>
        <v>41779.557557870372</v>
      </c>
      <c r="T3713" s="5">
        <f t="shared" si="404"/>
        <v>41805.5</v>
      </c>
      <c r="U3713">
        <f t="shared" si="405"/>
        <v>2014</v>
      </c>
    </row>
    <row r="3714" spans="1:21" ht="30" x14ac:dyDescent="0.25">
      <c r="A3714">
        <v>3712</v>
      </c>
      <c r="B3714" s="3" t="s">
        <v>3709</v>
      </c>
      <c r="C3714" s="3" t="s">
        <v>7822</v>
      </c>
      <c r="D3714" s="9">
        <v>7500</v>
      </c>
      <c r="E3714" s="9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406">E3714/D3714</f>
        <v>1.5373333333333334</v>
      </c>
      <c r="P3714" s="9">
        <f t="shared" ref="P3714:P3777" si="407">IFERROR(E3714/L3714,0)</f>
        <v>110.86538461538461</v>
      </c>
      <c r="Q3714" t="str">
        <f t="shared" ref="Q3714:Q3777" si="408">MID(N3714,1,FIND("/",N3714)-1)</f>
        <v>theater</v>
      </c>
      <c r="R3714" t="str">
        <f t="shared" ref="R3714:R3777" si="409">MID(N3714,FIND("/",N3714)+1,9999)</f>
        <v>plays</v>
      </c>
      <c r="S3714" s="5">
        <f t="shared" ref="S3714:S3777" si="410">((J3714/86400)+25569+(-4/24))</f>
        <v>42134.00540509259</v>
      </c>
      <c r="T3714" s="5">
        <f t="shared" ref="T3714:T3777" si="411">((I3714/86400)+25569+(-4/24))</f>
        <v>42155.124305555561</v>
      </c>
      <c r="U3714">
        <f t="shared" ref="U3714:U3777" si="412">YEAR(S3714)</f>
        <v>2015</v>
      </c>
    </row>
    <row r="3715" spans="1:21" ht="30" x14ac:dyDescent="0.25">
      <c r="A3715">
        <v>3713</v>
      </c>
      <c r="B3715" s="3" t="s">
        <v>3710</v>
      </c>
      <c r="C3715" s="3" t="s">
        <v>7823</v>
      </c>
      <c r="D3715" s="9">
        <v>2000</v>
      </c>
      <c r="E3715" s="9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406"/>
        <v>1.0149999999999999</v>
      </c>
      <c r="P3715" s="9">
        <f t="shared" si="407"/>
        <v>106.84210526315789</v>
      </c>
      <c r="Q3715" t="str">
        <f t="shared" si="408"/>
        <v>theater</v>
      </c>
      <c r="R3715" t="str">
        <f t="shared" si="409"/>
        <v>plays</v>
      </c>
      <c r="S3715" s="5">
        <f t="shared" si="410"/>
        <v>42505.57136574074</v>
      </c>
      <c r="T3715" s="5">
        <f t="shared" si="411"/>
        <v>42525.57136574074</v>
      </c>
      <c r="U3715">
        <f t="shared" si="412"/>
        <v>2016</v>
      </c>
    </row>
    <row r="3716" spans="1:21" ht="30" x14ac:dyDescent="0.25">
      <c r="A3716">
        <v>3714</v>
      </c>
      <c r="B3716" s="3" t="s">
        <v>3711</v>
      </c>
      <c r="C3716" s="3" t="s">
        <v>7824</v>
      </c>
      <c r="D3716" s="9">
        <v>10000</v>
      </c>
      <c r="E3716" s="9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406"/>
        <v>1.0235000000000001</v>
      </c>
      <c r="P3716" s="9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5">
        <f t="shared" si="410"/>
        <v>42118.389664351853</v>
      </c>
      <c r="T3716" s="5">
        <f t="shared" si="411"/>
        <v>42149.999305555561</v>
      </c>
      <c r="U3716">
        <f t="shared" si="412"/>
        <v>2015</v>
      </c>
    </row>
    <row r="3717" spans="1:21" ht="30" x14ac:dyDescent="0.25">
      <c r="A3717">
        <v>3715</v>
      </c>
      <c r="B3717" s="3" t="s">
        <v>3712</v>
      </c>
      <c r="C3717" s="3" t="s">
        <v>7825</v>
      </c>
      <c r="D3717" s="9">
        <v>3500</v>
      </c>
      <c r="E3717" s="9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406"/>
        <v>1.0257142857142858</v>
      </c>
      <c r="P3717" s="9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5">
        <f t="shared" si="410"/>
        <v>42036.828923611109</v>
      </c>
      <c r="T3717" s="5">
        <f t="shared" si="411"/>
        <v>42094.369444444448</v>
      </c>
      <c r="U3717">
        <f t="shared" si="412"/>
        <v>2015</v>
      </c>
    </row>
    <row r="3718" spans="1:21" ht="30" x14ac:dyDescent="0.25">
      <c r="A3718">
        <v>3716</v>
      </c>
      <c r="B3718" s="3" t="s">
        <v>3713</v>
      </c>
      <c r="C3718" s="3" t="s">
        <v>7826</v>
      </c>
      <c r="D3718" s="9">
        <v>800</v>
      </c>
      <c r="E3718" s="9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406"/>
        <v>1.5575000000000001</v>
      </c>
      <c r="P3718" s="9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5">
        <f t="shared" si="410"/>
        <v>42360.721168981479</v>
      </c>
      <c r="T3718" s="5">
        <f t="shared" si="411"/>
        <v>42390.721168981479</v>
      </c>
      <c r="U3718">
        <f t="shared" si="412"/>
        <v>2015</v>
      </c>
    </row>
    <row r="3719" spans="1:21" x14ac:dyDescent="0.25">
      <c r="A3719">
        <v>3717</v>
      </c>
      <c r="B3719" s="3" t="s">
        <v>3714</v>
      </c>
      <c r="C3719" s="3" t="s">
        <v>7827</v>
      </c>
      <c r="D3719" s="9">
        <v>4000</v>
      </c>
      <c r="E3719" s="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406"/>
        <v>1.0075000000000001</v>
      </c>
      <c r="P3719" s="9">
        <f t="shared" si="407"/>
        <v>310</v>
      </c>
      <c r="Q3719" t="str">
        <f t="shared" si="408"/>
        <v>theater</v>
      </c>
      <c r="R3719" t="str">
        <f t="shared" si="409"/>
        <v>plays</v>
      </c>
      <c r="S3719" s="5">
        <f t="shared" si="410"/>
        <v>42102.699641203704</v>
      </c>
      <c r="T3719" s="5">
        <f t="shared" si="411"/>
        <v>42133.699641203704</v>
      </c>
      <c r="U3719">
        <f t="shared" si="412"/>
        <v>2015</v>
      </c>
    </row>
    <row r="3720" spans="1:21" x14ac:dyDescent="0.25">
      <c r="A3720">
        <v>3718</v>
      </c>
      <c r="B3720" s="3" t="s">
        <v>3715</v>
      </c>
      <c r="C3720" s="3" t="s">
        <v>7828</v>
      </c>
      <c r="D3720" s="9">
        <v>500</v>
      </c>
      <c r="E3720" s="9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406"/>
        <v>2.3940000000000001</v>
      </c>
      <c r="P3720" s="9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5">
        <f t="shared" si="410"/>
        <v>42032.549479166664</v>
      </c>
      <c r="T3720" s="5">
        <f t="shared" si="411"/>
        <v>42062.549479166664</v>
      </c>
      <c r="U3720">
        <f t="shared" si="412"/>
        <v>2015</v>
      </c>
    </row>
    <row r="3721" spans="1:21" x14ac:dyDescent="0.25">
      <c r="A3721">
        <v>3719</v>
      </c>
      <c r="B3721" s="3" t="s">
        <v>3716</v>
      </c>
      <c r="C3721" s="3" t="s">
        <v>7829</v>
      </c>
      <c r="D3721" s="9">
        <v>200</v>
      </c>
      <c r="E3721" s="9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406"/>
        <v>2.1</v>
      </c>
      <c r="P3721" s="9">
        <f t="shared" si="407"/>
        <v>105</v>
      </c>
      <c r="Q3721" t="str">
        <f t="shared" si="408"/>
        <v>theater</v>
      </c>
      <c r="R3721" t="str">
        <f t="shared" si="409"/>
        <v>plays</v>
      </c>
      <c r="S3721" s="5">
        <f t="shared" si="410"/>
        <v>42147.563263888893</v>
      </c>
      <c r="T3721" s="5">
        <f t="shared" si="411"/>
        <v>42177.563263888893</v>
      </c>
      <c r="U3721">
        <f t="shared" si="412"/>
        <v>2015</v>
      </c>
    </row>
    <row r="3722" spans="1:21" x14ac:dyDescent="0.25">
      <c r="A3722">
        <v>3720</v>
      </c>
      <c r="B3722" s="3" t="s">
        <v>3717</v>
      </c>
      <c r="C3722" s="3" t="s">
        <v>7830</v>
      </c>
      <c r="D3722" s="9">
        <v>3300</v>
      </c>
      <c r="E3722" s="9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406"/>
        <v>1.0451515151515152</v>
      </c>
      <c r="P3722" s="9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5">
        <f t="shared" si="410"/>
        <v>42165.826458333337</v>
      </c>
      <c r="T3722" s="5">
        <f t="shared" si="411"/>
        <v>42187.826458333337</v>
      </c>
      <c r="U3722">
        <f t="shared" si="412"/>
        <v>2015</v>
      </c>
    </row>
    <row r="3723" spans="1:21" ht="30" x14ac:dyDescent="0.25">
      <c r="A3723">
        <v>3721</v>
      </c>
      <c r="B3723" s="3" t="s">
        <v>3718</v>
      </c>
      <c r="C3723" s="3" t="s">
        <v>7831</v>
      </c>
      <c r="D3723" s="9">
        <v>5000</v>
      </c>
      <c r="E3723" s="9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406"/>
        <v>1.008</v>
      </c>
      <c r="P3723" s="9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5">
        <f t="shared" si="410"/>
        <v>41927.769490740742</v>
      </c>
      <c r="T3723" s="5">
        <f t="shared" si="411"/>
        <v>41948.811157407406</v>
      </c>
      <c r="U3723">
        <f t="shared" si="412"/>
        <v>2014</v>
      </c>
    </row>
    <row r="3724" spans="1:21" ht="30" x14ac:dyDescent="0.25">
      <c r="A3724">
        <v>3722</v>
      </c>
      <c r="B3724" s="3" t="s">
        <v>3719</v>
      </c>
      <c r="C3724" s="3" t="s">
        <v>7832</v>
      </c>
      <c r="D3724" s="9">
        <v>1500</v>
      </c>
      <c r="E3724" s="9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406"/>
        <v>1.1120000000000001</v>
      </c>
      <c r="P3724" s="9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5">
        <f t="shared" si="410"/>
        <v>42381.505173611113</v>
      </c>
      <c r="T3724" s="5">
        <f t="shared" si="411"/>
        <v>42411.790972222225</v>
      </c>
      <c r="U3724">
        <f t="shared" si="412"/>
        <v>2016</v>
      </c>
    </row>
    <row r="3725" spans="1:21" x14ac:dyDescent="0.25">
      <c r="A3725">
        <v>3723</v>
      </c>
      <c r="B3725" s="3" t="s">
        <v>3720</v>
      </c>
      <c r="C3725" s="3" t="s">
        <v>7833</v>
      </c>
      <c r="D3725" s="9">
        <v>4500</v>
      </c>
      <c r="E3725" s="9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406"/>
        <v>1.0204444444444445</v>
      </c>
      <c r="P3725" s="9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5">
        <f t="shared" si="410"/>
        <v>41943.586365740739</v>
      </c>
      <c r="T3725" s="5">
        <f t="shared" si="411"/>
        <v>41973.628032407411</v>
      </c>
      <c r="U3725">
        <f t="shared" si="412"/>
        <v>2014</v>
      </c>
    </row>
    <row r="3726" spans="1:21" ht="30" x14ac:dyDescent="0.25">
      <c r="A3726">
        <v>3724</v>
      </c>
      <c r="B3726" s="3" t="s">
        <v>3721</v>
      </c>
      <c r="C3726" s="3" t="s">
        <v>7834</v>
      </c>
      <c r="D3726" s="9">
        <v>4300</v>
      </c>
      <c r="E3726" s="9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406"/>
        <v>1.0254767441860466</v>
      </c>
      <c r="P3726" s="9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5">
        <f t="shared" si="410"/>
        <v>42465.32476851852</v>
      </c>
      <c r="T3726" s="5">
        <f t="shared" si="411"/>
        <v>42494.791666666664</v>
      </c>
      <c r="U3726">
        <f t="shared" si="412"/>
        <v>2016</v>
      </c>
    </row>
    <row r="3727" spans="1:21" ht="30" x14ac:dyDescent="0.25">
      <c r="A3727">
        <v>3725</v>
      </c>
      <c r="B3727" s="3" t="s">
        <v>3722</v>
      </c>
      <c r="C3727" s="3" t="s">
        <v>7835</v>
      </c>
      <c r="D3727" s="9">
        <v>300</v>
      </c>
      <c r="E3727" s="9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406"/>
        <v>1.27</v>
      </c>
      <c r="P3727" s="9">
        <f t="shared" si="407"/>
        <v>25.4</v>
      </c>
      <c r="Q3727" t="str">
        <f t="shared" si="408"/>
        <v>theater</v>
      </c>
      <c r="R3727" t="str">
        <f t="shared" si="409"/>
        <v>plays</v>
      </c>
      <c r="S3727" s="5">
        <f t="shared" si="410"/>
        <v>42401.778553240743</v>
      </c>
      <c r="T3727" s="5">
        <f t="shared" si="411"/>
        <v>42418.729166666664</v>
      </c>
      <c r="U3727">
        <f t="shared" si="412"/>
        <v>2016</v>
      </c>
    </row>
    <row r="3728" spans="1:21" ht="30" x14ac:dyDescent="0.25">
      <c r="A3728">
        <v>3726</v>
      </c>
      <c r="B3728" s="3" t="s">
        <v>3723</v>
      </c>
      <c r="C3728" s="3" t="s">
        <v>7836</v>
      </c>
      <c r="D3728" s="9">
        <v>850</v>
      </c>
      <c r="E3728" s="9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406"/>
        <v>3.3870588235294119</v>
      </c>
      <c r="P3728" s="9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5">
        <f t="shared" si="410"/>
        <v>42461.97420138889</v>
      </c>
      <c r="T3728" s="5">
        <f t="shared" si="411"/>
        <v>42489.708333333336</v>
      </c>
      <c r="U3728">
        <f t="shared" si="412"/>
        <v>2016</v>
      </c>
    </row>
    <row r="3729" spans="1:21" x14ac:dyDescent="0.25">
      <c r="A3729">
        <v>3727</v>
      </c>
      <c r="B3729" s="3" t="s">
        <v>3724</v>
      </c>
      <c r="C3729" s="3" t="s">
        <v>7837</v>
      </c>
      <c r="D3729" s="9">
        <v>2000</v>
      </c>
      <c r="E3729" s="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406"/>
        <v>1.0075000000000001</v>
      </c>
      <c r="P3729" s="9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5">
        <f t="shared" si="410"/>
        <v>42632.181643518525</v>
      </c>
      <c r="T3729" s="5">
        <f t="shared" si="411"/>
        <v>42663.038194444445</v>
      </c>
      <c r="U3729">
        <f t="shared" si="412"/>
        <v>2016</v>
      </c>
    </row>
    <row r="3730" spans="1:21" x14ac:dyDescent="0.25">
      <c r="A3730">
        <v>3728</v>
      </c>
      <c r="B3730" s="3" t="s">
        <v>3725</v>
      </c>
      <c r="C3730" s="3" t="s">
        <v>7838</v>
      </c>
      <c r="D3730" s="9">
        <v>20000</v>
      </c>
      <c r="E3730" s="9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406"/>
        <v>9.3100000000000002E-2</v>
      </c>
      <c r="P3730" s="9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5">
        <f t="shared" si="410"/>
        <v>42205.004351851858</v>
      </c>
      <c r="T3730" s="5">
        <f t="shared" si="411"/>
        <v>42235.004351851858</v>
      </c>
      <c r="U3730">
        <f t="shared" si="412"/>
        <v>2015</v>
      </c>
    </row>
    <row r="3731" spans="1:21" ht="30" x14ac:dyDescent="0.25">
      <c r="A3731">
        <v>3729</v>
      </c>
      <c r="B3731" s="3" t="s">
        <v>3726</v>
      </c>
      <c r="C3731" s="3" t="s">
        <v>7839</v>
      </c>
      <c r="D3731" s="9">
        <v>5000</v>
      </c>
      <c r="E3731" s="9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406"/>
        <v>7.2400000000000006E-2</v>
      </c>
      <c r="P3731" s="9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5">
        <f t="shared" si="410"/>
        <v>42041.038333333338</v>
      </c>
      <c r="T3731" s="5">
        <f t="shared" si="411"/>
        <v>42085.996666666666</v>
      </c>
      <c r="U3731">
        <f t="shared" si="412"/>
        <v>2015</v>
      </c>
    </row>
    <row r="3732" spans="1:21" ht="30" x14ac:dyDescent="0.25">
      <c r="A3732">
        <v>3730</v>
      </c>
      <c r="B3732" s="3" t="s">
        <v>3727</v>
      </c>
      <c r="C3732" s="3" t="s">
        <v>7840</v>
      </c>
      <c r="D3732" s="9">
        <v>1000</v>
      </c>
      <c r="E3732" s="9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406"/>
        <v>0.1</v>
      </c>
      <c r="P3732" s="9">
        <f t="shared" si="407"/>
        <v>100</v>
      </c>
      <c r="Q3732" t="str">
        <f t="shared" si="408"/>
        <v>theater</v>
      </c>
      <c r="R3732" t="str">
        <f t="shared" si="409"/>
        <v>plays</v>
      </c>
      <c r="S3732" s="5">
        <f t="shared" si="410"/>
        <v>42203.511099537041</v>
      </c>
      <c r="T3732" s="5">
        <f t="shared" si="411"/>
        <v>42233.511099537041</v>
      </c>
      <c r="U3732">
        <f t="shared" si="412"/>
        <v>2015</v>
      </c>
    </row>
    <row r="3733" spans="1:21" ht="30" x14ac:dyDescent="0.25">
      <c r="A3733">
        <v>3731</v>
      </c>
      <c r="B3733" s="3" t="s">
        <v>3728</v>
      </c>
      <c r="C3733" s="3" t="s">
        <v>7841</v>
      </c>
      <c r="D3733" s="9">
        <v>5500</v>
      </c>
      <c r="E3733" s="9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406"/>
        <v>0.11272727272727273</v>
      </c>
      <c r="P3733" s="9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5">
        <f t="shared" si="410"/>
        <v>41983.586180555554</v>
      </c>
      <c r="T3733" s="5">
        <f t="shared" si="411"/>
        <v>42013.974305555559</v>
      </c>
      <c r="U3733">
        <f t="shared" si="412"/>
        <v>2014</v>
      </c>
    </row>
    <row r="3734" spans="1:21" x14ac:dyDescent="0.25">
      <c r="A3734">
        <v>3732</v>
      </c>
      <c r="B3734" s="3" t="s">
        <v>3729</v>
      </c>
      <c r="C3734" s="3" t="s">
        <v>7842</v>
      </c>
      <c r="D3734" s="9">
        <v>850</v>
      </c>
      <c r="E3734" s="9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406"/>
        <v>0.15411764705882353</v>
      </c>
      <c r="P3734" s="9">
        <f t="shared" si="407"/>
        <v>32.75</v>
      </c>
      <c r="Q3734" t="str">
        <f t="shared" si="408"/>
        <v>theater</v>
      </c>
      <c r="R3734" t="str">
        <f t="shared" si="409"/>
        <v>plays</v>
      </c>
      <c r="S3734" s="5">
        <f t="shared" si="410"/>
        <v>41968.510798611118</v>
      </c>
      <c r="T3734" s="5">
        <f t="shared" si="411"/>
        <v>42028.333333333336</v>
      </c>
      <c r="U3734">
        <f t="shared" si="412"/>
        <v>2014</v>
      </c>
    </row>
    <row r="3735" spans="1:21" x14ac:dyDescent="0.25">
      <c r="A3735">
        <v>3733</v>
      </c>
      <c r="B3735" s="3" t="s">
        <v>3730</v>
      </c>
      <c r="C3735" s="3" t="s">
        <v>7843</v>
      </c>
      <c r="D3735" s="9">
        <v>1500</v>
      </c>
      <c r="E3735" s="9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406"/>
        <v>0</v>
      </c>
      <c r="P3735" s="9">
        <f t="shared" si="407"/>
        <v>0</v>
      </c>
      <c r="Q3735" t="str">
        <f t="shared" si="408"/>
        <v>theater</v>
      </c>
      <c r="R3735" t="str">
        <f t="shared" si="409"/>
        <v>plays</v>
      </c>
      <c r="S3735" s="5">
        <f t="shared" si="410"/>
        <v>42102.857731481483</v>
      </c>
      <c r="T3735" s="5">
        <f t="shared" si="411"/>
        <v>42112.770833333336</v>
      </c>
      <c r="U3735">
        <f t="shared" si="412"/>
        <v>2015</v>
      </c>
    </row>
    <row r="3736" spans="1:21" ht="30" x14ac:dyDescent="0.25">
      <c r="A3736">
        <v>3734</v>
      </c>
      <c r="B3736" s="3" t="s">
        <v>3731</v>
      </c>
      <c r="C3736" s="3" t="s">
        <v>7844</v>
      </c>
      <c r="D3736" s="9">
        <v>1500</v>
      </c>
      <c r="E3736" s="9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406"/>
        <v>0.28466666666666668</v>
      </c>
      <c r="P3736" s="9">
        <f t="shared" si="407"/>
        <v>61</v>
      </c>
      <c r="Q3736" t="str">
        <f t="shared" si="408"/>
        <v>theater</v>
      </c>
      <c r="R3736" t="str">
        <f t="shared" si="409"/>
        <v>plays</v>
      </c>
      <c r="S3736" s="5">
        <f t="shared" si="410"/>
        <v>42089.734907407408</v>
      </c>
      <c r="T3736" s="5">
        <f t="shared" si="411"/>
        <v>42149.734907407408</v>
      </c>
      <c r="U3736">
        <f t="shared" si="412"/>
        <v>2015</v>
      </c>
    </row>
    <row r="3737" spans="1:21" x14ac:dyDescent="0.25">
      <c r="A3737">
        <v>3735</v>
      </c>
      <c r="B3737" s="3" t="s">
        <v>3732</v>
      </c>
      <c r="C3737" s="3" t="s">
        <v>7845</v>
      </c>
      <c r="D3737" s="9">
        <v>150</v>
      </c>
      <c r="E3737" s="9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406"/>
        <v>0.13333333333333333</v>
      </c>
      <c r="P3737" s="9">
        <f t="shared" si="407"/>
        <v>10</v>
      </c>
      <c r="Q3737" t="str">
        <f t="shared" si="408"/>
        <v>theater</v>
      </c>
      <c r="R3737" t="str">
        <f t="shared" si="409"/>
        <v>plays</v>
      </c>
      <c r="S3737" s="5">
        <f t="shared" si="410"/>
        <v>42122.526493055557</v>
      </c>
      <c r="T3737" s="5">
        <f t="shared" si="411"/>
        <v>42152.526493055557</v>
      </c>
      <c r="U3737">
        <f t="shared" si="412"/>
        <v>2015</v>
      </c>
    </row>
    <row r="3738" spans="1:21" ht="30" x14ac:dyDescent="0.25">
      <c r="A3738">
        <v>3736</v>
      </c>
      <c r="B3738" s="3" t="s">
        <v>3733</v>
      </c>
      <c r="C3738" s="3" t="s">
        <v>7846</v>
      </c>
      <c r="D3738" s="9">
        <v>1500</v>
      </c>
      <c r="E3738" s="9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406"/>
        <v>6.6666666666666671E-3</v>
      </c>
      <c r="P3738" s="9">
        <f t="shared" si="407"/>
        <v>10</v>
      </c>
      <c r="Q3738" t="str">
        <f t="shared" si="408"/>
        <v>theater</v>
      </c>
      <c r="R3738" t="str">
        <f t="shared" si="409"/>
        <v>plays</v>
      </c>
      <c r="S3738" s="5">
        <f t="shared" si="410"/>
        <v>42048.545057870368</v>
      </c>
      <c r="T3738" s="5">
        <f t="shared" si="411"/>
        <v>42086.583333333336</v>
      </c>
      <c r="U3738">
        <f t="shared" si="412"/>
        <v>2015</v>
      </c>
    </row>
    <row r="3739" spans="1:21" x14ac:dyDescent="0.25">
      <c r="A3739">
        <v>3737</v>
      </c>
      <c r="B3739" s="3" t="s">
        <v>3734</v>
      </c>
      <c r="C3739" s="3" t="s">
        <v>7847</v>
      </c>
      <c r="D3739" s="9">
        <v>700</v>
      </c>
      <c r="E3739" s="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406"/>
        <v>0.21428571428571427</v>
      </c>
      <c r="P3739" s="9">
        <f t="shared" si="407"/>
        <v>37.5</v>
      </c>
      <c r="Q3739" t="str">
        <f t="shared" si="408"/>
        <v>theater</v>
      </c>
      <c r="R3739" t="str">
        <f t="shared" si="409"/>
        <v>plays</v>
      </c>
      <c r="S3739" s="5">
        <f t="shared" si="410"/>
        <v>42297.524340277778</v>
      </c>
      <c r="T3739" s="5">
        <f t="shared" si="411"/>
        <v>42320.124305555561</v>
      </c>
      <c r="U3739">
        <f t="shared" si="412"/>
        <v>2015</v>
      </c>
    </row>
    <row r="3740" spans="1:21" x14ac:dyDescent="0.25">
      <c r="A3740">
        <v>3738</v>
      </c>
      <c r="B3740" s="3" t="s">
        <v>3735</v>
      </c>
      <c r="C3740" s="3" t="s">
        <v>7848</v>
      </c>
      <c r="D3740" s="9">
        <v>1500</v>
      </c>
      <c r="E3740" s="9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406"/>
        <v>0.18</v>
      </c>
      <c r="P3740" s="9">
        <f t="shared" si="407"/>
        <v>45</v>
      </c>
      <c r="Q3740" t="str">
        <f t="shared" si="408"/>
        <v>theater</v>
      </c>
      <c r="R3740" t="str">
        <f t="shared" si="409"/>
        <v>plays</v>
      </c>
      <c r="S3740" s="5">
        <f t="shared" si="410"/>
        <v>41813.772048611114</v>
      </c>
      <c r="T3740" s="5">
        <f t="shared" si="411"/>
        <v>41835.75</v>
      </c>
      <c r="U3740">
        <f t="shared" si="412"/>
        <v>2014</v>
      </c>
    </row>
    <row r="3741" spans="1:21" ht="30" x14ac:dyDescent="0.25">
      <c r="A3741">
        <v>3739</v>
      </c>
      <c r="B3741" s="3" t="s">
        <v>3736</v>
      </c>
      <c r="C3741" s="3" t="s">
        <v>7849</v>
      </c>
      <c r="D3741" s="9">
        <v>4000</v>
      </c>
      <c r="E3741" s="9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406"/>
        <v>0.20125000000000001</v>
      </c>
      <c r="P3741" s="9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5">
        <f t="shared" si="410"/>
        <v>42548.283194444448</v>
      </c>
      <c r="T3741" s="5">
        <f t="shared" si="411"/>
        <v>42568.283194444448</v>
      </c>
      <c r="U3741">
        <f t="shared" si="412"/>
        <v>2016</v>
      </c>
    </row>
    <row r="3742" spans="1:21" ht="30" x14ac:dyDescent="0.25">
      <c r="A3742">
        <v>3740</v>
      </c>
      <c r="B3742" s="3" t="s">
        <v>3737</v>
      </c>
      <c r="C3742" s="3" t="s">
        <v>7850</v>
      </c>
      <c r="D3742" s="9">
        <v>2000</v>
      </c>
      <c r="E3742" s="9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406"/>
        <v>0.17899999999999999</v>
      </c>
      <c r="P3742" s="9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5">
        <f t="shared" si="410"/>
        <v>41832.923090277778</v>
      </c>
      <c r="T3742" s="5">
        <f t="shared" si="411"/>
        <v>41862.912476851852</v>
      </c>
      <c r="U3742">
        <f t="shared" si="412"/>
        <v>2014</v>
      </c>
    </row>
    <row r="3743" spans="1:21" x14ac:dyDescent="0.25">
      <c r="A3743">
        <v>3741</v>
      </c>
      <c r="B3743" s="3" t="s">
        <v>3738</v>
      </c>
      <c r="C3743" s="3" t="s">
        <v>7851</v>
      </c>
      <c r="D3743" s="9">
        <v>20000</v>
      </c>
      <c r="E3743" s="9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406"/>
        <v>0</v>
      </c>
      <c r="P3743" s="9">
        <f t="shared" si="407"/>
        <v>0</v>
      </c>
      <c r="Q3743" t="str">
        <f t="shared" si="408"/>
        <v>theater</v>
      </c>
      <c r="R3743" t="str">
        <f t="shared" si="409"/>
        <v>plays</v>
      </c>
      <c r="S3743" s="5">
        <f t="shared" si="410"/>
        <v>42325.754050925927</v>
      </c>
      <c r="T3743" s="5">
        <f t="shared" si="411"/>
        <v>42355.754050925927</v>
      </c>
      <c r="U3743">
        <f t="shared" si="412"/>
        <v>2015</v>
      </c>
    </row>
    <row r="3744" spans="1:21" ht="30" x14ac:dyDescent="0.25">
      <c r="A3744">
        <v>3742</v>
      </c>
      <c r="B3744" s="3" t="s">
        <v>3739</v>
      </c>
      <c r="C3744" s="3" t="s">
        <v>7852</v>
      </c>
      <c r="D3744" s="9">
        <v>5000</v>
      </c>
      <c r="E3744" s="9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406"/>
        <v>0.02</v>
      </c>
      <c r="P3744" s="9">
        <f t="shared" si="407"/>
        <v>25</v>
      </c>
      <c r="Q3744" t="str">
        <f t="shared" si="408"/>
        <v>theater</v>
      </c>
      <c r="R3744" t="str">
        <f t="shared" si="409"/>
        <v>plays</v>
      </c>
      <c r="S3744" s="5">
        <f t="shared" si="410"/>
        <v>41858.047962962963</v>
      </c>
      <c r="T3744" s="5">
        <f t="shared" si="411"/>
        <v>41888.047962962963</v>
      </c>
      <c r="U3744">
        <f t="shared" si="412"/>
        <v>2014</v>
      </c>
    </row>
    <row r="3745" spans="1:21" x14ac:dyDescent="0.25">
      <c r="A3745">
        <v>3743</v>
      </c>
      <c r="B3745" s="3" t="s">
        <v>3740</v>
      </c>
      <c r="C3745" s="3" t="s">
        <v>7853</v>
      </c>
      <c r="D3745" s="9">
        <v>2200</v>
      </c>
      <c r="E3745" s="9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406"/>
        <v>0</v>
      </c>
      <c r="P3745" s="9">
        <f t="shared" si="407"/>
        <v>0</v>
      </c>
      <c r="Q3745" t="str">
        <f t="shared" si="408"/>
        <v>theater</v>
      </c>
      <c r="R3745" t="str">
        <f t="shared" si="409"/>
        <v>plays</v>
      </c>
      <c r="S3745" s="5">
        <f t="shared" si="410"/>
        <v>41793.54356481482</v>
      </c>
      <c r="T3745" s="5">
        <f t="shared" si="411"/>
        <v>41823.54356481482</v>
      </c>
      <c r="U3745">
        <f t="shared" si="412"/>
        <v>2014</v>
      </c>
    </row>
    <row r="3746" spans="1:21" ht="30" x14ac:dyDescent="0.25">
      <c r="A3746">
        <v>3744</v>
      </c>
      <c r="B3746" s="3" t="s">
        <v>3741</v>
      </c>
      <c r="C3746" s="3" t="s">
        <v>7854</v>
      </c>
      <c r="D3746" s="9">
        <v>1200</v>
      </c>
      <c r="E3746" s="9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406"/>
        <v>0</v>
      </c>
      <c r="P3746" s="9">
        <f t="shared" si="407"/>
        <v>0</v>
      </c>
      <c r="Q3746" t="str">
        <f t="shared" si="408"/>
        <v>theater</v>
      </c>
      <c r="R3746" t="str">
        <f t="shared" si="409"/>
        <v>plays</v>
      </c>
      <c r="S3746" s="5">
        <f t="shared" si="410"/>
        <v>41793.647592592599</v>
      </c>
      <c r="T3746" s="5">
        <f t="shared" si="411"/>
        <v>41824.999305555561</v>
      </c>
      <c r="U3746">
        <f t="shared" si="412"/>
        <v>2014</v>
      </c>
    </row>
    <row r="3747" spans="1:21" x14ac:dyDescent="0.25">
      <c r="A3747">
        <v>3745</v>
      </c>
      <c r="B3747" s="3" t="s">
        <v>3742</v>
      </c>
      <c r="C3747" s="3" t="s">
        <v>7855</v>
      </c>
      <c r="D3747" s="9">
        <v>100</v>
      </c>
      <c r="E3747" s="9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406"/>
        <v>0.1</v>
      </c>
      <c r="P3747" s="9">
        <f t="shared" si="407"/>
        <v>10</v>
      </c>
      <c r="Q3747" t="str">
        <f t="shared" si="408"/>
        <v>theater</v>
      </c>
      <c r="R3747" t="str">
        <f t="shared" si="409"/>
        <v>plays</v>
      </c>
      <c r="S3747" s="5">
        <f t="shared" si="410"/>
        <v>41831.531273148146</v>
      </c>
      <c r="T3747" s="5">
        <f t="shared" si="411"/>
        <v>41861.531273148146</v>
      </c>
      <c r="U3747">
        <f t="shared" si="412"/>
        <v>2014</v>
      </c>
    </row>
    <row r="3748" spans="1:21" x14ac:dyDescent="0.25">
      <c r="A3748">
        <v>3746</v>
      </c>
      <c r="B3748" s="3" t="s">
        <v>3743</v>
      </c>
      <c r="C3748" s="3" t="s">
        <v>7856</v>
      </c>
      <c r="D3748" s="9">
        <v>8500</v>
      </c>
      <c r="E3748" s="9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406"/>
        <v>2.3764705882352941E-2</v>
      </c>
      <c r="P3748" s="9">
        <f t="shared" si="407"/>
        <v>202</v>
      </c>
      <c r="Q3748" t="str">
        <f t="shared" si="408"/>
        <v>theater</v>
      </c>
      <c r="R3748" t="str">
        <f t="shared" si="409"/>
        <v>plays</v>
      </c>
      <c r="S3748" s="5">
        <f t="shared" si="410"/>
        <v>42621.222673611112</v>
      </c>
      <c r="T3748" s="5">
        <f t="shared" si="411"/>
        <v>42651.222673611112</v>
      </c>
      <c r="U3748">
        <f t="shared" si="412"/>
        <v>2016</v>
      </c>
    </row>
    <row r="3749" spans="1:21" x14ac:dyDescent="0.25">
      <c r="A3749">
        <v>3747</v>
      </c>
      <c r="B3749" s="3" t="s">
        <v>3744</v>
      </c>
      <c r="C3749" s="3" t="s">
        <v>7857</v>
      </c>
      <c r="D3749" s="9">
        <v>2500</v>
      </c>
      <c r="E3749" s="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406"/>
        <v>0.01</v>
      </c>
      <c r="P3749" s="9">
        <f t="shared" si="407"/>
        <v>25</v>
      </c>
      <c r="Q3749" t="str">
        <f t="shared" si="408"/>
        <v>theater</v>
      </c>
      <c r="R3749" t="str">
        <f t="shared" si="409"/>
        <v>plays</v>
      </c>
      <c r="S3749" s="5">
        <f t="shared" si="410"/>
        <v>42164.133055555554</v>
      </c>
      <c r="T3749" s="5">
        <f t="shared" si="411"/>
        <v>42190.790972222225</v>
      </c>
      <c r="U3749">
        <f t="shared" si="412"/>
        <v>2015</v>
      </c>
    </row>
    <row r="3750" spans="1:21" ht="30" x14ac:dyDescent="0.25">
      <c r="A3750">
        <v>3748</v>
      </c>
      <c r="B3750" s="3" t="s">
        <v>3745</v>
      </c>
      <c r="C3750" s="3" t="s">
        <v>7858</v>
      </c>
      <c r="D3750" s="9">
        <v>5000</v>
      </c>
      <c r="E3750" s="9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406"/>
        <v>1.0351999999999999</v>
      </c>
      <c r="P3750" s="9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5">
        <f t="shared" si="410"/>
        <v>42395.539768518523</v>
      </c>
      <c r="T3750" s="5">
        <f t="shared" si="411"/>
        <v>42416.082638888889</v>
      </c>
      <c r="U3750">
        <f t="shared" si="412"/>
        <v>2016</v>
      </c>
    </row>
    <row r="3751" spans="1:21" x14ac:dyDescent="0.25">
      <c r="A3751">
        <v>3749</v>
      </c>
      <c r="B3751" s="3" t="s">
        <v>3746</v>
      </c>
      <c r="C3751" s="3" t="s">
        <v>7859</v>
      </c>
      <c r="D3751" s="9">
        <v>500</v>
      </c>
      <c r="E3751" s="9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406"/>
        <v>1.05</v>
      </c>
      <c r="P3751" s="9">
        <f t="shared" si="407"/>
        <v>75</v>
      </c>
      <c r="Q3751" t="str">
        <f t="shared" si="408"/>
        <v>theater</v>
      </c>
      <c r="R3751" t="str">
        <f t="shared" si="409"/>
        <v>musical</v>
      </c>
      <c r="S3751" s="5">
        <f t="shared" si="410"/>
        <v>42457.960509259261</v>
      </c>
      <c r="T3751" s="5">
        <f t="shared" si="411"/>
        <v>42488.999305555561</v>
      </c>
      <c r="U3751">
        <f t="shared" si="412"/>
        <v>2016</v>
      </c>
    </row>
    <row r="3752" spans="1:21" ht="75" x14ac:dyDescent="0.25">
      <c r="A3752">
        <v>3750</v>
      </c>
      <c r="B3752" s="3" t="s">
        <v>3747</v>
      </c>
      <c r="C3752" s="3" t="s">
        <v>7860</v>
      </c>
      <c r="D3752" s="9">
        <v>6000</v>
      </c>
      <c r="E3752" s="9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406"/>
        <v>1.0044999999999999</v>
      </c>
      <c r="P3752" s="9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5">
        <f t="shared" si="410"/>
        <v>42016.81490740741</v>
      </c>
      <c r="T3752" s="5">
        <f t="shared" si="411"/>
        <v>42045.165972222225</v>
      </c>
      <c r="U3752">
        <f t="shared" si="412"/>
        <v>2015</v>
      </c>
    </row>
    <row r="3753" spans="1:21" x14ac:dyDescent="0.25">
      <c r="A3753">
        <v>3751</v>
      </c>
      <c r="B3753" s="3" t="s">
        <v>3748</v>
      </c>
      <c r="C3753" s="3" t="s">
        <v>7861</v>
      </c>
      <c r="D3753" s="9">
        <v>1000</v>
      </c>
      <c r="E3753" s="9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406"/>
        <v>1.3260000000000001</v>
      </c>
      <c r="P3753" s="9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5">
        <f t="shared" si="410"/>
        <v>42402.868900462963</v>
      </c>
      <c r="T3753" s="5">
        <f t="shared" si="411"/>
        <v>42462.827233796299</v>
      </c>
      <c r="U3753">
        <f t="shared" si="412"/>
        <v>2016</v>
      </c>
    </row>
    <row r="3754" spans="1:21" ht="30" x14ac:dyDescent="0.25">
      <c r="A3754">
        <v>3752</v>
      </c>
      <c r="B3754" s="3" t="s">
        <v>3749</v>
      </c>
      <c r="C3754" s="3" t="s">
        <v>7862</v>
      </c>
      <c r="D3754" s="9">
        <v>500</v>
      </c>
      <c r="E3754" s="9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406"/>
        <v>1.1299999999999999</v>
      </c>
      <c r="P3754" s="9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5">
        <f t="shared" si="410"/>
        <v>42619.635821759257</v>
      </c>
      <c r="T3754" s="5">
        <f t="shared" si="411"/>
        <v>42659.708333333336</v>
      </c>
      <c r="U3754">
        <f t="shared" si="412"/>
        <v>2016</v>
      </c>
    </row>
    <row r="3755" spans="1:21" ht="30" x14ac:dyDescent="0.25">
      <c r="A3755">
        <v>3753</v>
      </c>
      <c r="B3755" s="3" t="s">
        <v>3750</v>
      </c>
      <c r="C3755" s="3" t="s">
        <v>7863</v>
      </c>
      <c r="D3755" s="9">
        <v>5000</v>
      </c>
      <c r="E3755" s="9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406"/>
        <v>1.0334000000000001</v>
      </c>
      <c r="P3755" s="9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5">
        <f t="shared" si="410"/>
        <v>42128.657407407409</v>
      </c>
      <c r="T3755" s="5">
        <f t="shared" si="411"/>
        <v>42157.833333333336</v>
      </c>
      <c r="U3755">
        <f t="shared" si="412"/>
        <v>2015</v>
      </c>
    </row>
    <row r="3756" spans="1:21" x14ac:dyDescent="0.25">
      <c r="A3756">
        <v>3754</v>
      </c>
      <c r="B3756" s="3" t="s">
        <v>3751</v>
      </c>
      <c r="C3756" s="3" t="s">
        <v>7864</v>
      </c>
      <c r="D3756" s="9">
        <v>2500</v>
      </c>
      <c r="E3756" s="9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406"/>
        <v>1.2</v>
      </c>
      <c r="P3756" s="9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5">
        <f t="shared" si="410"/>
        <v>41808.714548611111</v>
      </c>
      <c r="T3756" s="5">
        <f t="shared" si="411"/>
        <v>41846.040972222225</v>
      </c>
      <c r="U3756">
        <f t="shared" si="412"/>
        <v>2014</v>
      </c>
    </row>
    <row r="3757" spans="1:21" ht="30" x14ac:dyDescent="0.25">
      <c r="A3757">
        <v>3755</v>
      </c>
      <c r="B3757" s="3" t="s">
        <v>3752</v>
      </c>
      <c r="C3757" s="3" t="s">
        <v>7865</v>
      </c>
      <c r="D3757" s="9">
        <v>550</v>
      </c>
      <c r="E3757" s="9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406"/>
        <v>1.2963636363636364</v>
      </c>
      <c r="P3757" s="9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5">
        <f t="shared" si="410"/>
        <v>42445.700312499997</v>
      </c>
      <c r="T3757" s="5">
        <f t="shared" si="411"/>
        <v>42475.700312499997</v>
      </c>
      <c r="U3757">
        <f t="shared" si="412"/>
        <v>2016</v>
      </c>
    </row>
    <row r="3758" spans="1:21" ht="30" x14ac:dyDescent="0.25">
      <c r="A3758">
        <v>3756</v>
      </c>
      <c r="B3758" s="3" t="s">
        <v>3753</v>
      </c>
      <c r="C3758" s="3" t="s">
        <v>7866</v>
      </c>
      <c r="D3758" s="9">
        <v>4500</v>
      </c>
      <c r="E3758" s="9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406"/>
        <v>1.0111111111111111</v>
      </c>
      <c r="P3758" s="9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5">
        <f t="shared" si="410"/>
        <v>41771.648125</v>
      </c>
      <c r="T3758" s="5">
        <f t="shared" si="411"/>
        <v>41801.648125</v>
      </c>
      <c r="U3758">
        <f t="shared" si="412"/>
        <v>2014</v>
      </c>
    </row>
    <row r="3759" spans="1:21" x14ac:dyDescent="0.25">
      <c r="A3759">
        <v>3757</v>
      </c>
      <c r="B3759" s="3" t="s">
        <v>3754</v>
      </c>
      <c r="C3759" s="3" t="s">
        <v>7867</v>
      </c>
      <c r="D3759" s="9">
        <v>3500</v>
      </c>
      <c r="E3759" s="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406"/>
        <v>1.0851428571428572</v>
      </c>
      <c r="P3759" s="9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5">
        <f t="shared" si="410"/>
        <v>41954.684201388889</v>
      </c>
      <c r="T3759" s="5">
        <f t="shared" si="411"/>
        <v>41974.684201388889</v>
      </c>
      <c r="U3759">
        <f t="shared" si="412"/>
        <v>2014</v>
      </c>
    </row>
    <row r="3760" spans="1:21" x14ac:dyDescent="0.25">
      <c r="A3760">
        <v>3758</v>
      </c>
      <c r="B3760" s="3" t="s">
        <v>3755</v>
      </c>
      <c r="C3760" s="3" t="s">
        <v>7868</v>
      </c>
      <c r="D3760" s="9">
        <v>1500</v>
      </c>
      <c r="E3760" s="9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406"/>
        <v>1.0233333333333334</v>
      </c>
      <c r="P3760" s="9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5">
        <f t="shared" si="410"/>
        <v>41747.304837962969</v>
      </c>
      <c r="T3760" s="5">
        <f t="shared" si="411"/>
        <v>41778.041666666672</v>
      </c>
      <c r="U3760">
        <f t="shared" si="412"/>
        <v>2014</v>
      </c>
    </row>
    <row r="3761" spans="1:21" x14ac:dyDescent="0.25">
      <c r="A3761">
        <v>3759</v>
      </c>
      <c r="B3761" s="3" t="s">
        <v>3756</v>
      </c>
      <c r="C3761" s="3" t="s">
        <v>7869</v>
      </c>
      <c r="D3761" s="9">
        <v>4000</v>
      </c>
      <c r="E3761" s="9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406"/>
        <v>1.1024425000000002</v>
      </c>
      <c r="P3761" s="9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5">
        <f t="shared" si="410"/>
        <v>42181.94158564815</v>
      </c>
      <c r="T3761" s="5">
        <f t="shared" si="411"/>
        <v>42241.94158564815</v>
      </c>
      <c r="U3761">
        <f t="shared" si="412"/>
        <v>2015</v>
      </c>
    </row>
    <row r="3762" spans="1:21" ht="30" x14ac:dyDescent="0.25">
      <c r="A3762">
        <v>3760</v>
      </c>
      <c r="B3762" s="3" t="s">
        <v>3757</v>
      </c>
      <c r="C3762" s="3" t="s">
        <v>7870</v>
      </c>
      <c r="D3762" s="9">
        <v>5000</v>
      </c>
      <c r="E3762" s="9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406"/>
        <v>1.010154</v>
      </c>
      <c r="P3762" s="9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5">
        <f t="shared" si="410"/>
        <v>41739.358634259261</v>
      </c>
      <c r="T3762" s="5">
        <f t="shared" si="411"/>
        <v>41764.358634259261</v>
      </c>
      <c r="U3762">
        <f t="shared" si="412"/>
        <v>2014</v>
      </c>
    </row>
    <row r="3763" spans="1:21" ht="30" x14ac:dyDescent="0.25">
      <c r="A3763">
        <v>3761</v>
      </c>
      <c r="B3763" s="3" t="s">
        <v>3758</v>
      </c>
      <c r="C3763" s="3" t="s">
        <v>7871</v>
      </c>
      <c r="D3763" s="9">
        <v>500</v>
      </c>
      <c r="E3763" s="9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406"/>
        <v>1</v>
      </c>
      <c r="P3763" s="9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5">
        <f t="shared" si="410"/>
        <v>42173.300196759265</v>
      </c>
      <c r="T3763" s="5">
        <f t="shared" si="411"/>
        <v>42226.791666666664</v>
      </c>
      <c r="U3763">
        <f t="shared" si="412"/>
        <v>2015</v>
      </c>
    </row>
    <row r="3764" spans="1:21" x14ac:dyDescent="0.25">
      <c r="A3764">
        <v>3762</v>
      </c>
      <c r="B3764" s="3" t="s">
        <v>3759</v>
      </c>
      <c r="C3764" s="3" t="s">
        <v>7872</v>
      </c>
      <c r="D3764" s="9">
        <v>1250</v>
      </c>
      <c r="E3764" s="9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406"/>
        <v>1.0624</v>
      </c>
      <c r="P3764" s="9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5">
        <f t="shared" si="410"/>
        <v>42193.646863425929</v>
      </c>
      <c r="T3764" s="5">
        <f t="shared" si="411"/>
        <v>42218.646863425929</v>
      </c>
      <c r="U3764">
        <f t="shared" si="412"/>
        <v>2015</v>
      </c>
    </row>
    <row r="3765" spans="1:21" x14ac:dyDescent="0.25">
      <c r="A3765">
        <v>3763</v>
      </c>
      <c r="B3765" s="3" t="s">
        <v>3760</v>
      </c>
      <c r="C3765" s="3" t="s">
        <v>7873</v>
      </c>
      <c r="D3765" s="9">
        <v>5000</v>
      </c>
      <c r="E3765" s="9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406"/>
        <v>1</v>
      </c>
      <c r="P3765" s="9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5">
        <f t="shared" si="410"/>
        <v>42065.583634259259</v>
      </c>
      <c r="T3765" s="5">
        <f t="shared" si="411"/>
        <v>42095.541967592595</v>
      </c>
      <c r="U3765">
        <f t="shared" si="412"/>
        <v>2015</v>
      </c>
    </row>
    <row r="3766" spans="1:21" x14ac:dyDescent="0.25">
      <c r="A3766">
        <v>3764</v>
      </c>
      <c r="B3766" s="3" t="s">
        <v>3761</v>
      </c>
      <c r="C3766" s="3" t="s">
        <v>7874</v>
      </c>
      <c r="D3766" s="9">
        <v>1500</v>
      </c>
      <c r="E3766" s="9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406"/>
        <v>1</v>
      </c>
      <c r="P3766" s="9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5">
        <f t="shared" si="410"/>
        <v>42499.676296296304</v>
      </c>
      <c r="T3766" s="5">
        <f t="shared" si="411"/>
        <v>42518.858333333337</v>
      </c>
      <c r="U3766">
        <f t="shared" si="412"/>
        <v>2016</v>
      </c>
    </row>
    <row r="3767" spans="1:21" ht="30" x14ac:dyDescent="0.25">
      <c r="A3767">
        <v>3765</v>
      </c>
      <c r="B3767" s="3" t="s">
        <v>3762</v>
      </c>
      <c r="C3767" s="3" t="s">
        <v>7875</v>
      </c>
      <c r="D3767" s="9">
        <v>7000</v>
      </c>
      <c r="E3767" s="9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406"/>
        <v>1.1345714285714286</v>
      </c>
      <c r="P3767" s="9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5">
        <f t="shared" si="410"/>
        <v>41820.609745370377</v>
      </c>
      <c r="T3767" s="5">
        <f t="shared" si="411"/>
        <v>41850.609745370377</v>
      </c>
      <c r="U3767">
        <f t="shared" si="412"/>
        <v>2014</v>
      </c>
    </row>
    <row r="3768" spans="1:21" x14ac:dyDescent="0.25">
      <c r="A3768">
        <v>3766</v>
      </c>
      <c r="B3768" s="3" t="s">
        <v>3763</v>
      </c>
      <c r="C3768" s="3" t="s">
        <v>7876</v>
      </c>
      <c r="D3768" s="9">
        <v>10000</v>
      </c>
      <c r="E3768" s="9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406"/>
        <v>1.0265010000000001</v>
      </c>
      <c r="P3768" s="9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5">
        <f t="shared" si="410"/>
        <v>41788.000520833339</v>
      </c>
      <c r="T3768" s="5">
        <f t="shared" si="411"/>
        <v>41823.000520833339</v>
      </c>
      <c r="U3768">
        <f t="shared" si="412"/>
        <v>2014</v>
      </c>
    </row>
    <row r="3769" spans="1:21" ht="30" x14ac:dyDescent="0.25">
      <c r="A3769">
        <v>3767</v>
      </c>
      <c r="B3769" s="3" t="s">
        <v>3764</v>
      </c>
      <c r="C3769" s="3" t="s">
        <v>7877</v>
      </c>
      <c r="D3769" s="9">
        <v>2000</v>
      </c>
      <c r="E3769" s="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406"/>
        <v>1.1675</v>
      </c>
      <c r="P3769" s="9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5">
        <f t="shared" si="410"/>
        <v>42049.85297453704</v>
      </c>
      <c r="T3769" s="5">
        <f t="shared" si="411"/>
        <v>42064.040972222225</v>
      </c>
      <c r="U3769">
        <f t="shared" si="412"/>
        <v>2015</v>
      </c>
    </row>
    <row r="3770" spans="1:21" ht="30" x14ac:dyDescent="0.25">
      <c r="A3770">
        <v>3768</v>
      </c>
      <c r="B3770" s="3" t="s">
        <v>3765</v>
      </c>
      <c r="C3770" s="3" t="s">
        <v>7878</v>
      </c>
      <c r="D3770" s="9">
        <v>4000</v>
      </c>
      <c r="E3770" s="9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406"/>
        <v>1.0765274999999999</v>
      </c>
      <c r="P3770" s="9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5">
        <f t="shared" si="410"/>
        <v>41772.561226851853</v>
      </c>
      <c r="T3770" s="5">
        <f t="shared" si="411"/>
        <v>41802.561226851853</v>
      </c>
      <c r="U3770">
        <f t="shared" si="412"/>
        <v>2014</v>
      </c>
    </row>
    <row r="3771" spans="1:21" ht="30" x14ac:dyDescent="0.25">
      <c r="A3771">
        <v>3769</v>
      </c>
      <c r="B3771" s="3" t="s">
        <v>3766</v>
      </c>
      <c r="C3771" s="3" t="s">
        <v>7879</v>
      </c>
      <c r="D3771" s="9">
        <v>1100</v>
      </c>
      <c r="E3771" s="9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406"/>
        <v>1</v>
      </c>
      <c r="P3771" s="9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5">
        <f t="shared" si="410"/>
        <v>42445.431469907409</v>
      </c>
      <c r="T3771" s="5">
        <f t="shared" si="411"/>
        <v>42475.431469907409</v>
      </c>
      <c r="U3771">
        <f t="shared" si="412"/>
        <v>2016</v>
      </c>
    </row>
    <row r="3772" spans="1:21" ht="30" x14ac:dyDescent="0.25">
      <c r="A3772">
        <v>3770</v>
      </c>
      <c r="B3772" s="3" t="s">
        <v>3767</v>
      </c>
      <c r="C3772" s="3" t="s">
        <v>7880</v>
      </c>
      <c r="D3772" s="9">
        <v>2000</v>
      </c>
      <c r="E3772" s="9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406"/>
        <v>1</v>
      </c>
      <c r="P3772" s="9">
        <f t="shared" si="407"/>
        <v>100</v>
      </c>
      <c r="Q3772" t="str">
        <f t="shared" si="408"/>
        <v>theater</v>
      </c>
      <c r="R3772" t="str">
        <f t="shared" si="409"/>
        <v>musical</v>
      </c>
      <c r="S3772" s="5">
        <f t="shared" si="410"/>
        <v>42138.764004629636</v>
      </c>
      <c r="T3772" s="5">
        <f t="shared" si="411"/>
        <v>42168.764004629636</v>
      </c>
      <c r="U3772">
        <f t="shared" si="412"/>
        <v>2015</v>
      </c>
    </row>
    <row r="3773" spans="1:21" x14ac:dyDescent="0.25">
      <c r="A3773">
        <v>3771</v>
      </c>
      <c r="B3773" s="3" t="s">
        <v>3768</v>
      </c>
      <c r="C3773" s="3" t="s">
        <v>7881</v>
      </c>
      <c r="D3773" s="9">
        <v>1000</v>
      </c>
      <c r="E3773" s="9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406"/>
        <v>1.46</v>
      </c>
      <c r="P3773" s="9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5">
        <f t="shared" si="410"/>
        <v>42493.690416666672</v>
      </c>
      <c r="T3773" s="5">
        <f t="shared" si="411"/>
        <v>42507.833333333336</v>
      </c>
      <c r="U3773">
        <f t="shared" si="412"/>
        <v>2016</v>
      </c>
    </row>
    <row r="3774" spans="1:21" x14ac:dyDescent="0.25">
      <c r="A3774">
        <v>3772</v>
      </c>
      <c r="B3774" s="3" t="s">
        <v>3769</v>
      </c>
      <c r="C3774" s="3" t="s">
        <v>7882</v>
      </c>
      <c r="D3774" s="9">
        <v>5000</v>
      </c>
      <c r="E3774" s="9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406"/>
        <v>1.1020000000000001</v>
      </c>
      <c r="P3774" s="9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5">
        <f t="shared" si="410"/>
        <v>42682.450300925928</v>
      </c>
      <c r="T3774" s="5">
        <f t="shared" si="411"/>
        <v>42703.083333333336</v>
      </c>
      <c r="U3774">
        <f t="shared" si="412"/>
        <v>2016</v>
      </c>
    </row>
    <row r="3775" spans="1:21" x14ac:dyDescent="0.25">
      <c r="A3775">
        <v>3773</v>
      </c>
      <c r="B3775" s="3" t="s">
        <v>3770</v>
      </c>
      <c r="C3775" s="3" t="s">
        <v>7883</v>
      </c>
      <c r="D3775" s="9">
        <v>5000</v>
      </c>
      <c r="E3775" s="9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406"/>
        <v>1.0820000000000001</v>
      </c>
      <c r="P3775" s="9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5">
        <f t="shared" si="410"/>
        <v>42655.838506944448</v>
      </c>
      <c r="T3775" s="5">
        <f t="shared" si="411"/>
        <v>42688.922222222223</v>
      </c>
      <c r="U3775">
        <f t="shared" si="412"/>
        <v>2016</v>
      </c>
    </row>
    <row r="3776" spans="1:21" ht="30" x14ac:dyDescent="0.25">
      <c r="A3776">
        <v>3774</v>
      </c>
      <c r="B3776" s="3" t="s">
        <v>3771</v>
      </c>
      <c r="C3776" s="3" t="s">
        <v>7884</v>
      </c>
      <c r="D3776" s="9">
        <v>2500</v>
      </c>
      <c r="E3776" s="9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406"/>
        <v>1</v>
      </c>
      <c r="P3776" s="9">
        <f t="shared" si="407"/>
        <v>100</v>
      </c>
      <c r="Q3776" t="str">
        <f t="shared" si="408"/>
        <v>theater</v>
      </c>
      <c r="R3776" t="str">
        <f t="shared" si="409"/>
        <v>musical</v>
      </c>
      <c r="S3776" s="5">
        <f t="shared" si="410"/>
        <v>42087.625636574077</v>
      </c>
      <c r="T3776" s="5">
        <f t="shared" si="411"/>
        <v>42103.625636574077</v>
      </c>
      <c r="U3776">
        <f t="shared" si="412"/>
        <v>2015</v>
      </c>
    </row>
    <row r="3777" spans="1:21" x14ac:dyDescent="0.25">
      <c r="A3777">
        <v>3775</v>
      </c>
      <c r="B3777" s="3" t="s">
        <v>3772</v>
      </c>
      <c r="C3777" s="3" t="s">
        <v>7885</v>
      </c>
      <c r="D3777" s="9">
        <v>2000</v>
      </c>
      <c r="E3777" s="9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406"/>
        <v>1.0024999999999999</v>
      </c>
      <c r="P3777" s="9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5">
        <f t="shared" si="410"/>
        <v>42075.775960648149</v>
      </c>
      <c r="T3777" s="5">
        <f t="shared" si="411"/>
        <v>42103.000000000007</v>
      </c>
      <c r="U3777">
        <f t="shared" si="412"/>
        <v>2015</v>
      </c>
    </row>
    <row r="3778" spans="1:21" ht="30" x14ac:dyDescent="0.25">
      <c r="A3778">
        <v>3776</v>
      </c>
      <c r="B3778" s="3" t="s">
        <v>3773</v>
      </c>
      <c r="C3778" s="3" t="s">
        <v>7886</v>
      </c>
      <c r="D3778" s="9">
        <v>8000</v>
      </c>
      <c r="E3778" s="9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413">E3778/D3778</f>
        <v>1.0671250000000001</v>
      </c>
      <c r="P3778" s="9">
        <f t="shared" ref="P3778:P3841" si="414">IFERROR(E3778/L3778,0)</f>
        <v>90.819148936170208</v>
      </c>
      <c r="Q3778" t="str">
        <f t="shared" ref="Q3778:Q3841" si="415">MID(N3778,1,FIND("/",N3778)-1)</f>
        <v>theater</v>
      </c>
      <c r="R3778" t="str">
        <f t="shared" ref="R3778:R3841" si="416">MID(N3778,FIND("/",N3778)+1,9999)</f>
        <v>musical</v>
      </c>
      <c r="S3778" s="5">
        <f t="shared" ref="S3778:S3841" si="417">((J3778/86400)+25569+(-4/24))</f>
        <v>41814.20113425926</v>
      </c>
      <c r="T3778" s="5">
        <f t="shared" ref="T3778:T3841" si="418">((I3778/86400)+25569+(-4/24))</f>
        <v>41851.875</v>
      </c>
      <c r="U3778">
        <f t="shared" ref="U3778:U3841" si="419">YEAR(S3778)</f>
        <v>2014</v>
      </c>
    </row>
    <row r="3779" spans="1:21" x14ac:dyDescent="0.25">
      <c r="A3779">
        <v>3777</v>
      </c>
      <c r="B3779" s="3" t="s">
        <v>3774</v>
      </c>
      <c r="C3779" s="3" t="s">
        <v>7887</v>
      </c>
      <c r="D3779" s="9">
        <v>2000</v>
      </c>
      <c r="E3779" s="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413"/>
        <v>1.4319999999999999</v>
      </c>
      <c r="P3779" s="9">
        <f t="shared" si="414"/>
        <v>48.542372881355931</v>
      </c>
      <c r="Q3779" t="str">
        <f t="shared" si="415"/>
        <v>theater</v>
      </c>
      <c r="R3779" t="str">
        <f t="shared" si="416"/>
        <v>musical</v>
      </c>
      <c r="S3779" s="5">
        <f t="shared" si="417"/>
        <v>41886.944687500007</v>
      </c>
      <c r="T3779" s="5">
        <f t="shared" si="418"/>
        <v>41909</v>
      </c>
      <c r="U3779">
        <f t="shared" si="419"/>
        <v>2014</v>
      </c>
    </row>
    <row r="3780" spans="1:21" x14ac:dyDescent="0.25">
      <c r="A3780">
        <v>3778</v>
      </c>
      <c r="B3780" s="3" t="s">
        <v>3775</v>
      </c>
      <c r="C3780" s="3" t="s">
        <v>7888</v>
      </c>
      <c r="D3780" s="9">
        <v>2400</v>
      </c>
      <c r="E3780" s="9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413"/>
        <v>1.0504166666666668</v>
      </c>
      <c r="P3780" s="9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5">
        <f t="shared" si="417"/>
        <v>41989.652546296296</v>
      </c>
      <c r="T3780" s="5">
        <f t="shared" si="418"/>
        <v>42049.652546296296</v>
      </c>
      <c r="U3780">
        <f t="shared" si="419"/>
        <v>2014</v>
      </c>
    </row>
    <row r="3781" spans="1:21" x14ac:dyDescent="0.25">
      <c r="A3781">
        <v>3779</v>
      </c>
      <c r="B3781" s="3" t="s">
        <v>3776</v>
      </c>
      <c r="C3781" s="3" t="s">
        <v>7889</v>
      </c>
      <c r="D3781" s="9">
        <v>15000</v>
      </c>
      <c r="E3781" s="9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413"/>
        <v>1.0398000000000001</v>
      </c>
      <c r="P3781" s="9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5">
        <f t="shared" si="417"/>
        <v>42425.568749999999</v>
      </c>
      <c r="T3781" s="5">
        <f t="shared" si="418"/>
        <v>42455.527083333334</v>
      </c>
      <c r="U3781">
        <f t="shared" si="419"/>
        <v>2016</v>
      </c>
    </row>
    <row r="3782" spans="1:21" x14ac:dyDescent="0.25">
      <c r="A3782">
        <v>3780</v>
      </c>
      <c r="B3782" s="3" t="s">
        <v>3777</v>
      </c>
      <c r="C3782" s="3" t="s">
        <v>7890</v>
      </c>
      <c r="D3782" s="9">
        <v>2500</v>
      </c>
      <c r="E3782" s="9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413"/>
        <v>1.2</v>
      </c>
      <c r="P3782" s="9">
        <f t="shared" si="414"/>
        <v>100</v>
      </c>
      <c r="Q3782" t="str">
        <f t="shared" si="415"/>
        <v>theater</v>
      </c>
      <c r="R3782" t="str">
        <f t="shared" si="416"/>
        <v>musical</v>
      </c>
      <c r="S3782" s="5">
        <f t="shared" si="417"/>
        <v>42166.053067129636</v>
      </c>
      <c r="T3782" s="5">
        <f t="shared" si="418"/>
        <v>42198.670833333337</v>
      </c>
      <c r="U3782">
        <f t="shared" si="419"/>
        <v>2015</v>
      </c>
    </row>
    <row r="3783" spans="1:21" ht="30" x14ac:dyDescent="0.25">
      <c r="A3783">
        <v>3781</v>
      </c>
      <c r="B3783" s="3" t="s">
        <v>3778</v>
      </c>
      <c r="C3783" s="3" t="s">
        <v>7891</v>
      </c>
      <c r="D3783" s="9">
        <v>4500</v>
      </c>
      <c r="E3783" s="9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413"/>
        <v>1.0966666666666667</v>
      </c>
      <c r="P3783" s="9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5">
        <f t="shared" si="417"/>
        <v>41865.716261574074</v>
      </c>
      <c r="T3783" s="5">
        <f t="shared" si="418"/>
        <v>41890.716261574074</v>
      </c>
      <c r="U3783">
        <f t="shared" si="419"/>
        <v>2014</v>
      </c>
    </row>
    <row r="3784" spans="1:21" ht="30" x14ac:dyDescent="0.25">
      <c r="A3784">
        <v>3782</v>
      </c>
      <c r="B3784" s="3" t="s">
        <v>3779</v>
      </c>
      <c r="C3784" s="3" t="s">
        <v>7892</v>
      </c>
      <c r="D3784" s="9">
        <v>2000</v>
      </c>
      <c r="E3784" s="9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413"/>
        <v>1.0175000000000001</v>
      </c>
      <c r="P3784" s="9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5">
        <f t="shared" si="417"/>
        <v>42546.695567129631</v>
      </c>
      <c r="T3784" s="5">
        <f t="shared" si="418"/>
        <v>42575.791666666664</v>
      </c>
      <c r="U3784">
        <f t="shared" si="419"/>
        <v>2016</v>
      </c>
    </row>
    <row r="3785" spans="1:21" x14ac:dyDescent="0.25">
      <c r="A3785">
        <v>3783</v>
      </c>
      <c r="B3785" s="3" t="s">
        <v>3780</v>
      </c>
      <c r="C3785" s="3" t="s">
        <v>7893</v>
      </c>
      <c r="D3785" s="9">
        <v>1200</v>
      </c>
      <c r="E3785" s="9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413"/>
        <v>1.2891666666666666</v>
      </c>
      <c r="P3785" s="9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5">
        <f t="shared" si="417"/>
        <v>42419.973611111112</v>
      </c>
      <c r="T3785" s="5">
        <f t="shared" si="418"/>
        <v>42444.500000000007</v>
      </c>
      <c r="U3785">
        <f t="shared" si="419"/>
        <v>2016</v>
      </c>
    </row>
    <row r="3786" spans="1:21" ht="30" x14ac:dyDescent="0.25">
      <c r="A3786">
        <v>3784</v>
      </c>
      <c r="B3786" s="3" t="s">
        <v>3781</v>
      </c>
      <c r="C3786" s="3" t="s">
        <v>7894</v>
      </c>
      <c r="D3786" s="9">
        <v>1000</v>
      </c>
      <c r="E3786" s="9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413"/>
        <v>1.1499999999999999</v>
      </c>
      <c r="P3786" s="9">
        <f t="shared" si="414"/>
        <v>115</v>
      </c>
      <c r="Q3786" t="str">
        <f t="shared" si="415"/>
        <v>theater</v>
      </c>
      <c r="R3786" t="str">
        <f t="shared" si="416"/>
        <v>musical</v>
      </c>
      <c r="S3786" s="5">
        <f t="shared" si="417"/>
        <v>42531.814027777778</v>
      </c>
      <c r="T3786" s="5">
        <f t="shared" si="418"/>
        <v>42561.814027777778</v>
      </c>
      <c r="U3786">
        <f t="shared" si="419"/>
        <v>2016</v>
      </c>
    </row>
    <row r="3787" spans="1:21" ht="30" x14ac:dyDescent="0.25">
      <c r="A3787">
        <v>3785</v>
      </c>
      <c r="B3787" s="3" t="s">
        <v>3782</v>
      </c>
      <c r="C3787" s="3" t="s">
        <v>7895</v>
      </c>
      <c r="D3787" s="9">
        <v>2000</v>
      </c>
      <c r="E3787" s="9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413"/>
        <v>1.5075000000000001</v>
      </c>
      <c r="P3787" s="9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5">
        <f t="shared" si="417"/>
        <v>42548.471863425926</v>
      </c>
      <c r="T3787" s="5">
        <f t="shared" si="418"/>
        <v>42584.252083333333</v>
      </c>
      <c r="U3787">
        <f t="shared" si="419"/>
        <v>2016</v>
      </c>
    </row>
    <row r="3788" spans="1:21" x14ac:dyDescent="0.25">
      <c r="A3788">
        <v>3786</v>
      </c>
      <c r="B3788" s="3" t="s">
        <v>3783</v>
      </c>
      <c r="C3788" s="3" t="s">
        <v>7896</v>
      </c>
      <c r="D3788" s="9">
        <v>6000</v>
      </c>
      <c r="E3788" s="9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413"/>
        <v>1.1096666666666666</v>
      </c>
      <c r="P3788" s="9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5">
        <f t="shared" si="417"/>
        <v>42486.871238425927</v>
      </c>
      <c r="T3788" s="5">
        <f t="shared" si="418"/>
        <v>42516.871238425927</v>
      </c>
      <c r="U3788">
        <f t="shared" si="419"/>
        <v>2016</v>
      </c>
    </row>
    <row r="3789" spans="1:21" ht="30" x14ac:dyDescent="0.25">
      <c r="A3789">
        <v>3787</v>
      </c>
      <c r="B3789" s="3" t="s">
        <v>3784</v>
      </c>
      <c r="C3789" s="3" t="s">
        <v>7897</v>
      </c>
      <c r="D3789" s="9">
        <v>350</v>
      </c>
      <c r="E3789" s="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413"/>
        <v>1.0028571428571429</v>
      </c>
      <c r="P3789" s="9">
        <f t="shared" si="414"/>
        <v>35.1</v>
      </c>
      <c r="Q3789" t="str">
        <f t="shared" si="415"/>
        <v>theater</v>
      </c>
      <c r="R3789" t="str">
        <f t="shared" si="416"/>
        <v>musical</v>
      </c>
      <c r="S3789" s="5">
        <f t="shared" si="417"/>
        <v>42167.368125000001</v>
      </c>
      <c r="T3789" s="5">
        <f t="shared" si="418"/>
        <v>42195.999305555561</v>
      </c>
      <c r="U3789">
        <f t="shared" si="419"/>
        <v>2015</v>
      </c>
    </row>
    <row r="3790" spans="1:21" ht="60" x14ac:dyDescent="0.25">
      <c r="A3790">
        <v>3788</v>
      </c>
      <c r="B3790" s="3" t="s">
        <v>3785</v>
      </c>
      <c r="C3790" s="3" t="s">
        <v>7898</v>
      </c>
      <c r="D3790" s="9">
        <v>75000</v>
      </c>
      <c r="E3790" s="9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413"/>
        <v>6.6666666666666671E-3</v>
      </c>
      <c r="P3790" s="9">
        <f t="shared" si="414"/>
        <v>500</v>
      </c>
      <c r="Q3790" t="str">
        <f t="shared" si="415"/>
        <v>theater</v>
      </c>
      <c r="R3790" t="str">
        <f t="shared" si="416"/>
        <v>musical</v>
      </c>
      <c r="S3790" s="5">
        <f t="shared" si="417"/>
        <v>42333.529155092598</v>
      </c>
      <c r="T3790" s="5">
        <f t="shared" si="418"/>
        <v>42361.512500000004</v>
      </c>
      <c r="U3790">
        <f t="shared" si="419"/>
        <v>2015</v>
      </c>
    </row>
    <row r="3791" spans="1:21" x14ac:dyDescent="0.25">
      <c r="A3791">
        <v>3789</v>
      </c>
      <c r="B3791" s="3" t="s">
        <v>3786</v>
      </c>
      <c r="C3791" s="3" t="s">
        <v>7899</v>
      </c>
      <c r="D3791" s="9">
        <v>3550</v>
      </c>
      <c r="E3791" s="9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413"/>
        <v>3.267605633802817E-2</v>
      </c>
      <c r="P3791" s="9">
        <f t="shared" si="414"/>
        <v>29</v>
      </c>
      <c r="Q3791" t="str">
        <f t="shared" si="415"/>
        <v>theater</v>
      </c>
      <c r="R3791" t="str">
        <f t="shared" si="416"/>
        <v>musical</v>
      </c>
      <c r="S3791" s="5">
        <f t="shared" si="417"/>
        <v>42138.632152777784</v>
      </c>
      <c r="T3791" s="5">
        <f t="shared" si="418"/>
        <v>42170.632152777784</v>
      </c>
      <c r="U3791">
        <f t="shared" si="419"/>
        <v>2015</v>
      </c>
    </row>
    <row r="3792" spans="1:21" ht="30" x14ac:dyDescent="0.25">
      <c r="A3792">
        <v>3790</v>
      </c>
      <c r="B3792" s="3" t="s">
        <v>3787</v>
      </c>
      <c r="C3792" s="3" t="s">
        <v>7900</v>
      </c>
      <c r="D3792" s="9">
        <v>15000</v>
      </c>
      <c r="E3792" s="9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413"/>
        <v>0</v>
      </c>
      <c r="P3792" s="9">
        <f t="shared" si="414"/>
        <v>0</v>
      </c>
      <c r="Q3792" t="str">
        <f t="shared" si="415"/>
        <v>theater</v>
      </c>
      <c r="R3792" t="str">
        <f t="shared" si="416"/>
        <v>musical</v>
      </c>
      <c r="S3792" s="5">
        <f t="shared" si="417"/>
        <v>42666.500266203708</v>
      </c>
      <c r="T3792" s="5">
        <f t="shared" si="418"/>
        <v>42696.541932870372</v>
      </c>
      <c r="U3792">
        <f t="shared" si="419"/>
        <v>2016</v>
      </c>
    </row>
    <row r="3793" spans="1:21" x14ac:dyDescent="0.25">
      <c r="A3793">
        <v>3791</v>
      </c>
      <c r="B3793" s="3" t="s">
        <v>3788</v>
      </c>
      <c r="C3793" s="3" t="s">
        <v>7901</v>
      </c>
      <c r="D3793" s="9">
        <v>1500</v>
      </c>
      <c r="E3793" s="9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413"/>
        <v>0</v>
      </c>
      <c r="P3793" s="9">
        <f t="shared" si="414"/>
        <v>0</v>
      </c>
      <c r="Q3793" t="str">
        <f t="shared" si="415"/>
        <v>theater</v>
      </c>
      <c r="R3793" t="str">
        <f t="shared" si="416"/>
        <v>musical</v>
      </c>
      <c r="S3793" s="5">
        <f t="shared" si="417"/>
        <v>41766.525370370371</v>
      </c>
      <c r="T3793" s="5">
        <f t="shared" si="418"/>
        <v>41826.525370370371</v>
      </c>
      <c r="U3793">
        <f t="shared" si="419"/>
        <v>2014</v>
      </c>
    </row>
    <row r="3794" spans="1:21" x14ac:dyDescent="0.25">
      <c r="A3794">
        <v>3792</v>
      </c>
      <c r="B3794" s="3" t="s">
        <v>3789</v>
      </c>
      <c r="C3794" s="3" t="s">
        <v>7902</v>
      </c>
      <c r="D3794" s="9">
        <v>12500</v>
      </c>
      <c r="E3794" s="9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413"/>
        <v>2.8E-3</v>
      </c>
      <c r="P3794" s="9">
        <f t="shared" si="414"/>
        <v>17.5</v>
      </c>
      <c r="Q3794" t="str">
        <f t="shared" si="415"/>
        <v>theater</v>
      </c>
      <c r="R3794" t="str">
        <f t="shared" si="416"/>
        <v>musical</v>
      </c>
      <c r="S3794" s="5">
        <f t="shared" si="417"/>
        <v>42170.280347222222</v>
      </c>
      <c r="T3794" s="5">
        <f t="shared" si="418"/>
        <v>42200.280347222222</v>
      </c>
      <c r="U3794">
        <f t="shared" si="419"/>
        <v>2015</v>
      </c>
    </row>
    <row r="3795" spans="1:21" ht="30" x14ac:dyDescent="0.25">
      <c r="A3795">
        <v>3793</v>
      </c>
      <c r="B3795" s="3" t="s">
        <v>3790</v>
      </c>
      <c r="C3795" s="3" t="s">
        <v>7903</v>
      </c>
      <c r="D3795" s="9">
        <v>7000</v>
      </c>
      <c r="E3795" s="9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413"/>
        <v>0.59657142857142853</v>
      </c>
      <c r="P3795" s="9">
        <f t="shared" si="414"/>
        <v>174</v>
      </c>
      <c r="Q3795" t="str">
        <f t="shared" si="415"/>
        <v>theater</v>
      </c>
      <c r="R3795" t="str">
        <f t="shared" si="416"/>
        <v>musical</v>
      </c>
      <c r="S3795" s="5">
        <f t="shared" si="417"/>
        <v>41968.772326388891</v>
      </c>
      <c r="T3795" s="5">
        <f t="shared" si="418"/>
        <v>41989.772326388891</v>
      </c>
      <c r="U3795">
        <f t="shared" si="419"/>
        <v>2014</v>
      </c>
    </row>
    <row r="3796" spans="1:21" ht="30" x14ac:dyDescent="0.25">
      <c r="A3796">
        <v>3794</v>
      </c>
      <c r="B3796" s="3" t="s">
        <v>3791</v>
      </c>
      <c r="C3796" s="3" t="s">
        <v>7904</v>
      </c>
      <c r="D3796" s="9">
        <v>5000</v>
      </c>
      <c r="E3796" s="9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413"/>
        <v>0.01</v>
      </c>
      <c r="P3796" s="9">
        <f t="shared" si="414"/>
        <v>50</v>
      </c>
      <c r="Q3796" t="str">
        <f t="shared" si="415"/>
        <v>theater</v>
      </c>
      <c r="R3796" t="str">
        <f t="shared" si="416"/>
        <v>musical</v>
      </c>
      <c r="S3796" s="5">
        <f t="shared" si="417"/>
        <v>42132.413819444446</v>
      </c>
      <c r="T3796" s="5">
        <f t="shared" si="418"/>
        <v>42162.413819444446</v>
      </c>
      <c r="U3796">
        <f t="shared" si="419"/>
        <v>2015</v>
      </c>
    </row>
    <row r="3797" spans="1:21" x14ac:dyDescent="0.25">
      <c r="A3797">
        <v>3795</v>
      </c>
      <c r="B3797" s="3" t="s">
        <v>3792</v>
      </c>
      <c r="C3797" s="3" t="s">
        <v>7905</v>
      </c>
      <c r="D3797" s="9">
        <v>600</v>
      </c>
      <c r="E3797" s="9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413"/>
        <v>1.6666666666666666E-2</v>
      </c>
      <c r="P3797" s="9">
        <f t="shared" si="414"/>
        <v>5</v>
      </c>
      <c r="Q3797" t="str">
        <f t="shared" si="415"/>
        <v>theater</v>
      </c>
      <c r="R3797" t="str">
        <f t="shared" si="416"/>
        <v>musical</v>
      </c>
      <c r="S3797" s="5">
        <f t="shared" si="417"/>
        <v>42201.269560185188</v>
      </c>
      <c r="T3797" s="5">
        <f t="shared" si="418"/>
        <v>42244.770833333336</v>
      </c>
      <c r="U3797">
        <f t="shared" si="419"/>
        <v>2015</v>
      </c>
    </row>
    <row r="3798" spans="1:21" x14ac:dyDescent="0.25">
      <c r="A3798">
        <v>3796</v>
      </c>
      <c r="B3798" s="3" t="s">
        <v>3793</v>
      </c>
      <c r="C3798" s="3" t="s">
        <v>7906</v>
      </c>
      <c r="D3798" s="9">
        <v>22500</v>
      </c>
      <c r="E3798" s="9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413"/>
        <v>4.4444444444444447E-5</v>
      </c>
      <c r="P3798" s="9">
        <f t="shared" si="414"/>
        <v>1</v>
      </c>
      <c r="Q3798" t="str">
        <f t="shared" si="415"/>
        <v>theater</v>
      </c>
      <c r="R3798" t="str">
        <f t="shared" si="416"/>
        <v>musical</v>
      </c>
      <c r="S3798" s="5">
        <f t="shared" si="417"/>
        <v>42688.862916666672</v>
      </c>
      <c r="T3798" s="5">
        <f t="shared" si="418"/>
        <v>42748.862916666672</v>
      </c>
      <c r="U3798">
        <f t="shared" si="419"/>
        <v>2016</v>
      </c>
    </row>
    <row r="3799" spans="1:21" ht="30" x14ac:dyDescent="0.25">
      <c r="A3799">
        <v>3797</v>
      </c>
      <c r="B3799" s="3" t="s">
        <v>3794</v>
      </c>
      <c r="C3799" s="3" t="s">
        <v>7907</v>
      </c>
      <c r="D3799" s="9">
        <v>6000</v>
      </c>
      <c r="E3799" s="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413"/>
        <v>0.89666666666666661</v>
      </c>
      <c r="P3799" s="9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5">
        <f t="shared" si="417"/>
        <v>42084.714872685188</v>
      </c>
      <c r="T3799" s="5">
        <f t="shared" si="418"/>
        <v>42114.714872685188</v>
      </c>
      <c r="U3799">
        <f t="shared" si="419"/>
        <v>2015</v>
      </c>
    </row>
    <row r="3800" spans="1:21" ht="30" x14ac:dyDescent="0.25">
      <c r="A3800">
        <v>3798</v>
      </c>
      <c r="B3800" s="3" t="s">
        <v>3795</v>
      </c>
      <c r="C3800" s="3" t="s">
        <v>7908</v>
      </c>
      <c r="D3800" s="9">
        <v>70000</v>
      </c>
      <c r="E3800" s="9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413"/>
        <v>1.4642857142857143E-2</v>
      </c>
      <c r="P3800" s="9">
        <f t="shared" si="414"/>
        <v>205</v>
      </c>
      <c r="Q3800" t="str">
        <f t="shared" si="415"/>
        <v>theater</v>
      </c>
      <c r="R3800" t="str">
        <f t="shared" si="416"/>
        <v>musical</v>
      </c>
      <c r="S3800" s="5">
        <f t="shared" si="417"/>
        <v>41831.556111111109</v>
      </c>
      <c r="T3800" s="5">
        <f t="shared" si="418"/>
        <v>41861.556111111109</v>
      </c>
      <c r="U3800">
        <f t="shared" si="419"/>
        <v>2014</v>
      </c>
    </row>
    <row r="3801" spans="1:21" x14ac:dyDescent="0.25">
      <c r="A3801">
        <v>3799</v>
      </c>
      <c r="B3801" s="3" t="s">
        <v>3796</v>
      </c>
      <c r="C3801" s="3" t="s">
        <v>7909</v>
      </c>
      <c r="D3801" s="9">
        <v>10000</v>
      </c>
      <c r="E3801" s="9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413"/>
        <v>4.02E-2</v>
      </c>
      <c r="P3801" s="9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5">
        <f t="shared" si="417"/>
        <v>42410.764386574076</v>
      </c>
      <c r="T3801" s="5">
        <f t="shared" si="418"/>
        <v>42440.764386574076</v>
      </c>
      <c r="U3801">
        <f t="shared" si="419"/>
        <v>2016</v>
      </c>
    </row>
    <row r="3802" spans="1:21" ht="30" x14ac:dyDescent="0.25">
      <c r="A3802">
        <v>3800</v>
      </c>
      <c r="B3802" s="3" t="s">
        <v>3797</v>
      </c>
      <c r="C3802" s="3" t="s">
        <v>7910</v>
      </c>
      <c r="D3802" s="9">
        <v>22000</v>
      </c>
      <c r="E3802" s="9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413"/>
        <v>4.0045454545454544E-2</v>
      </c>
      <c r="P3802" s="9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5">
        <f t="shared" si="417"/>
        <v>41982.570405092592</v>
      </c>
      <c r="T3802" s="5">
        <f t="shared" si="418"/>
        <v>42015.040972222225</v>
      </c>
      <c r="U3802">
        <f t="shared" si="419"/>
        <v>2014</v>
      </c>
    </row>
    <row r="3803" spans="1:21" ht="30" x14ac:dyDescent="0.25">
      <c r="A3803">
        <v>3801</v>
      </c>
      <c r="B3803" s="3" t="s">
        <v>3798</v>
      </c>
      <c r="C3803" s="3" t="s">
        <v>7911</v>
      </c>
      <c r="D3803" s="9">
        <v>5000</v>
      </c>
      <c r="E3803" s="9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413"/>
        <v>8.5199999999999998E-2</v>
      </c>
      <c r="P3803" s="9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5">
        <f t="shared" si="417"/>
        <v>41975.509444444448</v>
      </c>
      <c r="T3803" s="5">
        <f t="shared" si="418"/>
        <v>42006.509444444448</v>
      </c>
      <c r="U3803">
        <f t="shared" si="419"/>
        <v>2014</v>
      </c>
    </row>
    <row r="3804" spans="1:21" ht="30" x14ac:dyDescent="0.25">
      <c r="A3804">
        <v>3802</v>
      </c>
      <c r="B3804" s="3" t="s">
        <v>3799</v>
      </c>
      <c r="C3804" s="3" t="s">
        <v>7912</v>
      </c>
      <c r="D3804" s="9">
        <v>3000</v>
      </c>
      <c r="E3804" s="9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413"/>
        <v>0</v>
      </c>
      <c r="P3804" s="9">
        <f t="shared" si="414"/>
        <v>0</v>
      </c>
      <c r="Q3804" t="str">
        <f t="shared" si="415"/>
        <v>theater</v>
      </c>
      <c r="R3804" t="str">
        <f t="shared" si="416"/>
        <v>musical</v>
      </c>
      <c r="S3804" s="5">
        <f t="shared" si="417"/>
        <v>42268.959560185183</v>
      </c>
      <c r="T3804" s="5">
        <f t="shared" si="418"/>
        <v>42298.959560185183</v>
      </c>
      <c r="U3804">
        <f t="shared" si="419"/>
        <v>2015</v>
      </c>
    </row>
    <row r="3805" spans="1:21" x14ac:dyDescent="0.25">
      <c r="A3805">
        <v>3803</v>
      </c>
      <c r="B3805" s="3" t="s">
        <v>3800</v>
      </c>
      <c r="C3805" s="3" t="s">
        <v>7913</v>
      </c>
      <c r="D3805" s="9">
        <v>12000</v>
      </c>
      <c r="E3805" s="9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413"/>
        <v>0.19650000000000001</v>
      </c>
      <c r="P3805" s="9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5">
        <f t="shared" si="417"/>
        <v>42403.805185185185</v>
      </c>
      <c r="T3805" s="5">
        <f t="shared" si="418"/>
        <v>42433.805185185185</v>
      </c>
      <c r="U3805">
        <f t="shared" si="419"/>
        <v>2016</v>
      </c>
    </row>
    <row r="3806" spans="1:21" ht="30" x14ac:dyDescent="0.25">
      <c r="A3806">
        <v>3804</v>
      </c>
      <c r="B3806" s="3" t="s">
        <v>3801</v>
      </c>
      <c r="C3806" s="3" t="s">
        <v>7914</v>
      </c>
      <c r="D3806" s="9">
        <v>8000</v>
      </c>
      <c r="E3806" s="9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413"/>
        <v>0</v>
      </c>
      <c r="P3806" s="9">
        <f t="shared" si="414"/>
        <v>0</v>
      </c>
      <c r="Q3806" t="str">
        <f t="shared" si="415"/>
        <v>theater</v>
      </c>
      <c r="R3806" t="str">
        <f t="shared" si="416"/>
        <v>musical</v>
      </c>
      <c r="S3806" s="5">
        <f t="shared" si="417"/>
        <v>42526.842870370376</v>
      </c>
      <c r="T3806" s="5">
        <f t="shared" si="418"/>
        <v>42582.125000000007</v>
      </c>
      <c r="U3806">
        <f t="shared" si="419"/>
        <v>2016</v>
      </c>
    </row>
    <row r="3807" spans="1:21" ht="30" x14ac:dyDescent="0.25">
      <c r="A3807">
        <v>3805</v>
      </c>
      <c r="B3807" s="3" t="s">
        <v>3802</v>
      </c>
      <c r="C3807" s="3" t="s">
        <v>7915</v>
      </c>
      <c r="D3807" s="9">
        <v>150000</v>
      </c>
      <c r="E3807" s="9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413"/>
        <v>2.0000000000000002E-5</v>
      </c>
      <c r="P3807" s="9">
        <f t="shared" si="414"/>
        <v>1.5</v>
      </c>
      <c r="Q3807" t="str">
        <f t="shared" si="415"/>
        <v>theater</v>
      </c>
      <c r="R3807" t="str">
        <f t="shared" si="416"/>
        <v>musical</v>
      </c>
      <c r="S3807" s="5">
        <f t="shared" si="417"/>
        <v>41849.720370370371</v>
      </c>
      <c r="T3807" s="5">
        <f t="shared" si="418"/>
        <v>41909.720370370371</v>
      </c>
      <c r="U3807">
        <f t="shared" si="419"/>
        <v>2014</v>
      </c>
    </row>
    <row r="3808" spans="1:21" ht="30" x14ac:dyDescent="0.25">
      <c r="A3808">
        <v>3806</v>
      </c>
      <c r="B3808" s="3" t="s">
        <v>3803</v>
      </c>
      <c r="C3808" s="3" t="s">
        <v>7916</v>
      </c>
      <c r="D3808" s="9">
        <v>7500</v>
      </c>
      <c r="E3808" s="9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413"/>
        <v>6.6666666666666664E-4</v>
      </c>
      <c r="P3808" s="9">
        <f t="shared" si="414"/>
        <v>5</v>
      </c>
      <c r="Q3808" t="str">
        <f t="shared" si="415"/>
        <v>theater</v>
      </c>
      <c r="R3808" t="str">
        <f t="shared" si="416"/>
        <v>musical</v>
      </c>
      <c r="S3808" s="5">
        <f t="shared" si="417"/>
        <v>41799.092372685183</v>
      </c>
      <c r="T3808" s="5">
        <f t="shared" si="418"/>
        <v>41819.092372685183</v>
      </c>
      <c r="U3808">
        <f t="shared" si="419"/>
        <v>2014</v>
      </c>
    </row>
    <row r="3809" spans="1:21" ht="30" x14ac:dyDescent="0.25">
      <c r="A3809">
        <v>3807</v>
      </c>
      <c r="B3809" s="3" t="s">
        <v>3804</v>
      </c>
      <c r="C3809" s="3" t="s">
        <v>7917</v>
      </c>
      <c r="D3809" s="9">
        <v>1500</v>
      </c>
      <c r="E3809" s="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413"/>
        <v>0.30333333333333334</v>
      </c>
      <c r="P3809" s="9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5">
        <f t="shared" si="417"/>
        <v>42090.742349537039</v>
      </c>
      <c r="T3809" s="5">
        <f t="shared" si="418"/>
        <v>42097.742349537039</v>
      </c>
      <c r="U3809">
        <f t="shared" si="419"/>
        <v>2015</v>
      </c>
    </row>
    <row r="3810" spans="1:21" ht="30" x14ac:dyDescent="0.25">
      <c r="A3810">
        <v>3808</v>
      </c>
      <c r="B3810" s="3" t="s">
        <v>3805</v>
      </c>
      <c r="C3810" s="3" t="s">
        <v>7918</v>
      </c>
      <c r="D3810" s="9">
        <v>1000</v>
      </c>
      <c r="E3810" s="9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413"/>
        <v>1</v>
      </c>
      <c r="P3810" s="9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5">
        <f t="shared" si="417"/>
        <v>42059.287256944452</v>
      </c>
      <c r="T3810" s="5">
        <f t="shared" si="418"/>
        <v>42119.24559027778</v>
      </c>
      <c r="U3810">
        <f t="shared" si="419"/>
        <v>2015</v>
      </c>
    </row>
    <row r="3811" spans="1:21" ht="30" x14ac:dyDescent="0.25">
      <c r="A3811">
        <v>3809</v>
      </c>
      <c r="B3811" s="3" t="s">
        <v>3806</v>
      </c>
      <c r="C3811" s="3" t="s">
        <v>7919</v>
      </c>
      <c r="D3811" s="9">
        <v>2000</v>
      </c>
      <c r="E3811" s="9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413"/>
        <v>1.0125</v>
      </c>
      <c r="P3811" s="9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5">
        <f t="shared" si="417"/>
        <v>41800.360034722224</v>
      </c>
      <c r="T3811" s="5">
        <f t="shared" si="418"/>
        <v>41850.791666666672</v>
      </c>
      <c r="U3811">
        <f t="shared" si="419"/>
        <v>2014</v>
      </c>
    </row>
    <row r="3812" spans="1:21" ht="30" x14ac:dyDescent="0.25">
      <c r="A3812">
        <v>3810</v>
      </c>
      <c r="B3812" s="3" t="s">
        <v>3807</v>
      </c>
      <c r="C3812" s="3" t="s">
        <v>7920</v>
      </c>
      <c r="D3812" s="9">
        <v>1500</v>
      </c>
      <c r="E3812" s="9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413"/>
        <v>1.2173333333333334</v>
      </c>
      <c r="P3812" s="9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5">
        <f t="shared" si="417"/>
        <v>42054.682384259264</v>
      </c>
      <c r="T3812" s="5">
        <f t="shared" si="418"/>
        <v>42084.640717592592</v>
      </c>
      <c r="U3812">
        <f t="shared" si="419"/>
        <v>2015</v>
      </c>
    </row>
    <row r="3813" spans="1:21" ht="30" x14ac:dyDescent="0.25">
      <c r="A3813">
        <v>3811</v>
      </c>
      <c r="B3813" s="3" t="s">
        <v>3808</v>
      </c>
      <c r="C3813" s="3" t="s">
        <v>7921</v>
      </c>
      <c r="D3813" s="9">
        <v>250</v>
      </c>
      <c r="E3813" s="9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413"/>
        <v>3.3</v>
      </c>
      <c r="P3813" s="9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5">
        <f t="shared" si="417"/>
        <v>42487.460335648146</v>
      </c>
      <c r="T3813" s="5">
        <f t="shared" si="418"/>
        <v>42521.291666666664</v>
      </c>
      <c r="U3813">
        <f t="shared" si="419"/>
        <v>2016</v>
      </c>
    </row>
    <row r="3814" spans="1:21" ht="30" x14ac:dyDescent="0.25">
      <c r="A3814">
        <v>3812</v>
      </c>
      <c r="B3814" s="3" t="s">
        <v>3809</v>
      </c>
      <c r="C3814" s="3" t="s">
        <v>7922</v>
      </c>
      <c r="D3814" s="9">
        <v>2000</v>
      </c>
      <c r="E3814" s="9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413"/>
        <v>1.0954999999999999</v>
      </c>
      <c r="P3814" s="9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5">
        <f t="shared" si="417"/>
        <v>42109.584583333337</v>
      </c>
      <c r="T3814" s="5">
        <f t="shared" si="418"/>
        <v>42155.999305555561</v>
      </c>
      <c r="U3814">
        <f t="shared" si="419"/>
        <v>2015</v>
      </c>
    </row>
    <row r="3815" spans="1:21" ht="30" x14ac:dyDescent="0.25">
      <c r="A3815">
        <v>3813</v>
      </c>
      <c r="B3815" s="3" t="s">
        <v>3810</v>
      </c>
      <c r="C3815" s="3" t="s">
        <v>7923</v>
      </c>
      <c r="D3815" s="9">
        <v>2100</v>
      </c>
      <c r="E3815" s="9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413"/>
        <v>1.0095190476190474</v>
      </c>
      <c r="P3815" s="9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5">
        <f t="shared" si="417"/>
        <v>42497.109039351853</v>
      </c>
      <c r="T3815" s="5">
        <f t="shared" si="418"/>
        <v>42535.738194444442</v>
      </c>
      <c r="U3815">
        <f t="shared" si="419"/>
        <v>2016</v>
      </c>
    </row>
    <row r="3816" spans="1:21" ht="30" x14ac:dyDescent="0.25">
      <c r="A3816">
        <v>3814</v>
      </c>
      <c r="B3816" s="3" t="s">
        <v>3811</v>
      </c>
      <c r="C3816" s="3" t="s">
        <v>7924</v>
      </c>
      <c r="D3816" s="9">
        <v>1500</v>
      </c>
      <c r="E3816" s="9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413"/>
        <v>1.4013333333333333</v>
      </c>
      <c r="P3816" s="9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5">
        <f t="shared" si="417"/>
        <v>42058.737407407411</v>
      </c>
      <c r="T3816" s="5">
        <f t="shared" si="418"/>
        <v>42094.999305555561</v>
      </c>
      <c r="U3816">
        <f t="shared" si="419"/>
        <v>2015</v>
      </c>
    </row>
    <row r="3817" spans="1:21" x14ac:dyDescent="0.25">
      <c r="A3817">
        <v>3815</v>
      </c>
      <c r="B3817" s="3" t="s">
        <v>3812</v>
      </c>
      <c r="C3817" s="3" t="s">
        <v>7925</v>
      </c>
      <c r="D3817" s="9">
        <v>1000</v>
      </c>
      <c r="E3817" s="9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413"/>
        <v>1.0000100000000001</v>
      </c>
      <c r="P3817" s="9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5">
        <f t="shared" si="417"/>
        <v>42207.093252314815</v>
      </c>
      <c r="T3817" s="5">
        <f t="shared" si="418"/>
        <v>42236.791666666664</v>
      </c>
      <c r="U3817">
        <f t="shared" si="419"/>
        <v>2015</v>
      </c>
    </row>
    <row r="3818" spans="1:21" ht="45" x14ac:dyDescent="0.25">
      <c r="A3818">
        <v>3816</v>
      </c>
      <c r="B3818" s="3" t="s">
        <v>3813</v>
      </c>
      <c r="C3818" s="3" t="s">
        <v>7926</v>
      </c>
      <c r="D3818" s="9">
        <v>1500</v>
      </c>
      <c r="E3818" s="9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413"/>
        <v>1.19238</v>
      </c>
      <c r="P3818" s="9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5">
        <f t="shared" si="417"/>
        <v>41807.523414351854</v>
      </c>
      <c r="T3818" s="5">
        <f t="shared" si="418"/>
        <v>41837.523414351854</v>
      </c>
      <c r="U3818">
        <f t="shared" si="419"/>
        <v>2014</v>
      </c>
    </row>
    <row r="3819" spans="1:21" ht="30" x14ac:dyDescent="0.25">
      <c r="A3819">
        <v>3817</v>
      </c>
      <c r="B3819" s="3" t="s">
        <v>3814</v>
      </c>
      <c r="C3819" s="3" t="s">
        <v>7927</v>
      </c>
      <c r="D3819" s="9">
        <v>2000</v>
      </c>
      <c r="E3819" s="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413"/>
        <v>1.0725</v>
      </c>
      <c r="P3819" s="9">
        <f t="shared" si="414"/>
        <v>107.25</v>
      </c>
      <c r="Q3819" t="str">
        <f t="shared" si="415"/>
        <v>theater</v>
      </c>
      <c r="R3819" t="str">
        <f t="shared" si="416"/>
        <v>plays</v>
      </c>
      <c r="S3819" s="5">
        <f t="shared" si="417"/>
        <v>42284.530277777776</v>
      </c>
      <c r="T3819" s="5">
        <f t="shared" si="418"/>
        <v>42300.999305555561</v>
      </c>
      <c r="U3819">
        <f t="shared" si="419"/>
        <v>2015</v>
      </c>
    </row>
    <row r="3820" spans="1:21" x14ac:dyDescent="0.25">
      <c r="A3820">
        <v>3818</v>
      </c>
      <c r="B3820" s="3" t="s">
        <v>3815</v>
      </c>
      <c r="C3820" s="3" t="s">
        <v>7928</v>
      </c>
      <c r="D3820" s="9">
        <v>250</v>
      </c>
      <c r="E3820" s="9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413"/>
        <v>2.2799999999999998</v>
      </c>
      <c r="P3820" s="9">
        <f t="shared" si="414"/>
        <v>57</v>
      </c>
      <c r="Q3820" t="str">
        <f t="shared" si="415"/>
        <v>theater</v>
      </c>
      <c r="R3820" t="str">
        <f t="shared" si="416"/>
        <v>plays</v>
      </c>
      <c r="S3820" s="5">
        <f t="shared" si="417"/>
        <v>42045.675717592596</v>
      </c>
      <c r="T3820" s="5">
        <f t="shared" si="418"/>
        <v>42075.634050925924</v>
      </c>
      <c r="U3820">
        <f t="shared" si="419"/>
        <v>2015</v>
      </c>
    </row>
    <row r="3821" spans="1:21" x14ac:dyDescent="0.25">
      <c r="A3821">
        <v>3819</v>
      </c>
      <c r="B3821" s="3" t="s">
        <v>3816</v>
      </c>
      <c r="C3821" s="3" t="s">
        <v>7817</v>
      </c>
      <c r="D3821" s="9">
        <v>1000</v>
      </c>
      <c r="E3821" s="9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413"/>
        <v>1.0640000000000001</v>
      </c>
      <c r="P3821" s="9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5">
        <f t="shared" si="417"/>
        <v>42184.042870370373</v>
      </c>
      <c r="T3821" s="5">
        <f t="shared" si="418"/>
        <v>42202.709722222229</v>
      </c>
      <c r="U3821">
        <f t="shared" si="419"/>
        <v>2015</v>
      </c>
    </row>
    <row r="3822" spans="1:21" ht="30" x14ac:dyDescent="0.25">
      <c r="A3822">
        <v>3820</v>
      </c>
      <c r="B3822" s="3" t="s">
        <v>3817</v>
      </c>
      <c r="C3822" s="3" t="s">
        <v>7929</v>
      </c>
      <c r="D3822" s="9">
        <v>300</v>
      </c>
      <c r="E3822" s="9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413"/>
        <v>1.4333333333333333</v>
      </c>
      <c r="P3822" s="9">
        <f t="shared" si="414"/>
        <v>21.5</v>
      </c>
      <c r="Q3822" t="str">
        <f t="shared" si="415"/>
        <v>theater</v>
      </c>
      <c r="R3822" t="str">
        <f t="shared" si="416"/>
        <v>plays</v>
      </c>
      <c r="S3822" s="5">
        <f t="shared" si="417"/>
        <v>42160.48515046297</v>
      </c>
      <c r="T3822" s="5">
        <f t="shared" si="418"/>
        <v>42190.48515046297</v>
      </c>
      <c r="U3822">
        <f t="shared" si="419"/>
        <v>2015</v>
      </c>
    </row>
    <row r="3823" spans="1:21" ht="30" x14ac:dyDescent="0.25">
      <c r="A3823">
        <v>3821</v>
      </c>
      <c r="B3823" s="3" t="s">
        <v>3818</v>
      </c>
      <c r="C3823" s="3" t="s">
        <v>7930</v>
      </c>
      <c r="D3823" s="9">
        <v>3500</v>
      </c>
      <c r="E3823" s="9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413"/>
        <v>1.0454285714285714</v>
      </c>
      <c r="P3823" s="9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5">
        <f t="shared" si="417"/>
        <v>42341.013969907413</v>
      </c>
      <c r="T3823" s="5">
        <f t="shared" si="418"/>
        <v>42373.013969907413</v>
      </c>
      <c r="U3823">
        <f t="shared" si="419"/>
        <v>2015</v>
      </c>
    </row>
    <row r="3824" spans="1:21" ht="30" x14ac:dyDescent="0.25">
      <c r="A3824">
        <v>3822</v>
      </c>
      <c r="B3824" s="3" t="s">
        <v>3819</v>
      </c>
      <c r="C3824" s="3" t="s">
        <v>7931</v>
      </c>
      <c r="D3824" s="9">
        <v>5000</v>
      </c>
      <c r="E3824" s="9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413"/>
        <v>1.1002000000000001</v>
      </c>
      <c r="P3824" s="9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5">
        <f t="shared" si="417"/>
        <v>42329.671493055554</v>
      </c>
      <c r="T3824" s="5">
        <f t="shared" si="418"/>
        <v>42388.790972222225</v>
      </c>
      <c r="U3824">
        <f t="shared" si="419"/>
        <v>2015</v>
      </c>
    </row>
    <row r="3825" spans="1:21" ht="30" x14ac:dyDescent="0.25">
      <c r="A3825">
        <v>3823</v>
      </c>
      <c r="B3825" s="3" t="s">
        <v>3820</v>
      </c>
      <c r="C3825" s="3" t="s">
        <v>7932</v>
      </c>
      <c r="D3825" s="9">
        <v>2500</v>
      </c>
      <c r="E3825" s="9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413"/>
        <v>1.06</v>
      </c>
      <c r="P3825" s="9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5">
        <f t="shared" si="417"/>
        <v>42170.743564814817</v>
      </c>
      <c r="T3825" s="5">
        <f t="shared" si="418"/>
        <v>42204.999305555561</v>
      </c>
      <c r="U3825">
        <f t="shared" si="419"/>
        <v>2015</v>
      </c>
    </row>
    <row r="3826" spans="1:21" ht="30" x14ac:dyDescent="0.25">
      <c r="A3826">
        <v>3824</v>
      </c>
      <c r="B3826" s="3" t="s">
        <v>3821</v>
      </c>
      <c r="C3826" s="3" t="s">
        <v>7933</v>
      </c>
      <c r="D3826" s="9">
        <v>250</v>
      </c>
      <c r="E3826" s="9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413"/>
        <v>1.08</v>
      </c>
      <c r="P3826" s="9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5">
        <f t="shared" si="417"/>
        <v>42571.45952546296</v>
      </c>
      <c r="T3826" s="5">
        <f t="shared" si="418"/>
        <v>42583.40347222222</v>
      </c>
      <c r="U3826">
        <f t="shared" si="419"/>
        <v>2016</v>
      </c>
    </row>
    <row r="3827" spans="1:21" ht="30" x14ac:dyDescent="0.25">
      <c r="A3827">
        <v>3825</v>
      </c>
      <c r="B3827" s="3" t="s">
        <v>3822</v>
      </c>
      <c r="C3827" s="3" t="s">
        <v>7934</v>
      </c>
      <c r="D3827" s="9">
        <v>5000</v>
      </c>
      <c r="E3827" s="9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413"/>
        <v>1.0542</v>
      </c>
      <c r="P3827" s="9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5">
        <f t="shared" si="417"/>
        <v>42150.90293981482</v>
      </c>
      <c r="T3827" s="5">
        <f t="shared" si="418"/>
        <v>42171.90293981482</v>
      </c>
      <c r="U3827">
        <f t="shared" si="419"/>
        <v>2015</v>
      </c>
    </row>
    <row r="3828" spans="1:21" x14ac:dyDescent="0.25">
      <c r="A3828">
        <v>3826</v>
      </c>
      <c r="B3828" s="3" t="s">
        <v>3823</v>
      </c>
      <c r="C3828" s="3" t="s">
        <v>7935</v>
      </c>
      <c r="D3828" s="9">
        <v>600</v>
      </c>
      <c r="E3828" s="9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413"/>
        <v>1.1916666666666667</v>
      </c>
      <c r="P3828" s="9">
        <f t="shared" si="414"/>
        <v>27.5</v>
      </c>
      <c r="Q3828" t="str">
        <f t="shared" si="415"/>
        <v>theater</v>
      </c>
      <c r="R3828" t="str">
        <f t="shared" si="416"/>
        <v>plays</v>
      </c>
      <c r="S3828" s="5">
        <f t="shared" si="417"/>
        <v>42101.256874999999</v>
      </c>
      <c r="T3828" s="5">
        <f t="shared" si="418"/>
        <v>42131.256874999999</v>
      </c>
      <c r="U3828">
        <f t="shared" si="419"/>
        <v>2015</v>
      </c>
    </row>
    <row r="3829" spans="1:21" ht="30" x14ac:dyDescent="0.25">
      <c r="A3829">
        <v>3827</v>
      </c>
      <c r="B3829" s="3" t="s">
        <v>3824</v>
      </c>
      <c r="C3829" s="3" t="s">
        <v>7936</v>
      </c>
      <c r="D3829" s="9">
        <v>3000</v>
      </c>
      <c r="E3829" s="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413"/>
        <v>1.5266666666666666</v>
      </c>
      <c r="P3829" s="9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5">
        <f t="shared" si="417"/>
        <v>42034.76158564815</v>
      </c>
      <c r="T3829" s="5">
        <f t="shared" si="418"/>
        <v>42089.833333333336</v>
      </c>
      <c r="U3829">
        <f t="shared" si="419"/>
        <v>2015</v>
      </c>
    </row>
    <row r="3830" spans="1:21" ht="30" x14ac:dyDescent="0.25">
      <c r="A3830">
        <v>3828</v>
      </c>
      <c r="B3830" s="3" t="s">
        <v>3825</v>
      </c>
      <c r="C3830" s="3" t="s">
        <v>7937</v>
      </c>
      <c r="D3830" s="9">
        <v>5000</v>
      </c>
      <c r="E3830" s="9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413"/>
        <v>1</v>
      </c>
      <c r="P3830" s="9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5">
        <f t="shared" si="417"/>
        <v>41944.360960648155</v>
      </c>
      <c r="T3830" s="5">
        <f t="shared" si="418"/>
        <v>42004.402627314812</v>
      </c>
      <c r="U3830">
        <f t="shared" si="419"/>
        <v>2014</v>
      </c>
    </row>
    <row r="3831" spans="1:21" ht="30" x14ac:dyDescent="0.25">
      <c r="A3831">
        <v>3829</v>
      </c>
      <c r="B3831" s="3" t="s">
        <v>3826</v>
      </c>
      <c r="C3831" s="3" t="s">
        <v>7938</v>
      </c>
      <c r="D3831" s="9">
        <v>500</v>
      </c>
      <c r="E3831" s="9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413"/>
        <v>1.002</v>
      </c>
      <c r="P3831" s="9">
        <f t="shared" si="414"/>
        <v>62.625</v>
      </c>
      <c r="Q3831" t="str">
        <f t="shared" si="415"/>
        <v>theater</v>
      </c>
      <c r="R3831" t="str">
        <f t="shared" si="416"/>
        <v>plays</v>
      </c>
      <c r="S3831" s="5">
        <f t="shared" si="417"/>
        <v>42593.698738425934</v>
      </c>
      <c r="T3831" s="5">
        <f t="shared" si="418"/>
        <v>42613.698738425934</v>
      </c>
      <c r="U3831">
        <f t="shared" si="419"/>
        <v>2016</v>
      </c>
    </row>
    <row r="3832" spans="1:21" x14ac:dyDescent="0.25">
      <c r="A3832">
        <v>3830</v>
      </c>
      <c r="B3832" s="3" t="s">
        <v>3827</v>
      </c>
      <c r="C3832" s="3" t="s">
        <v>7939</v>
      </c>
      <c r="D3832" s="9">
        <v>100</v>
      </c>
      <c r="E3832" s="9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413"/>
        <v>2.25</v>
      </c>
      <c r="P3832" s="9">
        <f t="shared" si="414"/>
        <v>75</v>
      </c>
      <c r="Q3832" t="str">
        <f t="shared" si="415"/>
        <v>theater</v>
      </c>
      <c r="R3832" t="str">
        <f t="shared" si="416"/>
        <v>plays</v>
      </c>
      <c r="S3832" s="5">
        <f t="shared" si="417"/>
        <v>42503.574201388888</v>
      </c>
      <c r="T3832" s="5">
        <f t="shared" si="418"/>
        <v>42517.574201388888</v>
      </c>
      <c r="U3832">
        <f t="shared" si="419"/>
        <v>2016</v>
      </c>
    </row>
    <row r="3833" spans="1:21" ht="30" x14ac:dyDescent="0.25">
      <c r="A3833">
        <v>3831</v>
      </c>
      <c r="B3833" s="3" t="s">
        <v>3828</v>
      </c>
      <c r="C3833" s="3" t="s">
        <v>7940</v>
      </c>
      <c r="D3833" s="9">
        <v>500</v>
      </c>
      <c r="E3833" s="9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413"/>
        <v>1.0602199999999999</v>
      </c>
      <c r="P3833" s="9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5">
        <f t="shared" si="417"/>
        <v>41927.682233796302</v>
      </c>
      <c r="T3833" s="5">
        <f t="shared" si="418"/>
        <v>41948.723900462966</v>
      </c>
      <c r="U3833">
        <f t="shared" si="419"/>
        <v>2014</v>
      </c>
    </row>
    <row r="3834" spans="1:21" ht="30" x14ac:dyDescent="0.25">
      <c r="A3834">
        <v>3832</v>
      </c>
      <c r="B3834" s="3" t="s">
        <v>3829</v>
      </c>
      <c r="C3834" s="3" t="s">
        <v>7941</v>
      </c>
      <c r="D3834" s="9">
        <v>1200</v>
      </c>
      <c r="E3834" s="9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413"/>
        <v>1.0466666666666666</v>
      </c>
      <c r="P3834" s="9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5">
        <f t="shared" si="417"/>
        <v>42374.948321759257</v>
      </c>
      <c r="T3834" s="5">
        <f t="shared" si="418"/>
        <v>42419.948321759257</v>
      </c>
      <c r="U3834">
        <f t="shared" si="419"/>
        <v>2016</v>
      </c>
    </row>
    <row r="3835" spans="1:21" ht="30" x14ac:dyDescent="0.25">
      <c r="A3835">
        <v>3833</v>
      </c>
      <c r="B3835" s="3" t="s">
        <v>3830</v>
      </c>
      <c r="C3835" s="3" t="s">
        <v>7942</v>
      </c>
      <c r="D3835" s="9">
        <v>1200</v>
      </c>
      <c r="E3835" s="9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413"/>
        <v>1.1666666666666667</v>
      </c>
      <c r="P3835" s="9">
        <f t="shared" si="414"/>
        <v>70</v>
      </c>
      <c r="Q3835" t="str">
        <f t="shared" si="415"/>
        <v>theater</v>
      </c>
      <c r="R3835" t="str">
        <f t="shared" si="416"/>
        <v>plays</v>
      </c>
      <c r="S3835" s="5">
        <f t="shared" si="417"/>
        <v>41963.705694444448</v>
      </c>
      <c r="T3835" s="5">
        <f t="shared" si="418"/>
        <v>41974.631249999999</v>
      </c>
      <c r="U3835">
        <f t="shared" si="419"/>
        <v>2014</v>
      </c>
    </row>
    <row r="3836" spans="1:21" ht="30" x14ac:dyDescent="0.25">
      <c r="A3836">
        <v>3834</v>
      </c>
      <c r="B3836" s="3" t="s">
        <v>3831</v>
      </c>
      <c r="C3836" s="3" t="s">
        <v>7943</v>
      </c>
      <c r="D3836" s="9">
        <v>3000</v>
      </c>
      <c r="E3836" s="9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413"/>
        <v>1.0903333333333334</v>
      </c>
      <c r="P3836" s="9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5">
        <f t="shared" si="417"/>
        <v>42143.278553240743</v>
      </c>
      <c r="T3836" s="5">
        <f t="shared" si="418"/>
        <v>42173.278553240743</v>
      </c>
      <c r="U3836">
        <f t="shared" si="419"/>
        <v>2015</v>
      </c>
    </row>
    <row r="3837" spans="1:21" ht="30" x14ac:dyDescent="0.25">
      <c r="A3837">
        <v>3835</v>
      </c>
      <c r="B3837" s="3" t="s">
        <v>3832</v>
      </c>
      <c r="C3837" s="3" t="s">
        <v>7944</v>
      </c>
      <c r="D3837" s="9">
        <v>200</v>
      </c>
      <c r="E3837" s="9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413"/>
        <v>1.6</v>
      </c>
      <c r="P3837" s="9">
        <f t="shared" si="414"/>
        <v>40</v>
      </c>
      <c r="Q3837" t="str">
        <f t="shared" si="415"/>
        <v>theater</v>
      </c>
      <c r="R3837" t="str">
        <f t="shared" si="416"/>
        <v>plays</v>
      </c>
      <c r="S3837" s="5">
        <f t="shared" si="417"/>
        <v>42460.775555555556</v>
      </c>
      <c r="T3837" s="5">
        <f t="shared" si="418"/>
        <v>42481.775555555556</v>
      </c>
      <c r="U3837">
        <f t="shared" si="419"/>
        <v>2016</v>
      </c>
    </row>
    <row r="3838" spans="1:21" x14ac:dyDescent="0.25">
      <c r="A3838">
        <v>3836</v>
      </c>
      <c r="B3838" s="3" t="s">
        <v>3833</v>
      </c>
      <c r="C3838" s="3" t="s">
        <v>7945</v>
      </c>
      <c r="D3838" s="9">
        <v>800</v>
      </c>
      <c r="E3838" s="9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413"/>
        <v>1.125</v>
      </c>
      <c r="P3838" s="9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5">
        <f t="shared" si="417"/>
        <v>42553.75986111111</v>
      </c>
      <c r="T3838" s="5">
        <f t="shared" si="418"/>
        <v>42585.006249999999</v>
      </c>
      <c r="U3838">
        <f t="shared" si="419"/>
        <v>2016</v>
      </c>
    </row>
    <row r="3839" spans="1:21" x14ac:dyDescent="0.25">
      <c r="A3839">
        <v>3837</v>
      </c>
      <c r="B3839" s="3" t="s">
        <v>3834</v>
      </c>
      <c r="C3839" s="3" t="s">
        <v>7946</v>
      </c>
      <c r="D3839" s="9">
        <v>2000</v>
      </c>
      <c r="E3839" s="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413"/>
        <v>1.0209999999999999</v>
      </c>
      <c r="P3839" s="9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5">
        <f t="shared" si="417"/>
        <v>42152.599050925928</v>
      </c>
      <c r="T3839" s="5">
        <f t="shared" si="418"/>
        <v>42188.599050925928</v>
      </c>
      <c r="U3839">
        <f t="shared" si="419"/>
        <v>2015</v>
      </c>
    </row>
    <row r="3840" spans="1:21" ht="30" x14ac:dyDescent="0.25">
      <c r="A3840">
        <v>3838</v>
      </c>
      <c r="B3840" s="3" t="s">
        <v>3835</v>
      </c>
      <c r="C3840" s="3" t="s">
        <v>7947</v>
      </c>
      <c r="D3840" s="9">
        <v>100000</v>
      </c>
      <c r="E3840" s="9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413"/>
        <v>1.00824</v>
      </c>
      <c r="P3840" s="9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5">
        <f t="shared" si="417"/>
        <v>42116.544085648151</v>
      </c>
      <c r="T3840" s="5">
        <f t="shared" si="418"/>
        <v>42146.544085648151</v>
      </c>
      <c r="U3840">
        <f t="shared" si="419"/>
        <v>2015</v>
      </c>
    </row>
    <row r="3841" spans="1:21" ht="30" x14ac:dyDescent="0.25">
      <c r="A3841">
        <v>3839</v>
      </c>
      <c r="B3841" s="3" t="s">
        <v>3836</v>
      </c>
      <c r="C3841" s="3" t="s">
        <v>7948</v>
      </c>
      <c r="D3841" s="9">
        <v>2000</v>
      </c>
      <c r="E3841" s="9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413"/>
        <v>1.0125</v>
      </c>
      <c r="P3841" s="9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5">
        <f t="shared" si="417"/>
        <v>42154.97597222223</v>
      </c>
      <c r="T3841" s="5">
        <f t="shared" si="418"/>
        <v>42214.97597222223</v>
      </c>
      <c r="U3841">
        <f t="shared" si="419"/>
        <v>2015</v>
      </c>
    </row>
    <row r="3842" spans="1:21" x14ac:dyDescent="0.25">
      <c r="A3842">
        <v>3840</v>
      </c>
      <c r="B3842" s="3" t="s">
        <v>3837</v>
      </c>
      <c r="C3842" s="3" t="s">
        <v>7949</v>
      </c>
      <c r="D3842" s="9">
        <v>1</v>
      </c>
      <c r="E3842" s="9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420">E3842/D3842</f>
        <v>65</v>
      </c>
      <c r="P3842" s="9">
        <f t="shared" ref="P3842:P3905" si="421">IFERROR(E3842/L3842,0)</f>
        <v>21.666666666666668</v>
      </c>
      <c r="Q3842" t="str">
        <f t="shared" ref="Q3842:Q3905" si="422">MID(N3842,1,FIND("/",N3842)-1)</f>
        <v>theater</v>
      </c>
      <c r="R3842" t="str">
        <f t="shared" ref="R3842:R3905" si="423">MID(N3842,FIND("/",N3842)+1,9999)</f>
        <v>plays</v>
      </c>
      <c r="S3842" s="5">
        <f t="shared" ref="S3842:S3905" si="424">((J3842/86400)+25569+(-4/24))</f>
        <v>42432.535057870373</v>
      </c>
      <c r="T3842" s="5">
        <f t="shared" ref="T3842:T3905" si="425">((I3842/86400)+25569+(-4/24))</f>
        <v>42457.493391203701</v>
      </c>
      <c r="U3842">
        <f t="shared" ref="U3842:U3905" si="426">YEAR(S3842)</f>
        <v>2016</v>
      </c>
    </row>
    <row r="3843" spans="1:21" ht="30" x14ac:dyDescent="0.25">
      <c r="A3843">
        <v>3841</v>
      </c>
      <c r="B3843" s="3" t="s">
        <v>3838</v>
      </c>
      <c r="C3843" s="3" t="s">
        <v>7950</v>
      </c>
      <c r="D3843" s="9">
        <v>10000</v>
      </c>
      <c r="E3843" s="9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420"/>
        <v>8.72E-2</v>
      </c>
      <c r="P3843" s="9">
        <f t="shared" si="421"/>
        <v>25.647058823529413</v>
      </c>
      <c r="Q3843" t="str">
        <f t="shared" si="422"/>
        <v>theater</v>
      </c>
      <c r="R3843" t="str">
        <f t="shared" si="423"/>
        <v>plays</v>
      </c>
      <c r="S3843" s="5">
        <f t="shared" si="424"/>
        <v>41780.619062500002</v>
      </c>
      <c r="T3843" s="5">
        <f t="shared" si="425"/>
        <v>41840.619062500002</v>
      </c>
      <c r="U3843">
        <f t="shared" si="426"/>
        <v>2014</v>
      </c>
    </row>
    <row r="3844" spans="1:21" ht="30" x14ac:dyDescent="0.25">
      <c r="A3844">
        <v>3842</v>
      </c>
      <c r="B3844" s="3" t="s">
        <v>3839</v>
      </c>
      <c r="C3844" s="3" t="s">
        <v>7951</v>
      </c>
      <c r="D3844" s="9">
        <v>5000</v>
      </c>
      <c r="E3844" s="9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420"/>
        <v>0.21940000000000001</v>
      </c>
      <c r="P3844" s="9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5">
        <f t="shared" si="424"/>
        <v>41740.326990740745</v>
      </c>
      <c r="T3844" s="5">
        <f t="shared" si="425"/>
        <v>41770.326990740745</v>
      </c>
      <c r="U3844">
        <f t="shared" si="426"/>
        <v>2014</v>
      </c>
    </row>
    <row r="3845" spans="1:21" ht="30" x14ac:dyDescent="0.25">
      <c r="A3845">
        <v>3843</v>
      </c>
      <c r="B3845" s="3" t="s">
        <v>3840</v>
      </c>
      <c r="C3845" s="3" t="s">
        <v>7952</v>
      </c>
      <c r="D3845" s="9">
        <v>5000</v>
      </c>
      <c r="E3845" s="9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420"/>
        <v>0.21299999999999999</v>
      </c>
      <c r="P3845" s="9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5">
        <f t="shared" si="424"/>
        <v>41765.905833333338</v>
      </c>
      <c r="T3845" s="5">
        <f t="shared" si="425"/>
        <v>41790.905833333338</v>
      </c>
      <c r="U3845">
        <f t="shared" si="426"/>
        <v>2014</v>
      </c>
    </row>
    <row r="3846" spans="1:21" ht="30" x14ac:dyDescent="0.25">
      <c r="A3846">
        <v>3844</v>
      </c>
      <c r="B3846" s="3" t="s">
        <v>3841</v>
      </c>
      <c r="C3846" s="3" t="s">
        <v>7953</v>
      </c>
      <c r="D3846" s="9">
        <v>9800</v>
      </c>
      <c r="E3846" s="9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420"/>
        <v>0.41489795918367345</v>
      </c>
      <c r="P3846" s="9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5">
        <f t="shared" si="424"/>
        <v>41766.450625000005</v>
      </c>
      <c r="T3846" s="5">
        <f t="shared" si="425"/>
        <v>41793.124305555561</v>
      </c>
      <c r="U3846">
        <f t="shared" si="426"/>
        <v>2014</v>
      </c>
    </row>
    <row r="3847" spans="1:21" ht="45" x14ac:dyDescent="0.25">
      <c r="A3847">
        <v>3845</v>
      </c>
      <c r="B3847" s="3" t="s">
        <v>3842</v>
      </c>
      <c r="C3847" s="3" t="s">
        <v>7954</v>
      </c>
      <c r="D3847" s="9">
        <v>40000</v>
      </c>
      <c r="E3847" s="9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420"/>
        <v>2.1049999999999999E-2</v>
      </c>
      <c r="P3847" s="9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5">
        <f t="shared" si="424"/>
        <v>42248.46034722223</v>
      </c>
      <c r="T3847" s="5">
        <f t="shared" si="425"/>
        <v>42278.46034722223</v>
      </c>
      <c r="U3847">
        <f t="shared" si="426"/>
        <v>2015</v>
      </c>
    </row>
    <row r="3848" spans="1:21" x14ac:dyDescent="0.25">
      <c r="A3848">
        <v>3846</v>
      </c>
      <c r="B3848" s="3" t="s">
        <v>3843</v>
      </c>
      <c r="C3848" s="3" t="s">
        <v>7955</v>
      </c>
      <c r="D3848" s="9">
        <v>7000</v>
      </c>
      <c r="E3848" s="9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420"/>
        <v>2.7E-2</v>
      </c>
      <c r="P3848" s="9">
        <f t="shared" si="421"/>
        <v>23.625</v>
      </c>
      <c r="Q3848" t="str">
        <f t="shared" si="422"/>
        <v>theater</v>
      </c>
      <c r="R3848" t="str">
        <f t="shared" si="423"/>
        <v>plays</v>
      </c>
      <c r="S3848" s="5">
        <f t="shared" si="424"/>
        <v>41885.054884259262</v>
      </c>
      <c r="T3848" s="5">
        <f t="shared" si="425"/>
        <v>41916.124305555561</v>
      </c>
      <c r="U3848">
        <f t="shared" si="426"/>
        <v>2014</v>
      </c>
    </row>
    <row r="3849" spans="1:21" x14ac:dyDescent="0.25">
      <c r="A3849">
        <v>3847</v>
      </c>
      <c r="B3849" s="3" t="s">
        <v>3844</v>
      </c>
      <c r="C3849" s="3" t="s">
        <v>7956</v>
      </c>
      <c r="D3849" s="9">
        <v>10500</v>
      </c>
      <c r="E3849" s="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420"/>
        <v>0.16161904761904761</v>
      </c>
      <c r="P3849" s="9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5">
        <f t="shared" si="424"/>
        <v>42159.057766203703</v>
      </c>
      <c r="T3849" s="5">
        <f t="shared" si="425"/>
        <v>42204.057766203703</v>
      </c>
      <c r="U3849">
        <f t="shared" si="426"/>
        <v>2015</v>
      </c>
    </row>
    <row r="3850" spans="1:21" ht="30" x14ac:dyDescent="0.25">
      <c r="A3850">
        <v>3848</v>
      </c>
      <c r="B3850" s="3" t="s">
        <v>3845</v>
      </c>
      <c r="C3850" s="3" t="s">
        <v>7957</v>
      </c>
      <c r="D3850" s="9">
        <v>13000</v>
      </c>
      <c r="E3850" s="9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420"/>
        <v>0.16376923076923078</v>
      </c>
      <c r="P3850" s="9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5">
        <f t="shared" si="424"/>
        <v>42265.650335648148</v>
      </c>
      <c r="T3850" s="5">
        <f t="shared" si="425"/>
        <v>42295.650335648148</v>
      </c>
      <c r="U3850">
        <f t="shared" si="426"/>
        <v>2015</v>
      </c>
    </row>
    <row r="3851" spans="1:21" ht="30" x14ac:dyDescent="0.25">
      <c r="A3851">
        <v>3849</v>
      </c>
      <c r="B3851" s="3" t="s">
        <v>3846</v>
      </c>
      <c r="C3851" s="3" t="s">
        <v>7958</v>
      </c>
      <c r="D3851" s="9">
        <v>30000</v>
      </c>
      <c r="E3851" s="9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420"/>
        <v>7.0433333333333334E-2</v>
      </c>
      <c r="P3851" s="9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5">
        <f t="shared" si="424"/>
        <v>42136.60050925926</v>
      </c>
      <c r="T3851" s="5">
        <f t="shared" si="425"/>
        <v>42166.60050925926</v>
      </c>
      <c r="U3851">
        <f t="shared" si="426"/>
        <v>2015</v>
      </c>
    </row>
    <row r="3852" spans="1:21" x14ac:dyDescent="0.25">
      <c r="A3852">
        <v>3850</v>
      </c>
      <c r="B3852" s="3" t="s">
        <v>3847</v>
      </c>
      <c r="C3852" s="3" t="s">
        <v>7959</v>
      </c>
      <c r="D3852" s="9">
        <v>1000</v>
      </c>
      <c r="E3852" s="9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420"/>
        <v>3.7999999999999999E-2</v>
      </c>
      <c r="P3852" s="9">
        <f t="shared" si="421"/>
        <v>9.5</v>
      </c>
      <c r="Q3852" t="str">
        <f t="shared" si="422"/>
        <v>theater</v>
      </c>
      <c r="R3852" t="str">
        <f t="shared" si="423"/>
        <v>plays</v>
      </c>
      <c r="S3852" s="5">
        <f t="shared" si="424"/>
        <v>41974.957673611112</v>
      </c>
      <c r="T3852" s="5">
        <f t="shared" si="425"/>
        <v>42004.957673611112</v>
      </c>
      <c r="U3852">
        <f t="shared" si="426"/>
        <v>2014</v>
      </c>
    </row>
    <row r="3853" spans="1:21" x14ac:dyDescent="0.25">
      <c r="A3853">
        <v>3851</v>
      </c>
      <c r="B3853" s="3" t="s">
        <v>3848</v>
      </c>
      <c r="C3853" s="3" t="s">
        <v>7960</v>
      </c>
      <c r="D3853" s="9">
        <v>2500</v>
      </c>
      <c r="E3853" s="9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420"/>
        <v>0.34079999999999999</v>
      </c>
      <c r="P3853" s="9">
        <f t="shared" si="421"/>
        <v>35.5</v>
      </c>
      <c r="Q3853" t="str">
        <f t="shared" si="422"/>
        <v>theater</v>
      </c>
      <c r="R3853" t="str">
        <f t="shared" si="423"/>
        <v>plays</v>
      </c>
      <c r="S3853" s="5">
        <f t="shared" si="424"/>
        <v>42172.272905092592</v>
      </c>
      <c r="T3853" s="5">
        <f t="shared" si="425"/>
        <v>42202.272905092592</v>
      </c>
      <c r="U3853">
        <f t="shared" si="426"/>
        <v>2015</v>
      </c>
    </row>
    <row r="3854" spans="1:21" ht="30" x14ac:dyDescent="0.25">
      <c r="A3854">
        <v>3852</v>
      </c>
      <c r="B3854" s="3" t="s">
        <v>3849</v>
      </c>
      <c r="C3854" s="3" t="s">
        <v>7961</v>
      </c>
      <c r="D3854" s="9">
        <v>10000</v>
      </c>
      <c r="E3854" s="9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420"/>
        <v>2E-3</v>
      </c>
      <c r="P3854" s="9">
        <f t="shared" si="421"/>
        <v>10</v>
      </c>
      <c r="Q3854" t="str">
        <f t="shared" si="422"/>
        <v>theater</v>
      </c>
      <c r="R3854" t="str">
        <f t="shared" si="423"/>
        <v>plays</v>
      </c>
      <c r="S3854" s="5">
        <f t="shared" si="424"/>
        <v>42065.024027777785</v>
      </c>
      <c r="T3854" s="5">
        <f t="shared" si="425"/>
        <v>42089.982361111113</v>
      </c>
      <c r="U3854">
        <f t="shared" si="426"/>
        <v>2015</v>
      </c>
    </row>
    <row r="3855" spans="1:21" x14ac:dyDescent="0.25">
      <c r="A3855">
        <v>3853</v>
      </c>
      <c r="B3855" s="3" t="s">
        <v>3850</v>
      </c>
      <c r="C3855" s="3" t="s">
        <v>7962</v>
      </c>
      <c r="D3855" s="9">
        <v>100000</v>
      </c>
      <c r="E3855" s="9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420"/>
        <v>2.5999999999999998E-4</v>
      </c>
      <c r="P3855" s="9">
        <f t="shared" si="421"/>
        <v>13</v>
      </c>
      <c r="Q3855" t="str">
        <f t="shared" si="422"/>
        <v>theater</v>
      </c>
      <c r="R3855" t="str">
        <f t="shared" si="423"/>
        <v>plays</v>
      </c>
      <c r="S3855" s="5">
        <f t="shared" si="424"/>
        <v>41848.673356481486</v>
      </c>
      <c r="T3855" s="5">
        <f t="shared" si="425"/>
        <v>41883.673356481486</v>
      </c>
      <c r="U3855">
        <f t="shared" si="426"/>
        <v>2014</v>
      </c>
    </row>
    <row r="3856" spans="1:21" x14ac:dyDescent="0.25">
      <c r="A3856">
        <v>3854</v>
      </c>
      <c r="B3856" s="3" t="s">
        <v>3851</v>
      </c>
      <c r="C3856" s="3" t="s">
        <v>7963</v>
      </c>
      <c r="D3856" s="9">
        <v>11000</v>
      </c>
      <c r="E3856" s="9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420"/>
        <v>0.16254545454545455</v>
      </c>
      <c r="P3856" s="9">
        <f t="shared" si="421"/>
        <v>89.4</v>
      </c>
      <c r="Q3856" t="str">
        <f t="shared" si="422"/>
        <v>theater</v>
      </c>
      <c r="R3856" t="str">
        <f t="shared" si="423"/>
        <v>plays</v>
      </c>
      <c r="S3856" s="5">
        <f t="shared" si="424"/>
        <v>42103.718263888892</v>
      </c>
      <c r="T3856" s="5">
        <f t="shared" si="425"/>
        <v>42133.718263888892</v>
      </c>
      <c r="U3856">
        <f t="shared" si="426"/>
        <v>2015</v>
      </c>
    </row>
    <row r="3857" spans="1:21" ht="30" x14ac:dyDescent="0.25">
      <c r="A3857">
        <v>3855</v>
      </c>
      <c r="B3857" s="3" t="s">
        <v>3852</v>
      </c>
      <c r="C3857" s="3" t="s">
        <v>7964</v>
      </c>
      <c r="D3857" s="9">
        <v>1000</v>
      </c>
      <c r="E3857" s="9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420"/>
        <v>2.5000000000000001E-2</v>
      </c>
      <c r="P3857" s="9">
        <f t="shared" si="421"/>
        <v>25</v>
      </c>
      <c r="Q3857" t="str">
        <f t="shared" si="422"/>
        <v>theater</v>
      </c>
      <c r="R3857" t="str">
        <f t="shared" si="423"/>
        <v>plays</v>
      </c>
      <c r="S3857" s="5">
        <f t="shared" si="424"/>
        <v>42059.804062500007</v>
      </c>
      <c r="T3857" s="5">
        <f t="shared" si="425"/>
        <v>42089.762395833335</v>
      </c>
      <c r="U3857">
        <f t="shared" si="426"/>
        <v>2015</v>
      </c>
    </row>
    <row r="3858" spans="1:21" ht="30" x14ac:dyDescent="0.25">
      <c r="A3858">
        <v>3856</v>
      </c>
      <c r="B3858" s="3" t="s">
        <v>3853</v>
      </c>
      <c r="C3858" s="3" t="s">
        <v>7965</v>
      </c>
      <c r="D3858" s="9">
        <v>5000</v>
      </c>
      <c r="E3858" s="9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420"/>
        <v>2.0000000000000001E-4</v>
      </c>
      <c r="P3858" s="9">
        <f t="shared" si="421"/>
        <v>1</v>
      </c>
      <c r="Q3858" t="str">
        <f t="shared" si="422"/>
        <v>theater</v>
      </c>
      <c r="R3858" t="str">
        <f t="shared" si="423"/>
        <v>plays</v>
      </c>
      <c r="S3858" s="5">
        <f t="shared" si="424"/>
        <v>42041.576423611114</v>
      </c>
      <c r="T3858" s="5">
        <f t="shared" si="425"/>
        <v>42071.534756944449</v>
      </c>
      <c r="U3858">
        <f t="shared" si="426"/>
        <v>2015</v>
      </c>
    </row>
    <row r="3859" spans="1:21" ht="30" x14ac:dyDescent="0.25">
      <c r="A3859">
        <v>3857</v>
      </c>
      <c r="B3859" s="3" t="s">
        <v>3854</v>
      </c>
      <c r="C3859" s="3" t="s">
        <v>7966</v>
      </c>
      <c r="D3859" s="9">
        <v>5000</v>
      </c>
      <c r="E3859" s="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420"/>
        <v>5.1999999999999998E-2</v>
      </c>
      <c r="P3859" s="9">
        <f t="shared" si="421"/>
        <v>65</v>
      </c>
      <c r="Q3859" t="str">
        <f t="shared" si="422"/>
        <v>theater</v>
      </c>
      <c r="R3859" t="str">
        <f t="shared" si="423"/>
        <v>plays</v>
      </c>
      <c r="S3859" s="5">
        <f t="shared" si="424"/>
        <v>41829.570486111115</v>
      </c>
      <c r="T3859" s="5">
        <f t="shared" si="425"/>
        <v>41852.550000000003</v>
      </c>
      <c r="U3859">
        <f t="shared" si="426"/>
        <v>2014</v>
      </c>
    </row>
    <row r="3860" spans="1:21" ht="30" x14ac:dyDescent="0.25">
      <c r="A3860">
        <v>3858</v>
      </c>
      <c r="B3860" s="3" t="s">
        <v>3855</v>
      </c>
      <c r="C3860" s="3" t="s">
        <v>7967</v>
      </c>
      <c r="D3860" s="9">
        <v>500</v>
      </c>
      <c r="E3860" s="9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420"/>
        <v>0.02</v>
      </c>
      <c r="P3860" s="9">
        <f t="shared" si="421"/>
        <v>10</v>
      </c>
      <c r="Q3860" t="str">
        <f t="shared" si="422"/>
        <v>theater</v>
      </c>
      <c r="R3860" t="str">
        <f t="shared" si="423"/>
        <v>plays</v>
      </c>
      <c r="S3860" s="5">
        <f t="shared" si="424"/>
        <v>42128.264398148145</v>
      </c>
      <c r="T3860" s="5">
        <f t="shared" si="425"/>
        <v>42146.708333333336</v>
      </c>
      <c r="U3860">
        <f t="shared" si="426"/>
        <v>2015</v>
      </c>
    </row>
    <row r="3861" spans="1:21" ht="30" x14ac:dyDescent="0.25">
      <c r="A3861">
        <v>3859</v>
      </c>
      <c r="B3861" s="3" t="s">
        <v>3856</v>
      </c>
      <c r="C3861" s="3" t="s">
        <v>7968</v>
      </c>
      <c r="D3861" s="9">
        <v>2500</v>
      </c>
      <c r="E3861" s="9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420"/>
        <v>4.0000000000000002E-4</v>
      </c>
      <c r="P3861" s="9">
        <f t="shared" si="421"/>
        <v>1</v>
      </c>
      <c r="Q3861" t="str">
        <f t="shared" si="422"/>
        <v>theater</v>
      </c>
      <c r="R3861" t="str">
        <f t="shared" si="423"/>
        <v>plays</v>
      </c>
      <c r="S3861" s="5">
        <f t="shared" si="424"/>
        <v>41789.726932870377</v>
      </c>
      <c r="T3861" s="5">
        <f t="shared" si="425"/>
        <v>41815.708333333336</v>
      </c>
      <c r="U3861">
        <f t="shared" si="426"/>
        <v>2014</v>
      </c>
    </row>
    <row r="3862" spans="1:21" ht="30" x14ac:dyDescent="0.25">
      <c r="A3862">
        <v>3860</v>
      </c>
      <c r="B3862" s="3" t="s">
        <v>3857</v>
      </c>
      <c r="C3862" s="3" t="s">
        <v>7969</v>
      </c>
      <c r="D3862" s="9">
        <v>6000</v>
      </c>
      <c r="E3862" s="9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420"/>
        <v>0.17666666666666667</v>
      </c>
      <c r="P3862" s="9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5">
        <f t="shared" si="424"/>
        <v>41833.494328703709</v>
      </c>
      <c r="T3862" s="5">
        <f t="shared" si="425"/>
        <v>41863.494328703709</v>
      </c>
      <c r="U3862">
        <f t="shared" si="426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9">
        <v>2000</v>
      </c>
      <c r="E3863" s="9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420"/>
        <v>0.05</v>
      </c>
      <c r="P3863" s="9">
        <f t="shared" si="421"/>
        <v>100</v>
      </c>
      <c r="Q3863" t="str">
        <f t="shared" si="422"/>
        <v>theater</v>
      </c>
      <c r="R3863" t="str">
        <f t="shared" si="423"/>
        <v>plays</v>
      </c>
      <c r="S3863" s="5">
        <f t="shared" si="424"/>
        <v>41914.423344907409</v>
      </c>
      <c r="T3863" s="5">
        <f t="shared" si="425"/>
        <v>41955.740972222229</v>
      </c>
      <c r="U3863">
        <f t="shared" si="426"/>
        <v>2014</v>
      </c>
    </row>
    <row r="3864" spans="1:21" x14ac:dyDescent="0.25">
      <c r="A3864">
        <v>3862</v>
      </c>
      <c r="B3864" s="3" t="s">
        <v>3859</v>
      </c>
      <c r="C3864" s="3" t="s">
        <v>7971</v>
      </c>
      <c r="D3864" s="9">
        <v>7500</v>
      </c>
      <c r="E3864" s="9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420"/>
        <v>1.3333333333333334E-4</v>
      </c>
      <c r="P3864" s="9">
        <f t="shared" si="421"/>
        <v>1</v>
      </c>
      <c r="Q3864" t="str">
        <f t="shared" si="422"/>
        <v>theater</v>
      </c>
      <c r="R3864" t="str">
        <f t="shared" si="423"/>
        <v>plays</v>
      </c>
      <c r="S3864" s="5">
        <f t="shared" si="424"/>
        <v>42611.094398148147</v>
      </c>
      <c r="T3864" s="5">
        <f t="shared" si="425"/>
        <v>42625.540972222225</v>
      </c>
      <c r="U3864">
        <f t="shared" si="426"/>
        <v>2016</v>
      </c>
    </row>
    <row r="3865" spans="1:21" ht="30" x14ac:dyDescent="0.25">
      <c r="A3865">
        <v>3863</v>
      </c>
      <c r="B3865" s="3" t="s">
        <v>3860</v>
      </c>
      <c r="C3865" s="3" t="s">
        <v>7972</v>
      </c>
      <c r="D3865" s="9">
        <v>6000</v>
      </c>
      <c r="E3865" s="9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420"/>
        <v>0</v>
      </c>
      <c r="P3865" s="9">
        <f t="shared" si="421"/>
        <v>0</v>
      </c>
      <c r="Q3865" t="str">
        <f t="shared" si="422"/>
        <v>theater</v>
      </c>
      <c r="R3865" t="str">
        <f t="shared" si="423"/>
        <v>plays</v>
      </c>
      <c r="S3865" s="5">
        <f t="shared" si="424"/>
        <v>42253.466493055559</v>
      </c>
      <c r="T3865" s="5">
        <f t="shared" si="425"/>
        <v>42313.508159722223</v>
      </c>
      <c r="U3865">
        <f t="shared" si="426"/>
        <v>2015</v>
      </c>
    </row>
    <row r="3866" spans="1:21" ht="30" x14ac:dyDescent="0.25">
      <c r="A3866">
        <v>3864</v>
      </c>
      <c r="B3866" s="3" t="s">
        <v>3861</v>
      </c>
      <c r="C3866" s="3" t="s">
        <v>7973</v>
      </c>
      <c r="D3866" s="9">
        <v>5000</v>
      </c>
      <c r="E3866" s="9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420"/>
        <v>1.2E-2</v>
      </c>
      <c r="P3866" s="9">
        <f t="shared" si="421"/>
        <v>20</v>
      </c>
      <c r="Q3866" t="str">
        <f t="shared" si="422"/>
        <v>theater</v>
      </c>
      <c r="R3866" t="str">
        <f t="shared" si="423"/>
        <v>plays</v>
      </c>
      <c r="S3866" s="5">
        <f t="shared" si="424"/>
        <v>42295.725162037044</v>
      </c>
      <c r="T3866" s="5">
        <f t="shared" si="425"/>
        <v>42325.766828703701</v>
      </c>
      <c r="U3866">
        <f t="shared" si="426"/>
        <v>2015</v>
      </c>
    </row>
    <row r="3867" spans="1:21" x14ac:dyDescent="0.25">
      <c r="A3867">
        <v>3865</v>
      </c>
      <c r="B3867" s="3" t="s">
        <v>3862</v>
      </c>
      <c r="C3867" s="3" t="s">
        <v>7974</v>
      </c>
      <c r="D3867" s="9">
        <v>2413</v>
      </c>
      <c r="E3867" s="9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420"/>
        <v>0.26937422295897223</v>
      </c>
      <c r="P3867" s="9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5">
        <f t="shared" si="424"/>
        <v>41841.484930555562</v>
      </c>
      <c r="T3867" s="5">
        <f t="shared" si="425"/>
        <v>41881.0625</v>
      </c>
      <c r="U3867">
        <f t="shared" si="426"/>
        <v>2014</v>
      </c>
    </row>
    <row r="3868" spans="1:21" x14ac:dyDescent="0.25">
      <c r="A3868">
        <v>3866</v>
      </c>
      <c r="B3868" s="3" t="s">
        <v>3863</v>
      </c>
      <c r="C3868" s="3" t="s">
        <v>7975</v>
      </c>
      <c r="D3868" s="9">
        <v>2000</v>
      </c>
      <c r="E3868" s="9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420"/>
        <v>5.4999999999999997E-3</v>
      </c>
      <c r="P3868" s="9">
        <f t="shared" si="421"/>
        <v>5.5</v>
      </c>
      <c r="Q3868" t="str">
        <f t="shared" si="422"/>
        <v>theater</v>
      </c>
      <c r="R3868" t="str">
        <f t="shared" si="423"/>
        <v>plays</v>
      </c>
      <c r="S3868" s="5">
        <f t="shared" si="424"/>
        <v>42402.780335648153</v>
      </c>
      <c r="T3868" s="5">
        <f t="shared" si="425"/>
        <v>42451.978472222225</v>
      </c>
      <c r="U3868">
        <f t="shared" si="426"/>
        <v>2016</v>
      </c>
    </row>
    <row r="3869" spans="1:21" x14ac:dyDescent="0.25">
      <c r="A3869">
        <v>3867</v>
      </c>
      <c r="B3869" s="3" t="s">
        <v>3864</v>
      </c>
      <c r="C3869" s="3" t="s">
        <v>7976</v>
      </c>
      <c r="D3869" s="9">
        <v>2000</v>
      </c>
      <c r="E3869" s="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420"/>
        <v>0.1255</v>
      </c>
      <c r="P3869" s="9">
        <f t="shared" si="421"/>
        <v>50.2</v>
      </c>
      <c r="Q3869" t="str">
        <f t="shared" si="422"/>
        <v>theater</v>
      </c>
      <c r="R3869" t="str">
        <f t="shared" si="423"/>
        <v>plays</v>
      </c>
      <c r="S3869" s="5">
        <f t="shared" si="424"/>
        <v>42509.647442129637</v>
      </c>
      <c r="T3869" s="5">
        <f t="shared" si="425"/>
        <v>42539.647442129637</v>
      </c>
      <c r="U3869">
        <f t="shared" si="426"/>
        <v>2016</v>
      </c>
    </row>
    <row r="3870" spans="1:21" x14ac:dyDescent="0.25">
      <c r="A3870">
        <v>3868</v>
      </c>
      <c r="B3870" s="3" t="s">
        <v>3865</v>
      </c>
      <c r="C3870" s="3" t="s">
        <v>7977</v>
      </c>
      <c r="D3870" s="9">
        <v>5000</v>
      </c>
      <c r="E3870" s="9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420"/>
        <v>2E-3</v>
      </c>
      <c r="P3870" s="9">
        <f t="shared" si="421"/>
        <v>10</v>
      </c>
      <c r="Q3870" t="str">
        <f t="shared" si="422"/>
        <v>theater</v>
      </c>
      <c r="R3870" t="str">
        <f t="shared" si="423"/>
        <v>musical</v>
      </c>
      <c r="S3870" s="5">
        <f t="shared" si="424"/>
        <v>41865.493113425931</v>
      </c>
      <c r="T3870" s="5">
        <f t="shared" si="425"/>
        <v>41890.493113425931</v>
      </c>
      <c r="U3870">
        <f t="shared" si="426"/>
        <v>2014</v>
      </c>
    </row>
    <row r="3871" spans="1:21" x14ac:dyDescent="0.25">
      <c r="A3871">
        <v>3869</v>
      </c>
      <c r="B3871" s="3" t="s">
        <v>3866</v>
      </c>
      <c r="C3871" s="3" t="s">
        <v>7978</v>
      </c>
      <c r="D3871" s="9">
        <v>13111</v>
      </c>
      <c r="E3871" s="9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420"/>
        <v>3.44748684310884E-2</v>
      </c>
      <c r="P3871" s="9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5">
        <f t="shared" si="424"/>
        <v>42047.55777777778</v>
      </c>
      <c r="T3871" s="5">
        <f t="shared" si="425"/>
        <v>42076.96597222222</v>
      </c>
      <c r="U3871">
        <f t="shared" si="426"/>
        <v>2015</v>
      </c>
    </row>
    <row r="3872" spans="1:21" ht="30" x14ac:dyDescent="0.25">
      <c r="A3872">
        <v>3870</v>
      </c>
      <c r="B3872" s="3" t="s">
        <v>3867</v>
      </c>
      <c r="C3872" s="3" t="s">
        <v>7979</v>
      </c>
      <c r="D3872" s="9">
        <v>10000</v>
      </c>
      <c r="E3872" s="9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420"/>
        <v>0.15</v>
      </c>
      <c r="P3872" s="9">
        <f t="shared" si="421"/>
        <v>150</v>
      </c>
      <c r="Q3872" t="str">
        <f t="shared" si="422"/>
        <v>theater</v>
      </c>
      <c r="R3872" t="str">
        <f t="shared" si="423"/>
        <v>musical</v>
      </c>
      <c r="S3872" s="5">
        <f t="shared" si="424"/>
        <v>41793.005532407413</v>
      </c>
      <c r="T3872" s="5">
        <f t="shared" si="425"/>
        <v>41823.005532407413</v>
      </c>
      <c r="U3872">
        <f t="shared" si="426"/>
        <v>2014</v>
      </c>
    </row>
    <row r="3873" spans="1:21" x14ac:dyDescent="0.25">
      <c r="A3873">
        <v>3871</v>
      </c>
      <c r="B3873" s="3" t="s">
        <v>3868</v>
      </c>
      <c r="C3873" s="3" t="s">
        <v>7980</v>
      </c>
      <c r="D3873" s="9">
        <v>1500</v>
      </c>
      <c r="E3873" s="9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420"/>
        <v>2.6666666666666668E-2</v>
      </c>
      <c r="P3873" s="9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5">
        <f t="shared" si="424"/>
        <v>42763.614004629628</v>
      </c>
      <c r="T3873" s="5">
        <f t="shared" si="425"/>
        <v>42823.572337962971</v>
      </c>
      <c r="U3873">
        <f t="shared" si="426"/>
        <v>2017</v>
      </c>
    </row>
    <row r="3874" spans="1:21" ht="30" x14ac:dyDescent="0.25">
      <c r="A3874">
        <v>3872</v>
      </c>
      <c r="B3874" s="3" t="s">
        <v>3869</v>
      </c>
      <c r="C3874" s="3" t="s">
        <v>7981</v>
      </c>
      <c r="D3874" s="9">
        <v>15000</v>
      </c>
      <c r="E3874" s="9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420"/>
        <v>0</v>
      </c>
      <c r="P3874" s="9">
        <f t="shared" si="421"/>
        <v>0</v>
      </c>
      <c r="Q3874" t="str">
        <f t="shared" si="422"/>
        <v>theater</v>
      </c>
      <c r="R3874" t="str">
        <f t="shared" si="423"/>
        <v>musical</v>
      </c>
      <c r="S3874" s="5">
        <f t="shared" si="424"/>
        <v>42179.979120370372</v>
      </c>
      <c r="T3874" s="5">
        <f t="shared" si="425"/>
        <v>42229.979120370372</v>
      </c>
      <c r="U3874">
        <f t="shared" si="426"/>
        <v>2015</v>
      </c>
    </row>
    <row r="3875" spans="1:21" ht="30" x14ac:dyDescent="0.25">
      <c r="A3875">
        <v>3873</v>
      </c>
      <c r="B3875" s="3" t="s">
        <v>3870</v>
      </c>
      <c r="C3875" s="3" t="s">
        <v>7982</v>
      </c>
      <c r="D3875" s="9">
        <v>5500</v>
      </c>
      <c r="E3875" s="9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420"/>
        <v>0</v>
      </c>
      <c r="P3875" s="9">
        <f t="shared" si="421"/>
        <v>0</v>
      </c>
      <c r="Q3875" t="str">
        <f t="shared" si="422"/>
        <v>theater</v>
      </c>
      <c r="R3875" t="str">
        <f t="shared" si="423"/>
        <v>musical</v>
      </c>
      <c r="S3875" s="5">
        <f t="shared" si="424"/>
        <v>42255.529340277782</v>
      </c>
      <c r="T3875" s="5">
        <f t="shared" si="425"/>
        <v>42285.529340277782</v>
      </c>
      <c r="U3875">
        <f t="shared" si="426"/>
        <v>2015</v>
      </c>
    </row>
    <row r="3876" spans="1:21" ht="30" x14ac:dyDescent="0.25">
      <c r="A3876">
        <v>3874</v>
      </c>
      <c r="B3876" s="3" t="s">
        <v>3871</v>
      </c>
      <c r="C3876" s="3" t="s">
        <v>7983</v>
      </c>
      <c r="D3876" s="9">
        <v>620</v>
      </c>
      <c r="E3876" s="9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420"/>
        <v>0</v>
      </c>
      <c r="P3876" s="9">
        <f t="shared" si="421"/>
        <v>0</v>
      </c>
      <c r="Q3876" t="str">
        <f t="shared" si="422"/>
        <v>theater</v>
      </c>
      <c r="R3876" t="str">
        <f t="shared" si="423"/>
        <v>musical</v>
      </c>
      <c r="S3876" s="5">
        <f t="shared" si="424"/>
        <v>42006.849791666667</v>
      </c>
      <c r="T3876" s="5">
        <f t="shared" si="425"/>
        <v>42027.875000000007</v>
      </c>
      <c r="U3876">
        <f t="shared" si="426"/>
        <v>2015</v>
      </c>
    </row>
    <row r="3877" spans="1:21" ht="30" x14ac:dyDescent="0.25">
      <c r="A3877">
        <v>3875</v>
      </c>
      <c r="B3877" s="3" t="s">
        <v>3872</v>
      </c>
      <c r="C3877" s="3" t="s">
        <v>7984</v>
      </c>
      <c r="D3877" s="9">
        <v>30000</v>
      </c>
      <c r="E3877" s="9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420"/>
        <v>0</v>
      </c>
      <c r="P3877" s="9">
        <f t="shared" si="421"/>
        <v>0</v>
      </c>
      <c r="Q3877" t="str">
        <f t="shared" si="422"/>
        <v>theater</v>
      </c>
      <c r="R3877" t="str">
        <f t="shared" si="423"/>
        <v>musical</v>
      </c>
      <c r="S3877" s="5">
        <f t="shared" si="424"/>
        <v>42615.180150462962</v>
      </c>
      <c r="T3877" s="5">
        <f t="shared" si="425"/>
        <v>42616.250000000007</v>
      </c>
      <c r="U3877">
        <f t="shared" si="426"/>
        <v>2016</v>
      </c>
    </row>
    <row r="3878" spans="1:21" ht="30" x14ac:dyDescent="0.25">
      <c r="A3878">
        <v>3876</v>
      </c>
      <c r="B3878" s="3" t="s">
        <v>3873</v>
      </c>
      <c r="C3878" s="3" t="s">
        <v>7985</v>
      </c>
      <c r="D3878" s="9">
        <v>3900</v>
      </c>
      <c r="E3878" s="9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420"/>
        <v>0.52794871794871789</v>
      </c>
      <c r="P3878" s="9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5">
        <f t="shared" si="424"/>
        <v>42372.457500000004</v>
      </c>
      <c r="T3878" s="5">
        <f t="shared" si="425"/>
        <v>42402.457500000004</v>
      </c>
      <c r="U3878">
        <f t="shared" si="426"/>
        <v>2016</v>
      </c>
    </row>
    <row r="3879" spans="1:21" ht="30" x14ac:dyDescent="0.25">
      <c r="A3879">
        <v>3877</v>
      </c>
      <c r="B3879" s="3" t="s">
        <v>3874</v>
      </c>
      <c r="C3879" s="3" t="s">
        <v>7986</v>
      </c>
      <c r="D3879" s="9">
        <v>25000</v>
      </c>
      <c r="E3879" s="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420"/>
        <v>4.9639999999999997E-2</v>
      </c>
      <c r="P3879" s="9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5">
        <f t="shared" si="424"/>
        <v>42682.511018518526</v>
      </c>
      <c r="T3879" s="5">
        <f t="shared" si="425"/>
        <v>42712.511018518526</v>
      </c>
      <c r="U3879">
        <f t="shared" si="426"/>
        <v>2016</v>
      </c>
    </row>
    <row r="3880" spans="1:21" x14ac:dyDescent="0.25">
      <c r="A3880">
        <v>3878</v>
      </c>
      <c r="B3880" s="3" t="s">
        <v>3875</v>
      </c>
      <c r="C3880" s="3" t="s">
        <v>7987</v>
      </c>
      <c r="D3880" s="9">
        <v>18000</v>
      </c>
      <c r="E3880" s="9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420"/>
        <v>5.5555555555555556E-4</v>
      </c>
      <c r="P3880" s="9">
        <f t="shared" si="421"/>
        <v>10</v>
      </c>
      <c r="Q3880" t="str">
        <f t="shared" si="422"/>
        <v>theater</v>
      </c>
      <c r="R3880" t="str">
        <f t="shared" si="423"/>
        <v>musical</v>
      </c>
      <c r="S3880" s="5">
        <f t="shared" si="424"/>
        <v>42154.65215277778</v>
      </c>
      <c r="T3880" s="5">
        <f t="shared" si="425"/>
        <v>42184.999305555561</v>
      </c>
      <c r="U3880">
        <f t="shared" si="426"/>
        <v>2015</v>
      </c>
    </row>
    <row r="3881" spans="1:21" x14ac:dyDescent="0.25">
      <c r="A3881">
        <v>3879</v>
      </c>
      <c r="B3881" s="3" t="s">
        <v>3876</v>
      </c>
      <c r="C3881" s="3" t="s">
        <v>7988</v>
      </c>
      <c r="D3881" s="9">
        <v>15000</v>
      </c>
      <c r="E3881" s="9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420"/>
        <v>0</v>
      </c>
      <c r="P3881" s="9">
        <f t="shared" si="421"/>
        <v>0</v>
      </c>
      <c r="Q3881" t="str">
        <f t="shared" si="422"/>
        <v>theater</v>
      </c>
      <c r="R3881" t="str">
        <f t="shared" si="423"/>
        <v>musical</v>
      </c>
      <c r="S3881" s="5">
        <f t="shared" si="424"/>
        <v>41999.694398148153</v>
      </c>
      <c r="T3881" s="5">
        <f t="shared" si="425"/>
        <v>42029.694398148153</v>
      </c>
      <c r="U3881">
        <f t="shared" si="426"/>
        <v>2014</v>
      </c>
    </row>
    <row r="3882" spans="1:21" ht="30" x14ac:dyDescent="0.25">
      <c r="A3882">
        <v>3880</v>
      </c>
      <c r="B3882" s="3" t="s">
        <v>3877</v>
      </c>
      <c r="C3882" s="3" t="s">
        <v>7989</v>
      </c>
      <c r="D3882" s="9">
        <v>7500</v>
      </c>
      <c r="E3882" s="9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420"/>
        <v>0.13066666666666665</v>
      </c>
      <c r="P3882" s="9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5">
        <f t="shared" si="424"/>
        <v>41815.648379629631</v>
      </c>
      <c r="T3882" s="5">
        <f t="shared" si="425"/>
        <v>41850.791666666672</v>
      </c>
      <c r="U3882">
        <f t="shared" si="426"/>
        <v>2014</v>
      </c>
    </row>
    <row r="3883" spans="1:21" x14ac:dyDescent="0.25">
      <c r="A3883">
        <v>3881</v>
      </c>
      <c r="B3883" s="3" t="s">
        <v>3878</v>
      </c>
      <c r="C3883" s="3" t="s">
        <v>7990</v>
      </c>
      <c r="D3883" s="9">
        <v>500</v>
      </c>
      <c r="E3883" s="9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420"/>
        <v>0.05</v>
      </c>
      <c r="P3883" s="9">
        <f t="shared" si="421"/>
        <v>25</v>
      </c>
      <c r="Q3883" t="str">
        <f t="shared" si="422"/>
        <v>theater</v>
      </c>
      <c r="R3883" t="str">
        <f t="shared" si="423"/>
        <v>musical</v>
      </c>
      <c r="S3883" s="5">
        <f t="shared" si="424"/>
        <v>42755.851840277777</v>
      </c>
      <c r="T3883" s="5">
        <f t="shared" si="425"/>
        <v>42785.851840277777</v>
      </c>
      <c r="U3883">
        <f t="shared" si="426"/>
        <v>2017</v>
      </c>
    </row>
    <row r="3884" spans="1:21" x14ac:dyDescent="0.25">
      <c r="A3884">
        <v>3882</v>
      </c>
      <c r="B3884" s="3" t="s">
        <v>3879</v>
      </c>
      <c r="C3884" s="3" t="s">
        <v>7991</v>
      </c>
      <c r="D3884" s="9">
        <v>30000</v>
      </c>
      <c r="E3884" s="9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420"/>
        <v>0</v>
      </c>
      <c r="P3884" s="9">
        <f t="shared" si="421"/>
        <v>0</v>
      </c>
      <c r="Q3884" t="str">
        <f t="shared" si="422"/>
        <v>theater</v>
      </c>
      <c r="R3884" t="str">
        <f t="shared" si="423"/>
        <v>musical</v>
      </c>
      <c r="S3884" s="5">
        <f t="shared" si="424"/>
        <v>42373.816782407412</v>
      </c>
      <c r="T3884" s="5">
        <f t="shared" si="425"/>
        <v>42400.793750000004</v>
      </c>
      <c r="U3884">
        <f t="shared" si="426"/>
        <v>2016</v>
      </c>
    </row>
    <row r="3885" spans="1:21" ht="30" x14ac:dyDescent="0.25">
      <c r="A3885">
        <v>3883</v>
      </c>
      <c r="B3885" s="3" t="s">
        <v>3880</v>
      </c>
      <c r="C3885" s="3" t="s">
        <v>7992</v>
      </c>
      <c r="D3885" s="9">
        <v>15000</v>
      </c>
      <c r="E3885" s="9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420"/>
        <v>0</v>
      </c>
      <c r="P3885" s="9">
        <f t="shared" si="421"/>
        <v>0</v>
      </c>
      <c r="Q3885" t="str">
        <f t="shared" si="422"/>
        <v>theater</v>
      </c>
      <c r="R3885" t="str">
        <f t="shared" si="423"/>
        <v>musical</v>
      </c>
      <c r="S3885" s="5">
        <f t="shared" si="424"/>
        <v>41854.435983796298</v>
      </c>
      <c r="T3885" s="5">
        <f t="shared" si="425"/>
        <v>41884.435983796298</v>
      </c>
      <c r="U3885">
        <f t="shared" si="426"/>
        <v>2014</v>
      </c>
    </row>
    <row r="3886" spans="1:21" x14ac:dyDescent="0.25">
      <c r="A3886">
        <v>3884</v>
      </c>
      <c r="B3886" s="3" t="s">
        <v>3881</v>
      </c>
      <c r="C3886" s="3" t="s">
        <v>7993</v>
      </c>
      <c r="D3886" s="9">
        <v>10000</v>
      </c>
      <c r="E3886" s="9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420"/>
        <v>0</v>
      </c>
      <c r="P3886" s="9">
        <f t="shared" si="421"/>
        <v>0</v>
      </c>
      <c r="Q3886" t="str">
        <f t="shared" si="422"/>
        <v>theater</v>
      </c>
      <c r="R3886" t="str">
        <f t="shared" si="423"/>
        <v>musical</v>
      </c>
      <c r="S3886" s="5">
        <f t="shared" si="424"/>
        <v>42065.624907407408</v>
      </c>
      <c r="T3886" s="5">
        <f t="shared" si="425"/>
        <v>42090.583240740743</v>
      </c>
      <c r="U3886">
        <f t="shared" si="426"/>
        <v>2015</v>
      </c>
    </row>
    <row r="3887" spans="1:21" x14ac:dyDescent="0.25">
      <c r="A3887">
        <v>3885</v>
      </c>
      <c r="B3887" s="3" t="s">
        <v>3882</v>
      </c>
      <c r="C3887" s="3" t="s">
        <v>7994</v>
      </c>
      <c r="D3887" s="9">
        <v>375000</v>
      </c>
      <c r="E3887" s="9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420"/>
        <v>0</v>
      </c>
      <c r="P3887" s="9">
        <f t="shared" si="421"/>
        <v>0</v>
      </c>
      <c r="Q3887" t="str">
        <f t="shared" si="422"/>
        <v>theater</v>
      </c>
      <c r="R3887" t="str">
        <f t="shared" si="423"/>
        <v>musical</v>
      </c>
      <c r="S3887" s="5">
        <f t="shared" si="424"/>
        <v>42469.784618055557</v>
      </c>
      <c r="T3887" s="5">
        <f t="shared" si="425"/>
        <v>42499.784618055557</v>
      </c>
      <c r="U3887">
        <f t="shared" si="426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9">
        <v>10000</v>
      </c>
      <c r="E3888" s="9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420"/>
        <v>0</v>
      </c>
      <c r="P3888" s="9">
        <f t="shared" si="421"/>
        <v>0</v>
      </c>
      <c r="Q3888" t="str">
        <f t="shared" si="422"/>
        <v>theater</v>
      </c>
      <c r="R3888" t="str">
        <f t="shared" si="423"/>
        <v>musical</v>
      </c>
      <c r="S3888" s="5">
        <f t="shared" si="424"/>
        <v>41954.061365740745</v>
      </c>
      <c r="T3888" s="5">
        <f t="shared" si="425"/>
        <v>41984.061365740745</v>
      </c>
      <c r="U3888">
        <f t="shared" si="426"/>
        <v>2014</v>
      </c>
    </row>
    <row r="3889" spans="1:21" ht="30" x14ac:dyDescent="0.25">
      <c r="A3889">
        <v>3887</v>
      </c>
      <c r="B3889" s="3" t="s">
        <v>3884</v>
      </c>
      <c r="C3889" s="3" t="s">
        <v>7995</v>
      </c>
      <c r="D3889" s="9">
        <v>2000</v>
      </c>
      <c r="E3889" s="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420"/>
        <v>1.7500000000000002E-2</v>
      </c>
      <c r="P3889" s="9">
        <f t="shared" si="421"/>
        <v>17.5</v>
      </c>
      <c r="Q3889" t="str">
        <f t="shared" si="422"/>
        <v>theater</v>
      </c>
      <c r="R3889" t="str">
        <f t="shared" si="423"/>
        <v>musical</v>
      </c>
      <c r="S3889" s="5">
        <f t="shared" si="424"/>
        <v>42079.691307870373</v>
      </c>
      <c r="T3889" s="5">
        <f t="shared" si="425"/>
        <v>42125.750000000007</v>
      </c>
      <c r="U3889">
        <f t="shared" si="426"/>
        <v>2015</v>
      </c>
    </row>
    <row r="3890" spans="1:21" ht="30" x14ac:dyDescent="0.25">
      <c r="A3890">
        <v>3888</v>
      </c>
      <c r="B3890" s="3" t="s">
        <v>3885</v>
      </c>
      <c r="C3890" s="3" t="s">
        <v>7996</v>
      </c>
      <c r="D3890" s="9">
        <v>2000</v>
      </c>
      <c r="E3890" s="9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420"/>
        <v>0.27100000000000002</v>
      </c>
      <c r="P3890" s="9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5">
        <f t="shared" si="424"/>
        <v>42762.379143518519</v>
      </c>
      <c r="T3890" s="5">
        <f t="shared" si="425"/>
        <v>42792.379143518519</v>
      </c>
      <c r="U3890">
        <f t="shared" si="426"/>
        <v>2017</v>
      </c>
    </row>
    <row r="3891" spans="1:21" x14ac:dyDescent="0.25">
      <c r="A3891">
        <v>3889</v>
      </c>
      <c r="B3891" s="3" t="s">
        <v>3886</v>
      </c>
      <c r="C3891" s="3" t="s">
        <v>7997</v>
      </c>
      <c r="D3891" s="9">
        <v>8000</v>
      </c>
      <c r="E3891" s="9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420"/>
        <v>1.4749999999999999E-2</v>
      </c>
      <c r="P3891" s="9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5">
        <f t="shared" si="424"/>
        <v>41976.838310185187</v>
      </c>
      <c r="T3891" s="5">
        <f t="shared" si="425"/>
        <v>42008.80972222222</v>
      </c>
      <c r="U3891">
        <f t="shared" si="426"/>
        <v>2014</v>
      </c>
    </row>
    <row r="3892" spans="1:21" ht="30" x14ac:dyDescent="0.25">
      <c r="A3892">
        <v>3890</v>
      </c>
      <c r="B3892" s="3" t="s">
        <v>3887</v>
      </c>
      <c r="C3892" s="3" t="s">
        <v>7998</v>
      </c>
      <c r="D3892" s="9">
        <v>15000</v>
      </c>
      <c r="E3892" s="9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420"/>
        <v>0.16826666666666668</v>
      </c>
      <c r="P3892" s="9">
        <f t="shared" si="421"/>
        <v>315.5</v>
      </c>
      <c r="Q3892" t="str">
        <f t="shared" si="422"/>
        <v>theater</v>
      </c>
      <c r="R3892" t="str">
        <f t="shared" si="423"/>
        <v>plays</v>
      </c>
      <c r="S3892" s="5">
        <f t="shared" si="424"/>
        <v>42171.591944444452</v>
      </c>
      <c r="T3892" s="5">
        <f t="shared" si="425"/>
        <v>42231.591944444452</v>
      </c>
      <c r="U3892">
        <f t="shared" si="426"/>
        <v>2015</v>
      </c>
    </row>
    <row r="3893" spans="1:21" x14ac:dyDescent="0.25">
      <c r="A3893">
        <v>3891</v>
      </c>
      <c r="B3893" s="3" t="s">
        <v>3888</v>
      </c>
      <c r="C3893" s="3" t="s">
        <v>7999</v>
      </c>
      <c r="D3893" s="9">
        <v>800</v>
      </c>
      <c r="E3893" s="9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420"/>
        <v>0.32500000000000001</v>
      </c>
      <c r="P3893" s="9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5">
        <f t="shared" si="424"/>
        <v>42055.965787037036</v>
      </c>
      <c r="T3893" s="5">
        <f t="shared" si="425"/>
        <v>42086.040972222225</v>
      </c>
      <c r="U3893">
        <f t="shared" si="426"/>
        <v>2015</v>
      </c>
    </row>
    <row r="3894" spans="1:21" ht="30" x14ac:dyDescent="0.25">
      <c r="A3894">
        <v>3892</v>
      </c>
      <c r="B3894" s="3" t="s">
        <v>3889</v>
      </c>
      <c r="C3894" s="3" t="s">
        <v>8000</v>
      </c>
      <c r="D3894" s="9">
        <v>1000</v>
      </c>
      <c r="E3894" s="9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420"/>
        <v>0</v>
      </c>
      <c r="P3894" s="9">
        <f t="shared" si="421"/>
        <v>0</v>
      </c>
      <c r="Q3894" t="str">
        <f t="shared" si="422"/>
        <v>theater</v>
      </c>
      <c r="R3894" t="str">
        <f t="shared" si="423"/>
        <v>plays</v>
      </c>
      <c r="S3894" s="5">
        <f t="shared" si="424"/>
        <v>41867.485613425924</v>
      </c>
      <c r="T3894" s="5">
        <f t="shared" si="425"/>
        <v>41875.125</v>
      </c>
      <c r="U3894">
        <f t="shared" si="426"/>
        <v>2014</v>
      </c>
    </row>
    <row r="3895" spans="1:21" ht="30" x14ac:dyDescent="0.25">
      <c r="A3895">
        <v>3893</v>
      </c>
      <c r="B3895" s="3" t="s">
        <v>3890</v>
      </c>
      <c r="C3895" s="3" t="s">
        <v>8001</v>
      </c>
      <c r="D3895" s="9">
        <v>50000</v>
      </c>
      <c r="E3895" s="9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420"/>
        <v>0.2155</v>
      </c>
      <c r="P3895" s="9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5">
        <f t="shared" si="424"/>
        <v>41779.491203703707</v>
      </c>
      <c r="T3895" s="5">
        <f t="shared" si="425"/>
        <v>41821.083333333336</v>
      </c>
      <c r="U3895">
        <f t="shared" si="426"/>
        <v>2014</v>
      </c>
    </row>
    <row r="3896" spans="1:21" ht="30" x14ac:dyDescent="0.25">
      <c r="A3896">
        <v>3894</v>
      </c>
      <c r="B3896" s="3" t="s">
        <v>3891</v>
      </c>
      <c r="C3896" s="3" t="s">
        <v>8002</v>
      </c>
      <c r="D3896" s="9">
        <v>15000</v>
      </c>
      <c r="E3896" s="9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420"/>
        <v>3.4666666666666665E-2</v>
      </c>
      <c r="P3896" s="9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5">
        <f t="shared" si="424"/>
        <v>42679.791805555556</v>
      </c>
      <c r="T3896" s="5">
        <f t="shared" si="425"/>
        <v>42710.040972222225</v>
      </c>
      <c r="U3896">
        <f t="shared" si="426"/>
        <v>2016</v>
      </c>
    </row>
    <row r="3897" spans="1:21" ht="30" x14ac:dyDescent="0.25">
      <c r="A3897">
        <v>3895</v>
      </c>
      <c r="B3897" s="3" t="s">
        <v>3892</v>
      </c>
      <c r="C3897" s="3" t="s">
        <v>8003</v>
      </c>
      <c r="D3897" s="9">
        <v>1000</v>
      </c>
      <c r="E3897" s="9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420"/>
        <v>0.05</v>
      </c>
      <c r="P3897" s="9">
        <f t="shared" si="421"/>
        <v>50</v>
      </c>
      <c r="Q3897" t="str">
        <f t="shared" si="422"/>
        <v>theater</v>
      </c>
      <c r="R3897" t="str">
        <f t="shared" si="423"/>
        <v>plays</v>
      </c>
      <c r="S3897" s="5">
        <f t="shared" si="424"/>
        <v>42032.083541666674</v>
      </c>
      <c r="T3897" s="5">
        <f t="shared" si="425"/>
        <v>42063.083541666674</v>
      </c>
      <c r="U3897">
        <f t="shared" si="426"/>
        <v>2015</v>
      </c>
    </row>
    <row r="3898" spans="1:21" x14ac:dyDescent="0.25">
      <c r="A3898">
        <v>3896</v>
      </c>
      <c r="B3898" s="3" t="s">
        <v>3893</v>
      </c>
      <c r="C3898" s="3" t="s">
        <v>8004</v>
      </c>
      <c r="D3898" s="9">
        <v>1600</v>
      </c>
      <c r="E3898" s="9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420"/>
        <v>0.10625</v>
      </c>
      <c r="P3898" s="9">
        <f t="shared" si="421"/>
        <v>42.5</v>
      </c>
      <c r="Q3898" t="str">
        <f t="shared" si="422"/>
        <v>theater</v>
      </c>
      <c r="R3898" t="str">
        <f t="shared" si="423"/>
        <v>plays</v>
      </c>
      <c r="S3898" s="5">
        <f t="shared" si="424"/>
        <v>41793.02520833334</v>
      </c>
      <c r="T3898" s="5">
        <f t="shared" si="425"/>
        <v>41807.02520833334</v>
      </c>
      <c r="U3898">
        <f t="shared" si="426"/>
        <v>2014</v>
      </c>
    </row>
    <row r="3899" spans="1:21" ht="30" x14ac:dyDescent="0.25">
      <c r="A3899">
        <v>3897</v>
      </c>
      <c r="B3899" s="3" t="s">
        <v>3894</v>
      </c>
      <c r="C3899" s="3" t="s">
        <v>8005</v>
      </c>
      <c r="D3899" s="9">
        <v>2500</v>
      </c>
      <c r="E3899" s="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420"/>
        <v>0.17599999999999999</v>
      </c>
      <c r="P3899" s="9">
        <f t="shared" si="421"/>
        <v>44</v>
      </c>
      <c r="Q3899" t="str">
        <f t="shared" si="422"/>
        <v>theater</v>
      </c>
      <c r="R3899" t="str">
        <f t="shared" si="423"/>
        <v>plays</v>
      </c>
      <c r="S3899" s="5">
        <f t="shared" si="424"/>
        <v>41982.706979166665</v>
      </c>
      <c r="T3899" s="5">
        <f t="shared" si="425"/>
        <v>42012.706979166665</v>
      </c>
      <c r="U3899">
        <f t="shared" si="426"/>
        <v>2014</v>
      </c>
    </row>
    <row r="3900" spans="1:21" ht="30" x14ac:dyDescent="0.25">
      <c r="A3900">
        <v>3898</v>
      </c>
      <c r="B3900" s="3" t="s">
        <v>3895</v>
      </c>
      <c r="C3900" s="3" t="s">
        <v>8006</v>
      </c>
      <c r="D3900" s="9">
        <v>2500</v>
      </c>
      <c r="E3900" s="9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420"/>
        <v>0.3256</v>
      </c>
      <c r="P3900" s="9">
        <f t="shared" si="421"/>
        <v>50.875</v>
      </c>
      <c r="Q3900" t="str">
        <f t="shared" si="422"/>
        <v>theater</v>
      </c>
      <c r="R3900" t="str">
        <f t="shared" si="423"/>
        <v>plays</v>
      </c>
      <c r="S3900" s="5">
        <f t="shared" si="424"/>
        <v>42193.315625000003</v>
      </c>
      <c r="T3900" s="5">
        <f t="shared" si="425"/>
        <v>42233.500000000007</v>
      </c>
      <c r="U3900">
        <f t="shared" si="426"/>
        <v>2015</v>
      </c>
    </row>
    <row r="3901" spans="1:21" x14ac:dyDescent="0.25">
      <c r="A3901">
        <v>3899</v>
      </c>
      <c r="B3901" s="3" t="s">
        <v>3896</v>
      </c>
      <c r="C3901" s="3" t="s">
        <v>8007</v>
      </c>
      <c r="D3901" s="9">
        <v>10000</v>
      </c>
      <c r="E3901" s="9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420"/>
        <v>1.2500000000000001E-2</v>
      </c>
      <c r="P3901" s="9">
        <f t="shared" si="421"/>
        <v>62.5</v>
      </c>
      <c r="Q3901" t="str">
        <f t="shared" si="422"/>
        <v>theater</v>
      </c>
      <c r="R3901" t="str">
        <f t="shared" si="423"/>
        <v>plays</v>
      </c>
      <c r="S3901" s="5">
        <f t="shared" si="424"/>
        <v>41843.608344907414</v>
      </c>
      <c r="T3901" s="5">
        <f t="shared" si="425"/>
        <v>41863.608344907414</v>
      </c>
      <c r="U3901">
        <f t="shared" si="426"/>
        <v>2014</v>
      </c>
    </row>
    <row r="3902" spans="1:21" x14ac:dyDescent="0.25">
      <c r="A3902">
        <v>3900</v>
      </c>
      <c r="B3902" s="3" t="s">
        <v>3897</v>
      </c>
      <c r="C3902" s="3" t="s">
        <v>8008</v>
      </c>
      <c r="D3902" s="9">
        <v>2500</v>
      </c>
      <c r="E3902" s="9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420"/>
        <v>5.3999999999999999E-2</v>
      </c>
      <c r="P3902" s="9">
        <f t="shared" si="421"/>
        <v>27</v>
      </c>
      <c r="Q3902" t="str">
        <f t="shared" si="422"/>
        <v>theater</v>
      </c>
      <c r="R3902" t="str">
        <f t="shared" si="423"/>
        <v>plays</v>
      </c>
      <c r="S3902" s="5">
        <f t="shared" si="424"/>
        <v>42135.925821759265</v>
      </c>
      <c r="T3902" s="5">
        <f t="shared" si="425"/>
        <v>42165.925821759265</v>
      </c>
      <c r="U3902">
        <f t="shared" si="426"/>
        <v>2015</v>
      </c>
    </row>
    <row r="3903" spans="1:21" ht="30" x14ac:dyDescent="0.25">
      <c r="A3903">
        <v>3901</v>
      </c>
      <c r="B3903" s="3" t="s">
        <v>3898</v>
      </c>
      <c r="C3903" s="3" t="s">
        <v>8009</v>
      </c>
      <c r="D3903" s="9">
        <v>3000</v>
      </c>
      <c r="E3903" s="9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420"/>
        <v>8.3333333333333332E-3</v>
      </c>
      <c r="P3903" s="9">
        <f t="shared" si="421"/>
        <v>25</v>
      </c>
      <c r="Q3903" t="str">
        <f t="shared" si="422"/>
        <v>theater</v>
      </c>
      <c r="R3903" t="str">
        <f t="shared" si="423"/>
        <v>plays</v>
      </c>
      <c r="S3903" s="5">
        <f t="shared" si="424"/>
        <v>42317.659710648149</v>
      </c>
      <c r="T3903" s="5">
        <f t="shared" si="425"/>
        <v>42357.659710648149</v>
      </c>
      <c r="U3903">
        <f t="shared" si="426"/>
        <v>2015</v>
      </c>
    </row>
    <row r="3904" spans="1:21" ht="30" x14ac:dyDescent="0.25">
      <c r="A3904">
        <v>3902</v>
      </c>
      <c r="B3904" s="3" t="s">
        <v>3899</v>
      </c>
      <c r="C3904" s="3" t="s">
        <v>8010</v>
      </c>
      <c r="D3904" s="9">
        <v>3000</v>
      </c>
      <c r="E3904" s="9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420"/>
        <v>0.48833333333333334</v>
      </c>
      <c r="P3904" s="9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5">
        <f t="shared" si="424"/>
        <v>42663.301412037043</v>
      </c>
      <c r="T3904" s="5">
        <f t="shared" si="425"/>
        <v>42688.343078703707</v>
      </c>
      <c r="U3904">
        <f t="shared" si="426"/>
        <v>2016</v>
      </c>
    </row>
    <row r="3905" spans="1:21" ht="30" x14ac:dyDescent="0.25">
      <c r="A3905">
        <v>3903</v>
      </c>
      <c r="B3905" s="3" t="s">
        <v>3900</v>
      </c>
      <c r="C3905" s="3" t="s">
        <v>8011</v>
      </c>
      <c r="D3905" s="9">
        <v>1500</v>
      </c>
      <c r="E3905" s="9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420"/>
        <v>0</v>
      </c>
      <c r="P3905" s="9">
        <f t="shared" si="421"/>
        <v>0</v>
      </c>
      <c r="Q3905" t="str">
        <f t="shared" si="422"/>
        <v>theater</v>
      </c>
      <c r="R3905" t="str">
        <f t="shared" si="423"/>
        <v>plays</v>
      </c>
      <c r="S3905" s="5">
        <f t="shared" si="424"/>
        <v>42185.844502314816</v>
      </c>
      <c r="T3905" s="5">
        <f t="shared" si="425"/>
        <v>42230.651388888895</v>
      </c>
      <c r="U3905">
        <f t="shared" si="426"/>
        <v>2015</v>
      </c>
    </row>
    <row r="3906" spans="1:21" x14ac:dyDescent="0.25">
      <c r="A3906">
        <v>3904</v>
      </c>
      <c r="B3906" s="3" t="s">
        <v>3901</v>
      </c>
      <c r="C3906" s="3" t="s">
        <v>8012</v>
      </c>
      <c r="D3906" s="9">
        <v>10000</v>
      </c>
      <c r="E3906" s="9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427">E3906/D3906</f>
        <v>2.9999999999999997E-4</v>
      </c>
      <c r="P3906" s="9">
        <f t="shared" ref="P3906:P3969" si="428">IFERROR(E3906/L3906,0)</f>
        <v>1.5</v>
      </c>
      <c r="Q3906" t="str">
        <f t="shared" ref="Q3906:Q3969" si="429">MID(N3906,1,FIND("/",N3906)-1)</f>
        <v>theater</v>
      </c>
      <c r="R3906" t="str">
        <f t="shared" ref="R3906:R3969" si="430">MID(N3906,FIND("/",N3906)+1,9999)</f>
        <v>plays</v>
      </c>
      <c r="S3906" s="5">
        <f t="shared" ref="S3906:S3969" si="431">((J3906/86400)+25569+(-4/24))</f>
        <v>42095.062500000007</v>
      </c>
      <c r="T3906" s="5">
        <f t="shared" ref="T3906:T3969" si="432">((I3906/86400)+25569+(-4/24))</f>
        <v>42109.044444444451</v>
      </c>
      <c r="U3906">
        <f t="shared" ref="U3906:U3969" si="433">YEAR(S3906)</f>
        <v>2015</v>
      </c>
    </row>
    <row r="3907" spans="1:21" ht="30" x14ac:dyDescent="0.25">
      <c r="A3907">
        <v>3905</v>
      </c>
      <c r="B3907" s="3" t="s">
        <v>3902</v>
      </c>
      <c r="C3907" s="3" t="s">
        <v>8013</v>
      </c>
      <c r="D3907" s="9">
        <v>1500</v>
      </c>
      <c r="E3907" s="9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427"/>
        <v>0.11533333333333333</v>
      </c>
      <c r="P3907" s="9">
        <f t="shared" si="428"/>
        <v>24.714285714285715</v>
      </c>
      <c r="Q3907" t="str">
        <f t="shared" si="429"/>
        <v>theater</v>
      </c>
      <c r="R3907" t="str">
        <f t="shared" si="430"/>
        <v>plays</v>
      </c>
      <c r="S3907" s="5">
        <f t="shared" si="431"/>
        <v>42124.45721064815</v>
      </c>
      <c r="T3907" s="5">
        <f t="shared" si="432"/>
        <v>42166.791666666664</v>
      </c>
      <c r="U3907">
        <f t="shared" si="433"/>
        <v>2015</v>
      </c>
    </row>
    <row r="3908" spans="1:21" ht="30" x14ac:dyDescent="0.25">
      <c r="A3908">
        <v>3906</v>
      </c>
      <c r="B3908" s="3" t="s">
        <v>3903</v>
      </c>
      <c r="C3908" s="3" t="s">
        <v>8014</v>
      </c>
      <c r="D3908" s="9">
        <v>1500</v>
      </c>
      <c r="E3908" s="9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427"/>
        <v>0.67333333333333334</v>
      </c>
      <c r="P3908" s="9">
        <f t="shared" si="428"/>
        <v>63.125</v>
      </c>
      <c r="Q3908" t="str">
        <f t="shared" si="429"/>
        <v>theater</v>
      </c>
      <c r="R3908" t="str">
        <f t="shared" si="430"/>
        <v>plays</v>
      </c>
      <c r="S3908" s="5">
        <f t="shared" si="431"/>
        <v>42143.751076388893</v>
      </c>
      <c r="T3908" s="5">
        <f t="shared" si="432"/>
        <v>42181.392361111117</v>
      </c>
      <c r="U3908">
        <f t="shared" si="433"/>
        <v>2015</v>
      </c>
    </row>
    <row r="3909" spans="1:21" x14ac:dyDescent="0.25">
      <c r="A3909">
        <v>3907</v>
      </c>
      <c r="B3909" s="3" t="s">
        <v>3904</v>
      </c>
      <c r="C3909" s="3" t="s">
        <v>8015</v>
      </c>
      <c r="D3909" s="9">
        <v>1000</v>
      </c>
      <c r="E3909" s="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427"/>
        <v>0.153</v>
      </c>
      <c r="P3909" s="9">
        <f t="shared" si="428"/>
        <v>38.25</v>
      </c>
      <c r="Q3909" t="str">
        <f t="shared" si="429"/>
        <v>theater</v>
      </c>
      <c r="R3909" t="str">
        <f t="shared" si="430"/>
        <v>plays</v>
      </c>
      <c r="S3909" s="5">
        <f t="shared" si="431"/>
        <v>41906.652847222227</v>
      </c>
      <c r="T3909" s="5">
        <f t="shared" si="432"/>
        <v>41938.672222222223</v>
      </c>
      <c r="U3909">
        <f t="shared" si="433"/>
        <v>2014</v>
      </c>
    </row>
    <row r="3910" spans="1:21" ht="30" x14ac:dyDescent="0.25">
      <c r="A3910">
        <v>3908</v>
      </c>
      <c r="B3910" s="3" t="s">
        <v>3905</v>
      </c>
      <c r="C3910" s="3" t="s">
        <v>8016</v>
      </c>
      <c r="D3910" s="9">
        <v>750</v>
      </c>
      <c r="E3910" s="9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427"/>
        <v>8.666666666666667E-2</v>
      </c>
      <c r="P3910" s="9">
        <f t="shared" si="428"/>
        <v>16.25</v>
      </c>
      <c r="Q3910" t="str">
        <f t="shared" si="429"/>
        <v>theater</v>
      </c>
      <c r="R3910" t="str">
        <f t="shared" si="430"/>
        <v>plays</v>
      </c>
      <c r="S3910" s="5">
        <f t="shared" si="431"/>
        <v>41833.968703703707</v>
      </c>
      <c r="T3910" s="5">
        <f t="shared" si="432"/>
        <v>41848.968703703707</v>
      </c>
      <c r="U3910">
        <f t="shared" si="433"/>
        <v>2014</v>
      </c>
    </row>
    <row r="3911" spans="1:21" ht="30" x14ac:dyDescent="0.25">
      <c r="A3911">
        <v>3909</v>
      </c>
      <c r="B3911" s="3" t="s">
        <v>3906</v>
      </c>
      <c r="C3911" s="3" t="s">
        <v>8017</v>
      </c>
      <c r="D3911" s="9">
        <v>60000</v>
      </c>
      <c r="E3911" s="9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427"/>
        <v>2.2499999999999998E-3</v>
      </c>
      <c r="P3911" s="9">
        <f t="shared" si="428"/>
        <v>33.75</v>
      </c>
      <c r="Q3911" t="str">
        <f t="shared" si="429"/>
        <v>theater</v>
      </c>
      <c r="R3911" t="str">
        <f t="shared" si="430"/>
        <v>plays</v>
      </c>
      <c r="S3911" s="5">
        <f t="shared" si="431"/>
        <v>41863.192615740743</v>
      </c>
      <c r="T3911" s="5">
        <f t="shared" si="432"/>
        <v>41893.192615740743</v>
      </c>
      <c r="U3911">
        <f t="shared" si="433"/>
        <v>2014</v>
      </c>
    </row>
    <row r="3912" spans="1:21" x14ac:dyDescent="0.25">
      <c r="A3912">
        <v>3910</v>
      </c>
      <c r="B3912" s="3" t="s">
        <v>3907</v>
      </c>
      <c r="C3912" s="3" t="s">
        <v>8018</v>
      </c>
      <c r="D3912" s="9">
        <v>6000</v>
      </c>
      <c r="E3912" s="9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427"/>
        <v>3.0833333333333334E-2</v>
      </c>
      <c r="P3912" s="9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5">
        <f t="shared" si="431"/>
        <v>42224.590243055558</v>
      </c>
      <c r="T3912" s="5">
        <f t="shared" si="432"/>
        <v>42254.590243055558</v>
      </c>
      <c r="U3912">
        <f t="shared" si="433"/>
        <v>2015</v>
      </c>
    </row>
    <row r="3913" spans="1:21" x14ac:dyDescent="0.25">
      <c r="A3913">
        <v>3911</v>
      </c>
      <c r="B3913" s="3" t="s">
        <v>3908</v>
      </c>
      <c r="C3913" s="3" t="s">
        <v>8019</v>
      </c>
      <c r="D3913" s="9">
        <v>8000</v>
      </c>
      <c r="E3913" s="9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427"/>
        <v>0.37412499999999999</v>
      </c>
      <c r="P3913" s="9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5">
        <f t="shared" si="431"/>
        <v>41939.645567129635</v>
      </c>
      <c r="T3913" s="5">
        <f t="shared" si="432"/>
        <v>41969.6872337963</v>
      </c>
      <c r="U3913">
        <f t="shared" si="433"/>
        <v>2014</v>
      </c>
    </row>
    <row r="3914" spans="1:21" x14ac:dyDescent="0.25">
      <c r="A3914">
        <v>3912</v>
      </c>
      <c r="B3914" s="3" t="s">
        <v>3909</v>
      </c>
      <c r="C3914" s="3" t="s">
        <v>8020</v>
      </c>
      <c r="D3914" s="9">
        <v>15000</v>
      </c>
      <c r="E3914" s="9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427"/>
        <v>6.666666666666667E-5</v>
      </c>
      <c r="P3914" s="9">
        <f t="shared" si="428"/>
        <v>1</v>
      </c>
      <c r="Q3914" t="str">
        <f t="shared" si="429"/>
        <v>theater</v>
      </c>
      <c r="R3914" t="str">
        <f t="shared" si="430"/>
        <v>plays</v>
      </c>
      <c r="S3914" s="5">
        <f t="shared" si="431"/>
        <v>42059.103356481479</v>
      </c>
      <c r="T3914" s="5">
        <f t="shared" si="432"/>
        <v>42119.024305555555</v>
      </c>
      <c r="U3914">
        <f t="shared" si="433"/>
        <v>2015</v>
      </c>
    </row>
    <row r="3915" spans="1:21" x14ac:dyDescent="0.25">
      <c r="A3915">
        <v>3913</v>
      </c>
      <c r="B3915" s="3" t="s">
        <v>3910</v>
      </c>
      <c r="C3915" s="3" t="s">
        <v>8021</v>
      </c>
      <c r="D3915" s="9">
        <v>10000</v>
      </c>
      <c r="E3915" s="9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427"/>
        <v>0.1</v>
      </c>
      <c r="P3915" s="9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5">
        <f t="shared" si="431"/>
        <v>42308.044548611113</v>
      </c>
      <c r="T3915" s="5">
        <f t="shared" si="432"/>
        <v>42338.086215277777</v>
      </c>
      <c r="U3915">
        <f t="shared" si="433"/>
        <v>2015</v>
      </c>
    </row>
    <row r="3916" spans="1:21" ht="30" x14ac:dyDescent="0.25">
      <c r="A3916">
        <v>3914</v>
      </c>
      <c r="B3916" s="3" t="s">
        <v>3911</v>
      </c>
      <c r="C3916" s="3" t="s">
        <v>8022</v>
      </c>
      <c r="D3916" s="9">
        <v>2500</v>
      </c>
      <c r="E3916" s="9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427"/>
        <v>0.36359999999999998</v>
      </c>
      <c r="P3916" s="9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5">
        <f t="shared" si="431"/>
        <v>42114.652268518526</v>
      </c>
      <c r="T3916" s="5">
        <f t="shared" si="432"/>
        <v>42134.790972222225</v>
      </c>
      <c r="U3916">
        <f t="shared" si="433"/>
        <v>2015</v>
      </c>
    </row>
    <row r="3917" spans="1:21" ht="30" x14ac:dyDescent="0.25">
      <c r="A3917">
        <v>3915</v>
      </c>
      <c r="B3917" s="3" t="s">
        <v>3912</v>
      </c>
      <c r="C3917" s="3" t="s">
        <v>8023</v>
      </c>
      <c r="D3917" s="9">
        <v>1500</v>
      </c>
      <c r="E3917" s="9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427"/>
        <v>3.3333333333333335E-3</v>
      </c>
      <c r="P3917" s="9">
        <f t="shared" si="428"/>
        <v>5</v>
      </c>
      <c r="Q3917" t="str">
        <f t="shared" si="429"/>
        <v>theater</v>
      </c>
      <c r="R3917" t="str">
        <f t="shared" si="430"/>
        <v>plays</v>
      </c>
      <c r="S3917" s="5">
        <f t="shared" si="431"/>
        <v>42492.818391203706</v>
      </c>
      <c r="T3917" s="5">
        <f t="shared" si="432"/>
        <v>42522.818391203706</v>
      </c>
      <c r="U3917">
        <f t="shared" si="433"/>
        <v>2016</v>
      </c>
    </row>
    <row r="3918" spans="1:21" ht="30" x14ac:dyDescent="0.25">
      <c r="A3918">
        <v>3916</v>
      </c>
      <c r="B3918" s="3" t="s">
        <v>3913</v>
      </c>
      <c r="C3918" s="3" t="s">
        <v>8024</v>
      </c>
      <c r="D3918" s="9">
        <v>2000</v>
      </c>
      <c r="E3918" s="9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427"/>
        <v>0</v>
      </c>
      <c r="P3918" s="9">
        <f t="shared" si="428"/>
        <v>0</v>
      </c>
      <c r="Q3918" t="str">
        <f t="shared" si="429"/>
        <v>theater</v>
      </c>
      <c r="R3918" t="str">
        <f t="shared" si="430"/>
        <v>plays</v>
      </c>
      <c r="S3918" s="5">
        <f t="shared" si="431"/>
        <v>42494.305</v>
      </c>
      <c r="T3918" s="5">
        <f t="shared" si="432"/>
        <v>42524.305</v>
      </c>
      <c r="U3918">
        <f t="shared" si="433"/>
        <v>2016</v>
      </c>
    </row>
    <row r="3919" spans="1:21" ht="30" x14ac:dyDescent="0.25">
      <c r="A3919">
        <v>3917</v>
      </c>
      <c r="B3919" s="3" t="s">
        <v>3914</v>
      </c>
      <c r="C3919" s="3" t="s">
        <v>8025</v>
      </c>
      <c r="D3919" s="9">
        <v>3500</v>
      </c>
      <c r="E3919" s="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427"/>
        <v>2.8571428571428571E-3</v>
      </c>
      <c r="P3919" s="9">
        <f t="shared" si="428"/>
        <v>10</v>
      </c>
      <c r="Q3919" t="str">
        <f t="shared" si="429"/>
        <v>theater</v>
      </c>
      <c r="R3919" t="str">
        <f t="shared" si="430"/>
        <v>plays</v>
      </c>
      <c r="S3919" s="5">
        <f t="shared" si="431"/>
        <v>41863.360659722224</v>
      </c>
      <c r="T3919" s="5">
        <f t="shared" si="432"/>
        <v>41893.360659722224</v>
      </c>
      <c r="U3919">
        <f t="shared" si="433"/>
        <v>2014</v>
      </c>
    </row>
    <row r="3920" spans="1:21" ht="30" x14ac:dyDescent="0.25">
      <c r="A3920">
        <v>3918</v>
      </c>
      <c r="B3920" s="3" t="s">
        <v>3915</v>
      </c>
      <c r="C3920" s="3" t="s">
        <v>8026</v>
      </c>
      <c r="D3920" s="9">
        <v>60000</v>
      </c>
      <c r="E3920" s="9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427"/>
        <v>2E-3</v>
      </c>
      <c r="P3920" s="9">
        <f t="shared" si="428"/>
        <v>40</v>
      </c>
      <c r="Q3920" t="str">
        <f t="shared" si="429"/>
        <v>theater</v>
      </c>
      <c r="R3920" t="str">
        <f t="shared" si="430"/>
        <v>plays</v>
      </c>
      <c r="S3920" s="5">
        <f t="shared" si="431"/>
        <v>41843.49795138889</v>
      </c>
      <c r="T3920" s="5">
        <f t="shared" si="432"/>
        <v>41855.5</v>
      </c>
      <c r="U3920">
        <f t="shared" si="433"/>
        <v>2014</v>
      </c>
    </row>
    <row r="3921" spans="1:21" ht="30" x14ac:dyDescent="0.25">
      <c r="A3921">
        <v>3919</v>
      </c>
      <c r="B3921" s="3" t="s">
        <v>3916</v>
      </c>
      <c r="C3921" s="3" t="s">
        <v>8027</v>
      </c>
      <c r="D3921" s="9">
        <v>5000</v>
      </c>
      <c r="E3921" s="9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427"/>
        <v>1.7999999999999999E-2</v>
      </c>
      <c r="P3921" s="9">
        <f t="shared" si="428"/>
        <v>30</v>
      </c>
      <c r="Q3921" t="str">
        <f t="shared" si="429"/>
        <v>theater</v>
      </c>
      <c r="R3921" t="str">
        <f t="shared" si="430"/>
        <v>plays</v>
      </c>
      <c r="S3921" s="5">
        <f t="shared" si="431"/>
        <v>42358.518206018525</v>
      </c>
      <c r="T3921" s="5">
        <f t="shared" si="432"/>
        <v>42386.833333333336</v>
      </c>
      <c r="U3921">
        <f t="shared" si="433"/>
        <v>2015</v>
      </c>
    </row>
    <row r="3922" spans="1:21" ht="30" x14ac:dyDescent="0.25">
      <c r="A3922">
        <v>3920</v>
      </c>
      <c r="B3922" s="3" t="s">
        <v>3917</v>
      </c>
      <c r="C3922" s="3" t="s">
        <v>8028</v>
      </c>
      <c r="D3922" s="9">
        <v>2500</v>
      </c>
      <c r="E3922" s="9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427"/>
        <v>5.3999999999999999E-2</v>
      </c>
      <c r="P3922" s="9">
        <f t="shared" si="428"/>
        <v>45</v>
      </c>
      <c r="Q3922" t="str">
        <f t="shared" si="429"/>
        <v>theater</v>
      </c>
      <c r="R3922" t="str">
        <f t="shared" si="430"/>
        <v>plays</v>
      </c>
      <c r="S3922" s="5">
        <f t="shared" si="431"/>
        <v>42657.220601851855</v>
      </c>
      <c r="T3922" s="5">
        <f t="shared" si="432"/>
        <v>42687.26226851852</v>
      </c>
      <c r="U3922">
        <f t="shared" si="433"/>
        <v>2016</v>
      </c>
    </row>
    <row r="3923" spans="1:21" ht="30" x14ac:dyDescent="0.25">
      <c r="A3923">
        <v>3921</v>
      </c>
      <c r="B3923" s="3" t="s">
        <v>3918</v>
      </c>
      <c r="C3923" s="3" t="s">
        <v>8029</v>
      </c>
      <c r="D3923" s="9">
        <v>3000</v>
      </c>
      <c r="E3923" s="9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427"/>
        <v>0</v>
      </c>
      <c r="P3923" s="9">
        <f t="shared" si="428"/>
        <v>0</v>
      </c>
      <c r="Q3923" t="str">
        <f t="shared" si="429"/>
        <v>theater</v>
      </c>
      <c r="R3923" t="str">
        <f t="shared" si="430"/>
        <v>plays</v>
      </c>
      <c r="S3923" s="5">
        <f t="shared" si="431"/>
        <v>41926.375636574077</v>
      </c>
      <c r="T3923" s="5">
        <f t="shared" si="432"/>
        <v>41938.583333333336</v>
      </c>
      <c r="U3923">
        <f t="shared" si="433"/>
        <v>2014</v>
      </c>
    </row>
    <row r="3924" spans="1:21" ht="30" x14ac:dyDescent="0.25">
      <c r="A3924">
        <v>3922</v>
      </c>
      <c r="B3924" s="3" t="s">
        <v>3919</v>
      </c>
      <c r="C3924" s="3" t="s">
        <v>8030</v>
      </c>
      <c r="D3924" s="9">
        <v>750</v>
      </c>
      <c r="E3924" s="9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427"/>
        <v>8.1333333333333327E-2</v>
      </c>
      <c r="P3924" s="9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5">
        <f t="shared" si="431"/>
        <v>42020.6019675926</v>
      </c>
      <c r="T3924" s="5">
        <f t="shared" si="432"/>
        <v>42065.791666666664</v>
      </c>
      <c r="U3924">
        <f t="shared" si="433"/>
        <v>2015</v>
      </c>
    </row>
    <row r="3925" spans="1:21" ht="30" x14ac:dyDescent="0.25">
      <c r="A3925">
        <v>3923</v>
      </c>
      <c r="B3925" s="3" t="s">
        <v>3920</v>
      </c>
      <c r="C3925" s="3" t="s">
        <v>8031</v>
      </c>
      <c r="D3925" s="9">
        <v>11500</v>
      </c>
      <c r="E3925" s="9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427"/>
        <v>0.12034782608695652</v>
      </c>
      <c r="P3925" s="9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5">
        <f t="shared" si="431"/>
        <v>42075.813321759262</v>
      </c>
      <c r="T3925" s="5">
        <f t="shared" si="432"/>
        <v>42103.813321759262</v>
      </c>
      <c r="U3925">
        <f t="shared" si="433"/>
        <v>2015</v>
      </c>
    </row>
    <row r="3926" spans="1:21" ht="30" x14ac:dyDescent="0.25">
      <c r="A3926">
        <v>3924</v>
      </c>
      <c r="B3926" s="3" t="s">
        <v>3921</v>
      </c>
      <c r="C3926" s="3" t="s">
        <v>8032</v>
      </c>
      <c r="D3926" s="9">
        <v>15000</v>
      </c>
      <c r="E3926" s="9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427"/>
        <v>0.15266666666666667</v>
      </c>
      <c r="P3926" s="9">
        <f t="shared" si="428"/>
        <v>57.25</v>
      </c>
      <c r="Q3926" t="str">
        <f t="shared" si="429"/>
        <v>theater</v>
      </c>
      <c r="R3926" t="str">
        <f t="shared" si="430"/>
        <v>plays</v>
      </c>
      <c r="S3926" s="5">
        <f t="shared" si="431"/>
        <v>41786.793078703704</v>
      </c>
      <c r="T3926" s="5">
        <f t="shared" si="432"/>
        <v>41816.793078703704</v>
      </c>
      <c r="U3926">
        <f t="shared" si="433"/>
        <v>2014</v>
      </c>
    </row>
    <row r="3927" spans="1:21" ht="30" x14ac:dyDescent="0.25">
      <c r="A3927">
        <v>3925</v>
      </c>
      <c r="B3927" s="3" t="s">
        <v>3922</v>
      </c>
      <c r="C3927" s="3" t="s">
        <v>8033</v>
      </c>
      <c r="D3927" s="9">
        <v>150</v>
      </c>
      <c r="E3927" s="9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427"/>
        <v>0.1</v>
      </c>
      <c r="P3927" s="9">
        <f t="shared" si="428"/>
        <v>5</v>
      </c>
      <c r="Q3927" t="str">
        <f t="shared" si="429"/>
        <v>theater</v>
      </c>
      <c r="R3927" t="str">
        <f t="shared" si="430"/>
        <v>plays</v>
      </c>
      <c r="S3927" s="5">
        <f t="shared" si="431"/>
        <v>41820.704155092593</v>
      </c>
      <c r="T3927" s="5">
        <f t="shared" si="432"/>
        <v>41850.704155092593</v>
      </c>
      <c r="U3927">
        <f t="shared" si="433"/>
        <v>2014</v>
      </c>
    </row>
    <row r="3928" spans="1:21" x14ac:dyDescent="0.25">
      <c r="A3928">
        <v>3926</v>
      </c>
      <c r="B3928" s="3" t="s">
        <v>3923</v>
      </c>
      <c r="C3928" s="3" t="s">
        <v>8034</v>
      </c>
      <c r="D3928" s="9">
        <v>5000</v>
      </c>
      <c r="E3928" s="9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427"/>
        <v>3.0000000000000001E-3</v>
      </c>
      <c r="P3928" s="9">
        <f t="shared" si="428"/>
        <v>15</v>
      </c>
      <c r="Q3928" t="str">
        <f t="shared" si="429"/>
        <v>theater</v>
      </c>
      <c r="R3928" t="str">
        <f t="shared" si="430"/>
        <v>plays</v>
      </c>
      <c r="S3928" s="5">
        <f t="shared" si="431"/>
        <v>41969.918379629635</v>
      </c>
      <c r="T3928" s="5">
        <f t="shared" si="432"/>
        <v>41999.918379629635</v>
      </c>
      <c r="U3928">
        <f t="shared" si="433"/>
        <v>2014</v>
      </c>
    </row>
    <row r="3929" spans="1:21" ht="30" x14ac:dyDescent="0.25">
      <c r="A3929">
        <v>3927</v>
      </c>
      <c r="B3929" s="3" t="s">
        <v>3924</v>
      </c>
      <c r="C3929" s="3" t="s">
        <v>8035</v>
      </c>
      <c r="D3929" s="9">
        <v>2500</v>
      </c>
      <c r="E3929" s="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427"/>
        <v>0.01</v>
      </c>
      <c r="P3929" s="9">
        <f t="shared" si="428"/>
        <v>12.5</v>
      </c>
      <c r="Q3929" t="str">
        <f t="shared" si="429"/>
        <v>theater</v>
      </c>
      <c r="R3929" t="str">
        <f t="shared" si="430"/>
        <v>plays</v>
      </c>
      <c r="S3929" s="5">
        <f t="shared" si="431"/>
        <v>41830.100740740745</v>
      </c>
      <c r="T3929" s="5">
        <f t="shared" si="432"/>
        <v>41860.100740740745</v>
      </c>
      <c r="U3929">
        <f t="shared" si="433"/>
        <v>2014</v>
      </c>
    </row>
    <row r="3930" spans="1:21" ht="30" x14ac:dyDescent="0.25">
      <c r="A3930">
        <v>3928</v>
      </c>
      <c r="B3930" s="3" t="s">
        <v>3925</v>
      </c>
      <c r="C3930" s="3" t="s">
        <v>8036</v>
      </c>
      <c r="D3930" s="9">
        <v>5000</v>
      </c>
      <c r="E3930" s="9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427"/>
        <v>0.13020000000000001</v>
      </c>
      <c r="P3930" s="9">
        <f t="shared" si="428"/>
        <v>93</v>
      </c>
      <c r="Q3930" t="str">
        <f t="shared" si="429"/>
        <v>theater</v>
      </c>
      <c r="R3930" t="str">
        <f t="shared" si="430"/>
        <v>plays</v>
      </c>
      <c r="S3930" s="5">
        <f t="shared" si="431"/>
        <v>42265.516516203708</v>
      </c>
      <c r="T3930" s="5">
        <f t="shared" si="432"/>
        <v>42293.040972222225</v>
      </c>
      <c r="U3930">
        <f t="shared" si="433"/>
        <v>2015</v>
      </c>
    </row>
    <row r="3931" spans="1:21" ht="30" x14ac:dyDescent="0.25">
      <c r="A3931">
        <v>3929</v>
      </c>
      <c r="B3931" s="3" t="s">
        <v>3926</v>
      </c>
      <c r="C3931" s="3" t="s">
        <v>8037</v>
      </c>
      <c r="D3931" s="9">
        <v>20000</v>
      </c>
      <c r="E3931" s="9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427"/>
        <v>2.265E-2</v>
      </c>
      <c r="P3931" s="9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5">
        <f t="shared" si="431"/>
        <v>42601.660474537035</v>
      </c>
      <c r="T3931" s="5">
        <f t="shared" si="432"/>
        <v>42631.660474537035</v>
      </c>
      <c r="U3931">
        <f t="shared" si="433"/>
        <v>2016</v>
      </c>
    </row>
    <row r="3932" spans="1:21" ht="30" x14ac:dyDescent="0.25">
      <c r="A3932">
        <v>3930</v>
      </c>
      <c r="B3932" s="3" t="s">
        <v>3927</v>
      </c>
      <c r="C3932" s="3" t="s">
        <v>8038</v>
      </c>
      <c r="D3932" s="9">
        <v>10000</v>
      </c>
      <c r="E3932" s="9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427"/>
        <v>0</v>
      </c>
      <c r="P3932" s="9">
        <f t="shared" si="428"/>
        <v>0</v>
      </c>
      <c r="Q3932" t="str">
        <f t="shared" si="429"/>
        <v>theater</v>
      </c>
      <c r="R3932" t="str">
        <f t="shared" si="430"/>
        <v>plays</v>
      </c>
      <c r="S3932" s="5">
        <f t="shared" si="431"/>
        <v>42433.172083333331</v>
      </c>
      <c r="T3932" s="5">
        <f t="shared" si="432"/>
        <v>42461.083333333336</v>
      </c>
      <c r="U3932">
        <f t="shared" si="433"/>
        <v>2016</v>
      </c>
    </row>
    <row r="3933" spans="1:21" ht="30" x14ac:dyDescent="0.25">
      <c r="A3933">
        <v>3931</v>
      </c>
      <c r="B3933" s="3" t="s">
        <v>3928</v>
      </c>
      <c r="C3933" s="3" t="s">
        <v>8039</v>
      </c>
      <c r="D3933" s="9">
        <v>8000</v>
      </c>
      <c r="E3933" s="9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427"/>
        <v>0</v>
      </c>
      <c r="P3933" s="9">
        <f t="shared" si="428"/>
        <v>0</v>
      </c>
      <c r="Q3933" t="str">
        <f t="shared" si="429"/>
        <v>theater</v>
      </c>
      <c r="R3933" t="str">
        <f t="shared" si="430"/>
        <v>plays</v>
      </c>
      <c r="S3933" s="5">
        <f t="shared" si="431"/>
        <v>42227.985034722224</v>
      </c>
      <c r="T3933" s="5">
        <f t="shared" si="432"/>
        <v>42252.985034722224</v>
      </c>
      <c r="U3933">
        <f t="shared" si="433"/>
        <v>2015</v>
      </c>
    </row>
    <row r="3934" spans="1:21" ht="30" x14ac:dyDescent="0.25">
      <c r="A3934">
        <v>3932</v>
      </c>
      <c r="B3934" s="3" t="s">
        <v>3929</v>
      </c>
      <c r="C3934" s="3" t="s">
        <v>8040</v>
      </c>
      <c r="D3934" s="9">
        <v>12000</v>
      </c>
      <c r="E3934" s="9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427"/>
        <v>8.3333333333333331E-5</v>
      </c>
      <c r="P3934" s="9">
        <f t="shared" si="428"/>
        <v>1</v>
      </c>
      <c r="Q3934" t="str">
        <f t="shared" si="429"/>
        <v>theater</v>
      </c>
      <c r="R3934" t="str">
        <f t="shared" si="430"/>
        <v>plays</v>
      </c>
      <c r="S3934" s="5">
        <f t="shared" si="431"/>
        <v>42415.001898148148</v>
      </c>
      <c r="T3934" s="5">
        <f t="shared" si="432"/>
        <v>42444.960231481484</v>
      </c>
      <c r="U3934">
        <f t="shared" si="433"/>
        <v>2016</v>
      </c>
    </row>
    <row r="3935" spans="1:21" ht="30" x14ac:dyDescent="0.25">
      <c r="A3935">
        <v>3933</v>
      </c>
      <c r="B3935" s="3" t="s">
        <v>3930</v>
      </c>
      <c r="C3935" s="3" t="s">
        <v>8041</v>
      </c>
      <c r="D3935" s="9">
        <v>7000</v>
      </c>
      <c r="E3935" s="9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427"/>
        <v>0.15742857142857142</v>
      </c>
      <c r="P3935" s="9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5">
        <f t="shared" si="431"/>
        <v>42538.80164351852</v>
      </c>
      <c r="T3935" s="5">
        <f t="shared" si="432"/>
        <v>42567.863194444442</v>
      </c>
      <c r="U3935">
        <f t="shared" si="433"/>
        <v>2016</v>
      </c>
    </row>
    <row r="3936" spans="1:21" ht="30" x14ac:dyDescent="0.25">
      <c r="A3936">
        <v>3934</v>
      </c>
      <c r="B3936" s="3" t="s">
        <v>3931</v>
      </c>
      <c r="C3936" s="3" t="s">
        <v>8042</v>
      </c>
      <c r="D3936" s="9">
        <v>5000</v>
      </c>
      <c r="E3936" s="9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427"/>
        <v>0.11</v>
      </c>
      <c r="P3936" s="9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5">
        <f t="shared" si="431"/>
        <v>42233.50508101852</v>
      </c>
      <c r="T3936" s="5">
        <f t="shared" si="432"/>
        <v>42278.375000000007</v>
      </c>
      <c r="U3936">
        <f t="shared" si="433"/>
        <v>2015</v>
      </c>
    </row>
    <row r="3937" spans="1:21" ht="30" x14ac:dyDescent="0.25">
      <c r="A3937">
        <v>3935</v>
      </c>
      <c r="B3937" s="3" t="s">
        <v>3932</v>
      </c>
      <c r="C3937" s="3" t="s">
        <v>8043</v>
      </c>
      <c r="D3937" s="9">
        <v>3000</v>
      </c>
      <c r="E3937" s="9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427"/>
        <v>0.43833333333333335</v>
      </c>
      <c r="P3937" s="9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5">
        <f t="shared" si="431"/>
        <v>42221.490115740744</v>
      </c>
      <c r="T3937" s="5">
        <f t="shared" si="432"/>
        <v>42281.490115740744</v>
      </c>
      <c r="U3937">
        <f t="shared" si="433"/>
        <v>2015</v>
      </c>
    </row>
    <row r="3938" spans="1:21" ht="30" x14ac:dyDescent="0.25">
      <c r="A3938">
        <v>3936</v>
      </c>
      <c r="B3938" s="3" t="s">
        <v>3933</v>
      </c>
      <c r="C3938" s="3" t="s">
        <v>8044</v>
      </c>
      <c r="D3938" s="9">
        <v>20000</v>
      </c>
      <c r="E3938" s="9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427"/>
        <v>0</v>
      </c>
      <c r="P3938" s="9">
        <f t="shared" si="428"/>
        <v>0</v>
      </c>
      <c r="Q3938" t="str">
        <f t="shared" si="429"/>
        <v>theater</v>
      </c>
      <c r="R3938" t="str">
        <f t="shared" si="430"/>
        <v>plays</v>
      </c>
      <c r="S3938" s="5">
        <f t="shared" si="431"/>
        <v>42675.096296296302</v>
      </c>
      <c r="T3938" s="5">
        <f t="shared" si="432"/>
        <v>42705.137962962966</v>
      </c>
      <c r="U3938">
        <f t="shared" si="433"/>
        <v>2016</v>
      </c>
    </row>
    <row r="3939" spans="1:21" ht="30" x14ac:dyDescent="0.25">
      <c r="A3939">
        <v>3937</v>
      </c>
      <c r="B3939" s="3" t="s">
        <v>3934</v>
      </c>
      <c r="C3939" s="3" t="s">
        <v>8045</v>
      </c>
      <c r="D3939" s="9">
        <v>2885</v>
      </c>
      <c r="E3939" s="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427"/>
        <v>0.86135181975736563</v>
      </c>
      <c r="P3939" s="9">
        <f t="shared" si="428"/>
        <v>248.5</v>
      </c>
      <c r="Q3939" t="str">
        <f t="shared" si="429"/>
        <v>theater</v>
      </c>
      <c r="R3939" t="str">
        <f t="shared" si="430"/>
        <v>plays</v>
      </c>
      <c r="S3939" s="5">
        <f t="shared" si="431"/>
        <v>42534.464814814819</v>
      </c>
      <c r="T3939" s="5">
        <f t="shared" si="432"/>
        <v>42562.464814814819</v>
      </c>
      <c r="U3939">
        <f t="shared" si="433"/>
        <v>2016</v>
      </c>
    </row>
    <row r="3940" spans="1:21" ht="30" x14ac:dyDescent="0.25">
      <c r="A3940">
        <v>3938</v>
      </c>
      <c r="B3940" s="3" t="s">
        <v>3935</v>
      </c>
      <c r="C3940" s="3" t="s">
        <v>8046</v>
      </c>
      <c r="D3940" s="9">
        <v>3255</v>
      </c>
      <c r="E3940" s="9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427"/>
        <v>0.12196620583717357</v>
      </c>
      <c r="P3940" s="9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5">
        <f t="shared" si="431"/>
        <v>42151.739050925928</v>
      </c>
      <c r="T3940" s="5">
        <f t="shared" si="432"/>
        <v>42182.739050925928</v>
      </c>
      <c r="U3940">
        <f t="shared" si="433"/>
        <v>2015</v>
      </c>
    </row>
    <row r="3941" spans="1:21" ht="30" x14ac:dyDescent="0.25">
      <c r="A3941">
        <v>3939</v>
      </c>
      <c r="B3941" s="3" t="s">
        <v>3936</v>
      </c>
      <c r="C3941" s="3" t="s">
        <v>8047</v>
      </c>
      <c r="D3941" s="9">
        <v>5000</v>
      </c>
      <c r="E3941" s="9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427"/>
        <v>1E-3</v>
      </c>
      <c r="P3941" s="9">
        <f t="shared" si="428"/>
        <v>5</v>
      </c>
      <c r="Q3941" t="str">
        <f t="shared" si="429"/>
        <v>theater</v>
      </c>
      <c r="R3941" t="str">
        <f t="shared" si="430"/>
        <v>plays</v>
      </c>
      <c r="S3941" s="5">
        <f t="shared" si="431"/>
        <v>41915.233553240745</v>
      </c>
      <c r="T3941" s="5">
        <f t="shared" si="432"/>
        <v>41919.020833333336</v>
      </c>
      <c r="U3941">
        <f t="shared" si="433"/>
        <v>2014</v>
      </c>
    </row>
    <row r="3942" spans="1:21" ht="30" x14ac:dyDescent="0.25">
      <c r="A3942">
        <v>3940</v>
      </c>
      <c r="B3942" s="3" t="s">
        <v>3937</v>
      </c>
      <c r="C3942" s="3" t="s">
        <v>8048</v>
      </c>
      <c r="D3942" s="9">
        <v>5000</v>
      </c>
      <c r="E3942" s="9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427"/>
        <v>2.2000000000000001E-3</v>
      </c>
      <c r="P3942" s="9">
        <f t="shared" si="428"/>
        <v>5.5</v>
      </c>
      <c r="Q3942" t="str">
        <f t="shared" si="429"/>
        <v>theater</v>
      </c>
      <c r="R3942" t="str">
        <f t="shared" si="430"/>
        <v>plays</v>
      </c>
      <c r="S3942" s="5">
        <f t="shared" si="431"/>
        <v>41961.325821759259</v>
      </c>
      <c r="T3942" s="5">
        <f t="shared" si="432"/>
        <v>42006.325821759259</v>
      </c>
      <c r="U3942">
        <f t="shared" si="433"/>
        <v>2014</v>
      </c>
    </row>
    <row r="3943" spans="1:21" ht="30" x14ac:dyDescent="0.25">
      <c r="A3943">
        <v>3941</v>
      </c>
      <c r="B3943" s="3" t="s">
        <v>3938</v>
      </c>
      <c r="C3943" s="3" t="s">
        <v>8049</v>
      </c>
      <c r="D3943" s="9">
        <v>5500</v>
      </c>
      <c r="E3943" s="9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427"/>
        <v>9.0909090909090905E-3</v>
      </c>
      <c r="P3943" s="9">
        <f t="shared" si="428"/>
        <v>25</v>
      </c>
      <c r="Q3943" t="str">
        <f t="shared" si="429"/>
        <v>theater</v>
      </c>
      <c r="R3943" t="str">
        <f t="shared" si="430"/>
        <v>plays</v>
      </c>
      <c r="S3943" s="5">
        <f t="shared" si="431"/>
        <v>41940.420567129629</v>
      </c>
      <c r="T3943" s="5">
        <f t="shared" si="432"/>
        <v>41967.875000000007</v>
      </c>
      <c r="U3943">
        <f t="shared" si="433"/>
        <v>2014</v>
      </c>
    </row>
    <row r="3944" spans="1:21" ht="30" x14ac:dyDescent="0.25">
      <c r="A3944">
        <v>3942</v>
      </c>
      <c r="B3944" s="3" t="s">
        <v>3939</v>
      </c>
      <c r="C3944" s="3" t="s">
        <v>8050</v>
      </c>
      <c r="D3944" s="9">
        <v>1200</v>
      </c>
      <c r="E3944" s="9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427"/>
        <v>0</v>
      </c>
      <c r="P3944" s="9">
        <f t="shared" si="428"/>
        <v>0</v>
      </c>
      <c r="Q3944" t="str">
        <f t="shared" si="429"/>
        <v>theater</v>
      </c>
      <c r="R3944" t="str">
        <f t="shared" si="430"/>
        <v>plays</v>
      </c>
      <c r="S3944" s="5">
        <f t="shared" si="431"/>
        <v>42111.737430555557</v>
      </c>
      <c r="T3944" s="5">
        <f t="shared" si="432"/>
        <v>42171.737430555557</v>
      </c>
      <c r="U3944">
        <f t="shared" si="433"/>
        <v>2015</v>
      </c>
    </row>
    <row r="3945" spans="1:21" x14ac:dyDescent="0.25">
      <c r="A3945">
        <v>3943</v>
      </c>
      <c r="B3945" s="3" t="s">
        <v>3940</v>
      </c>
      <c r="C3945" s="3" t="s">
        <v>8051</v>
      </c>
      <c r="D3945" s="9">
        <v>5000</v>
      </c>
      <c r="E3945" s="9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427"/>
        <v>0.35639999999999999</v>
      </c>
      <c r="P3945" s="9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5">
        <f t="shared" si="431"/>
        <v>42279.611898148149</v>
      </c>
      <c r="T3945" s="5">
        <f t="shared" si="432"/>
        <v>42310.534722222226</v>
      </c>
      <c r="U3945">
        <f t="shared" si="433"/>
        <v>2015</v>
      </c>
    </row>
    <row r="3946" spans="1:21" ht="30" x14ac:dyDescent="0.25">
      <c r="A3946">
        <v>3944</v>
      </c>
      <c r="B3946" s="3" t="s">
        <v>3941</v>
      </c>
      <c r="C3946" s="3" t="s">
        <v>8052</v>
      </c>
      <c r="D3946" s="9">
        <v>5000</v>
      </c>
      <c r="E3946" s="9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427"/>
        <v>0</v>
      </c>
      <c r="P3946" s="9">
        <f t="shared" si="428"/>
        <v>0</v>
      </c>
      <c r="Q3946" t="str">
        <f t="shared" si="429"/>
        <v>theater</v>
      </c>
      <c r="R3946" t="str">
        <f t="shared" si="430"/>
        <v>plays</v>
      </c>
      <c r="S3946" s="5">
        <f t="shared" si="431"/>
        <v>42213.496238425927</v>
      </c>
      <c r="T3946" s="5">
        <f t="shared" si="432"/>
        <v>42243.496238425927</v>
      </c>
      <c r="U3946">
        <f t="shared" si="433"/>
        <v>2015</v>
      </c>
    </row>
    <row r="3947" spans="1:21" ht="30" x14ac:dyDescent="0.25">
      <c r="A3947">
        <v>3945</v>
      </c>
      <c r="B3947" s="3" t="s">
        <v>3942</v>
      </c>
      <c r="C3947" s="3" t="s">
        <v>8053</v>
      </c>
      <c r="D3947" s="9">
        <v>2000</v>
      </c>
      <c r="E3947" s="9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427"/>
        <v>2.5000000000000001E-3</v>
      </c>
      <c r="P3947" s="9">
        <f t="shared" si="428"/>
        <v>5</v>
      </c>
      <c r="Q3947" t="str">
        <f t="shared" si="429"/>
        <v>theater</v>
      </c>
      <c r="R3947" t="str">
        <f t="shared" si="430"/>
        <v>plays</v>
      </c>
      <c r="S3947" s="5">
        <f t="shared" si="431"/>
        <v>42109.635046296295</v>
      </c>
      <c r="T3947" s="5">
        <f t="shared" si="432"/>
        <v>42139.635046296295</v>
      </c>
      <c r="U3947">
        <f t="shared" si="433"/>
        <v>2015</v>
      </c>
    </row>
    <row r="3948" spans="1:21" x14ac:dyDescent="0.25">
      <c r="A3948">
        <v>3946</v>
      </c>
      <c r="B3948" s="3" t="s">
        <v>3943</v>
      </c>
      <c r="C3948" s="3" t="s">
        <v>8054</v>
      </c>
      <c r="D3948" s="9">
        <v>6000</v>
      </c>
      <c r="E3948" s="9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427"/>
        <v>3.2500000000000001E-2</v>
      </c>
      <c r="P3948" s="9">
        <f t="shared" si="428"/>
        <v>39</v>
      </c>
      <c r="Q3948" t="str">
        <f t="shared" si="429"/>
        <v>theater</v>
      </c>
      <c r="R3948" t="str">
        <f t="shared" si="430"/>
        <v>plays</v>
      </c>
      <c r="S3948" s="5">
        <f t="shared" si="431"/>
        <v>42031.666921296295</v>
      </c>
      <c r="T3948" s="5">
        <f t="shared" si="432"/>
        <v>42063.166666666664</v>
      </c>
      <c r="U3948">
        <f t="shared" si="433"/>
        <v>2015</v>
      </c>
    </row>
    <row r="3949" spans="1:21" ht="30" x14ac:dyDescent="0.25">
      <c r="A3949">
        <v>3947</v>
      </c>
      <c r="B3949" s="3" t="s">
        <v>3944</v>
      </c>
      <c r="C3949" s="3" t="s">
        <v>8055</v>
      </c>
      <c r="D3949" s="9">
        <v>3000</v>
      </c>
      <c r="E3949" s="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427"/>
        <v>3.3666666666666664E-2</v>
      </c>
      <c r="P3949" s="9">
        <f t="shared" si="428"/>
        <v>50.5</v>
      </c>
      <c r="Q3949" t="str">
        <f t="shared" si="429"/>
        <v>theater</v>
      </c>
      <c r="R3949" t="str">
        <f t="shared" si="430"/>
        <v>plays</v>
      </c>
      <c r="S3949" s="5">
        <f t="shared" si="431"/>
        <v>42614.976203703707</v>
      </c>
      <c r="T3949" s="5">
        <f t="shared" si="432"/>
        <v>42644.976203703707</v>
      </c>
      <c r="U3949">
        <f t="shared" si="433"/>
        <v>2016</v>
      </c>
    </row>
    <row r="3950" spans="1:21" ht="30" x14ac:dyDescent="0.25">
      <c r="A3950">
        <v>3948</v>
      </c>
      <c r="B3950" s="3" t="s">
        <v>3945</v>
      </c>
      <c r="C3950" s="3" t="s">
        <v>8056</v>
      </c>
      <c r="D3950" s="9">
        <v>30000</v>
      </c>
      <c r="E3950" s="9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427"/>
        <v>0</v>
      </c>
      <c r="P3950" s="9">
        <f t="shared" si="428"/>
        <v>0</v>
      </c>
      <c r="Q3950" t="str">
        <f t="shared" si="429"/>
        <v>theater</v>
      </c>
      <c r="R3950" t="str">
        <f t="shared" si="430"/>
        <v>plays</v>
      </c>
      <c r="S3950" s="5">
        <f t="shared" si="431"/>
        <v>41829.158831018525</v>
      </c>
      <c r="T3950" s="5">
        <f t="shared" si="432"/>
        <v>41889.158831018525</v>
      </c>
      <c r="U3950">
        <f t="shared" si="433"/>
        <v>2014</v>
      </c>
    </row>
    <row r="3951" spans="1:21" ht="30" x14ac:dyDescent="0.25">
      <c r="A3951">
        <v>3949</v>
      </c>
      <c r="B3951" s="3" t="s">
        <v>3946</v>
      </c>
      <c r="C3951" s="3" t="s">
        <v>8057</v>
      </c>
      <c r="D3951" s="9">
        <v>10000</v>
      </c>
      <c r="E3951" s="9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427"/>
        <v>0.15770000000000001</v>
      </c>
      <c r="P3951" s="9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5">
        <f t="shared" si="431"/>
        <v>42015.953946759262</v>
      </c>
      <c r="T3951" s="5">
        <f t="shared" si="432"/>
        <v>42045.953946759262</v>
      </c>
      <c r="U3951">
        <f t="shared" si="433"/>
        <v>2015</v>
      </c>
    </row>
    <row r="3952" spans="1:21" ht="30" x14ac:dyDescent="0.25">
      <c r="A3952">
        <v>3950</v>
      </c>
      <c r="B3952" s="3" t="s">
        <v>3947</v>
      </c>
      <c r="C3952" s="3" t="s">
        <v>8058</v>
      </c>
      <c r="D3952" s="9">
        <v>4000</v>
      </c>
      <c r="E3952" s="9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427"/>
        <v>6.2500000000000003E-3</v>
      </c>
      <c r="P3952" s="9">
        <f t="shared" si="428"/>
        <v>25</v>
      </c>
      <c r="Q3952" t="str">
        <f t="shared" si="429"/>
        <v>theater</v>
      </c>
      <c r="R3952" t="str">
        <f t="shared" si="430"/>
        <v>plays</v>
      </c>
      <c r="S3952" s="5">
        <f t="shared" si="431"/>
        <v>42439.53564814815</v>
      </c>
      <c r="T3952" s="5">
        <f t="shared" si="432"/>
        <v>42468.607638888891</v>
      </c>
      <c r="U3952">
        <f t="shared" si="433"/>
        <v>2016</v>
      </c>
    </row>
    <row r="3953" spans="1:21" ht="30" x14ac:dyDescent="0.25">
      <c r="A3953">
        <v>3951</v>
      </c>
      <c r="B3953" s="3" t="s">
        <v>3948</v>
      </c>
      <c r="C3953" s="3" t="s">
        <v>6961</v>
      </c>
      <c r="D3953" s="9">
        <v>200000</v>
      </c>
      <c r="E3953" s="9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427"/>
        <v>5.0000000000000004E-6</v>
      </c>
      <c r="P3953" s="9">
        <f t="shared" si="428"/>
        <v>1</v>
      </c>
      <c r="Q3953" t="str">
        <f t="shared" si="429"/>
        <v>theater</v>
      </c>
      <c r="R3953" t="str">
        <f t="shared" si="430"/>
        <v>plays</v>
      </c>
      <c r="S3953" s="5">
        <f t="shared" si="431"/>
        <v>42433.659050925933</v>
      </c>
      <c r="T3953" s="5">
        <f t="shared" si="432"/>
        <v>42493.617384259262</v>
      </c>
      <c r="U3953">
        <f t="shared" si="433"/>
        <v>2016</v>
      </c>
    </row>
    <row r="3954" spans="1:21" ht="30" x14ac:dyDescent="0.25">
      <c r="A3954">
        <v>3952</v>
      </c>
      <c r="B3954" s="3" t="s">
        <v>3949</v>
      </c>
      <c r="C3954" s="3" t="s">
        <v>8059</v>
      </c>
      <c r="D3954" s="9">
        <v>26000</v>
      </c>
      <c r="E3954" s="9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427"/>
        <v>9.6153846153846159E-4</v>
      </c>
      <c r="P3954" s="9">
        <f t="shared" si="428"/>
        <v>25</v>
      </c>
      <c r="Q3954" t="str">
        <f t="shared" si="429"/>
        <v>theater</v>
      </c>
      <c r="R3954" t="str">
        <f t="shared" si="430"/>
        <v>plays</v>
      </c>
      <c r="S3954" s="5">
        <f t="shared" si="431"/>
        <v>42243.623726851853</v>
      </c>
      <c r="T3954" s="5">
        <f t="shared" si="432"/>
        <v>42303.623726851853</v>
      </c>
      <c r="U3954">
        <f t="shared" si="433"/>
        <v>2015</v>
      </c>
    </row>
    <row r="3955" spans="1:21" ht="30" x14ac:dyDescent="0.25">
      <c r="A3955">
        <v>3953</v>
      </c>
      <c r="B3955" s="3" t="s">
        <v>3950</v>
      </c>
      <c r="C3955" s="3" t="s">
        <v>8060</v>
      </c>
      <c r="D3955" s="9">
        <v>17600</v>
      </c>
      <c r="E3955" s="9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427"/>
        <v>0</v>
      </c>
      <c r="P3955" s="9">
        <f t="shared" si="428"/>
        <v>0</v>
      </c>
      <c r="Q3955" t="str">
        <f t="shared" si="429"/>
        <v>theater</v>
      </c>
      <c r="R3955" t="str">
        <f t="shared" si="430"/>
        <v>plays</v>
      </c>
      <c r="S3955" s="5">
        <f t="shared" si="431"/>
        <v>42549.881782407414</v>
      </c>
      <c r="T3955" s="5">
        <f t="shared" si="432"/>
        <v>42580.811805555561</v>
      </c>
      <c r="U3955">
        <f t="shared" si="433"/>
        <v>2016</v>
      </c>
    </row>
    <row r="3956" spans="1:21" ht="30" x14ac:dyDescent="0.25">
      <c r="A3956">
        <v>3954</v>
      </c>
      <c r="B3956" s="3" t="s">
        <v>3951</v>
      </c>
      <c r="C3956" s="3" t="s">
        <v>8061</v>
      </c>
      <c r="D3956" s="9">
        <v>25000</v>
      </c>
      <c r="E3956" s="9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427"/>
        <v>0</v>
      </c>
      <c r="P3956" s="9">
        <f t="shared" si="428"/>
        <v>0</v>
      </c>
      <c r="Q3956" t="str">
        <f t="shared" si="429"/>
        <v>theater</v>
      </c>
      <c r="R3956" t="str">
        <f t="shared" si="430"/>
        <v>plays</v>
      </c>
      <c r="S3956" s="5">
        <f t="shared" si="431"/>
        <v>41774.484537037039</v>
      </c>
      <c r="T3956" s="5">
        <f t="shared" si="432"/>
        <v>41834.484537037039</v>
      </c>
      <c r="U3956">
        <f t="shared" si="433"/>
        <v>2014</v>
      </c>
    </row>
    <row r="3957" spans="1:21" ht="30" x14ac:dyDescent="0.25">
      <c r="A3957">
        <v>3955</v>
      </c>
      <c r="B3957" s="3" t="s">
        <v>3952</v>
      </c>
      <c r="C3957" s="3" t="s">
        <v>8062</v>
      </c>
      <c r="D3957" s="9">
        <v>1750</v>
      </c>
      <c r="E3957" s="9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427"/>
        <v>0.24285714285714285</v>
      </c>
      <c r="P3957" s="9">
        <f t="shared" si="428"/>
        <v>53.125</v>
      </c>
      <c r="Q3957" t="str">
        <f t="shared" si="429"/>
        <v>theater</v>
      </c>
      <c r="R3957" t="str">
        <f t="shared" si="430"/>
        <v>plays</v>
      </c>
      <c r="S3957" s="5">
        <f t="shared" si="431"/>
        <v>42306.682187500002</v>
      </c>
      <c r="T3957" s="5">
        <f t="shared" si="432"/>
        <v>42336.723854166667</v>
      </c>
      <c r="U3957">
        <f t="shared" si="433"/>
        <v>2015</v>
      </c>
    </row>
    <row r="3958" spans="1:21" ht="30" x14ac:dyDescent="0.25">
      <c r="A3958">
        <v>3956</v>
      </c>
      <c r="B3958" s="3" t="s">
        <v>3953</v>
      </c>
      <c r="C3958" s="3" t="s">
        <v>8063</v>
      </c>
      <c r="D3958" s="9">
        <v>5500</v>
      </c>
      <c r="E3958" s="9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427"/>
        <v>0</v>
      </c>
      <c r="P3958" s="9">
        <f t="shared" si="428"/>
        <v>0</v>
      </c>
      <c r="Q3958" t="str">
        <f t="shared" si="429"/>
        <v>theater</v>
      </c>
      <c r="R3958" t="str">
        <f t="shared" si="430"/>
        <v>plays</v>
      </c>
      <c r="S3958" s="5">
        <f t="shared" si="431"/>
        <v>42457.7653587963</v>
      </c>
      <c r="T3958" s="5">
        <f t="shared" si="432"/>
        <v>42484.847222222226</v>
      </c>
      <c r="U3958">
        <f t="shared" si="433"/>
        <v>2016</v>
      </c>
    </row>
    <row r="3959" spans="1:21" x14ac:dyDescent="0.25">
      <c r="A3959">
        <v>3957</v>
      </c>
      <c r="B3959" s="3" t="s">
        <v>3954</v>
      </c>
      <c r="C3959" s="3" t="s">
        <v>8064</v>
      </c>
      <c r="D3959" s="9">
        <v>28000</v>
      </c>
      <c r="E3959" s="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427"/>
        <v>2.5000000000000001E-4</v>
      </c>
      <c r="P3959" s="9">
        <f t="shared" si="428"/>
        <v>7</v>
      </c>
      <c r="Q3959" t="str">
        <f t="shared" si="429"/>
        <v>theater</v>
      </c>
      <c r="R3959" t="str">
        <f t="shared" si="430"/>
        <v>plays</v>
      </c>
      <c r="S3959" s="5">
        <f t="shared" si="431"/>
        <v>42513.809652777782</v>
      </c>
      <c r="T3959" s="5">
        <f t="shared" si="432"/>
        <v>42559.809652777782</v>
      </c>
      <c r="U3959">
        <f t="shared" si="433"/>
        <v>2016</v>
      </c>
    </row>
    <row r="3960" spans="1:21" ht="30" x14ac:dyDescent="0.25">
      <c r="A3960">
        <v>3958</v>
      </c>
      <c r="B3960" s="3" t="s">
        <v>3955</v>
      </c>
      <c r="C3960" s="3" t="s">
        <v>8065</v>
      </c>
      <c r="D3960" s="9">
        <v>2000</v>
      </c>
      <c r="E3960" s="9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427"/>
        <v>0.32050000000000001</v>
      </c>
      <c r="P3960" s="9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5">
        <f t="shared" si="431"/>
        <v>41816.783703703702</v>
      </c>
      <c r="T3960" s="5">
        <f t="shared" si="432"/>
        <v>41853.416666666672</v>
      </c>
      <c r="U3960">
        <f t="shared" si="433"/>
        <v>2014</v>
      </c>
    </row>
    <row r="3961" spans="1:21" ht="30" x14ac:dyDescent="0.25">
      <c r="A3961">
        <v>3959</v>
      </c>
      <c r="B3961" s="3" t="s">
        <v>3956</v>
      </c>
      <c r="C3961" s="3" t="s">
        <v>8066</v>
      </c>
      <c r="D3961" s="9">
        <v>1200</v>
      </c>
      <c r="E3961" s="9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427"/>
        <v>0.24333333333333335</v>
      </c>
      <c r="P3961" s="9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5">
        <f t="shared" si="431"/>
        <v>41880.622175925928</v>
      </c>
      <c r="T3961" s="5">
        <f t="shared" si="432"/>
        <v>41910.622175925928</v>
      </c>
      <c r="U3961">
        <f t="shared" si="433"/>
        <v>2014</v>
      </c>
    </row>
    <row r="3962" spans="1:21" ht="30" x14ac:dyDescent="0.25">
      <c r="A3962">
        <v>3960</v>
      </c>
      <c r="B3962" s="3" t="s">
        <v>3957</v>
      </c>
      <c r="C3962" s="3" t="s">
        <v>8067</v>
      </c>
      <c r="D3962" s="9">
        <v>3000</v>
      </c>
      <c r="E3962" s="9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427"/>
        <v>1.4999999999999999E-2</v>
      </c>
      <c r="P3962" s="9">
        <f t="shared" si="428"/>
        <v>11.25</v>
      </c>
      <c r="Q3962" t="str">
        <f t="shared" si="429"/>
        <v>theater</v>
      </c>
      <c r="R3962" t="str">
        <f t="shared" si="430"/>
        <v>plays</v>
      </c>
      <c r="S3962" s="5">
        <f t="shared" si="431"/>
        <v>42342.678888888891</v>
      </c>
      <c r="T3962" s="5">
        <f t="shared" si="432"/>
        <v>42372.678888888891</v>
      </c>
      <c r="U3962">
        <f t="shared" si="433"/>
        <v>2015</v>
      </c>
    </row>
    <row r="3963" spans="1:21" ht="30" x14ac:dyDescent="0.25">
      <c r="A3963">
        <v>3961</v>
      </c>
      <c r="B3963" s="3" t="s">
        <v>3958</v>
      </c>
      <c r="C3963" s="3" t="s">
        <v>8068</v>
      </c>
      <c r="D3963" s="9">
        <v>5000</v>
      </c>
      <c r="E3963" s="9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427"/>
        <v>4.1999999999999997E-3</v>
      </c>
      <c r="P3963" s="9">
        <f t="shared" si="428"/>
        <v>10.5</v>
      </c>
      <c r="Q3963" t="str">
        <f t="shared" si="429"/>
        <v>theater</v>
      </c>
      <c r="R3963" t="str">
        <f t="shared" si="430"/>
        <v>plays</v>
      </c>
      <c r="S3963" s="5">
        <f t="shared" si="431"/>
        <v>41745.724652777782</v>
      </c>
      <c r="T3963" s="5">
        <f t="shared" si="432"/>
        <v>41767.724652777782</v>
      </c>
      <c r="U3963">
        <f t="shared" si="433"/>
        <v>2014</v>
      </c>
    </row>
    <row r="3964" spans="1:21" ht="30" x14ac:dyDescent="0.25">
      <c r="A3964">
        <v>3962</v>
      </c>
      <c r="B3964" s="3" t="s">
        <v>3959</v>
      </c>
      <c r="C3964" s="3" t="s">
        <v>8069</v>
      </c>
      <c r="D3964" s="9">
        <v>1400</v>
      </c>
      <c r="E3964" s="9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427"/>
        <v>3.214285714285714E-2</v>
      </c>
      <c r="P3964" s="9">
        <f t="shared" si="428"/>
        <v>15</v>
      </c>
      <c r="Q3964" t="str">
        <f t="shared" si="429"/>
        <v>theater</v>
      </c>
      <c r="R3964" t="str">
        <f t="shared" si="430"/>
        <v>plays</v>
      </c>
      <c r="S3964" s="5">
        <f t="shared" si="431"/>
        <v>42311.454791666671</v>
      </c>
      <c r="T3964" s="5">
        <f t="shared" si="432"/>
        <v>42336.454791666671</v>
      </c>
      <c r="U3964">
        <f t="shared" si="433"/>
        <v>2015</v>
      </c>
    </row>
    <row r="3965" spans="1:21" ht="30" x14ac:dyDescent="0.25">
      <c r="A3965">
        <v>3963</v>
      </c>
      <c r="B3965" s="3" t="s">
        <v>3960</v>
      </c>
      <c r="C3965" s="3" t="s">
        <v>8070</v>
      </c>
      <c r="D3965" s="9">
        <v>10000</v>
      </c>
      <c r="E3965" s="9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427"/>
        <v>0</v>
      </c>
      <c r="P3965" s="9">
        <f t="shared" si="428"/>
        <v>0</v>
      </c>
      <c r="Q3965" t="str">
        <f t="shared" si="429"/>
        <v>theater</v>
      </c>
      <c r="R3965" t="str">
        <f t="shared" si="430"/>
        <v>plays</v>
      </c>
      <c r="S3965" s="5">
        <f t="shared" si="431"/>
        <v>42295.98746527778</v>
      </c>
      <c r="T3965" s="5">
        <f t="shared" si="432"/>
        <v>42326.029131944444</v>
      </c>
      <c r="U3965">
        <f t="shared" si="433"/>
        <v>2015</v>
      </c>
    </row>
    <row r="3966" spans="1:21" x14ac:dyDescent="0.25">
      <c r="A3966">
        <v>3964</v>
      </c>
      <c r="B3966" s="3" t="s">
        <v>3961</v>
      </c>
      <c r="C3966" s="3" t="s">
        <v>8071</v>
      </c>
      <c r="D3966" s="9">
        <v>2000</v>
      </c>
      <c r="E3966" s="9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427"/>
        <v>6.3E-2</v>
      </c>
      <c r="P3966" s="9">
        <f t="shared" si="428"/>
        <v>42</v>
      </c>
      <c r="Q3966" t="str">
        <f t="shared" si="429"/>
        <v>theater</v>
      </c>
      <c r="R3966" t="str">
        <f t="shared" si="430"/>
        <v>plays</v>
      </c>
      <c r="S3966" s="5">
        <f t="shared" si="431"/>
        <v>42053.555393518523</v>
      </c>
      <c r="T3966" s="5">
        <f t="shared" si="432"/>
        <v>42113.513726851852</v>
      </c>
      <c r="U3966">
        <f t="shared" si="433"/>
        <v>2015</v>
      </c>
    </row>
    <row r="3967" spans="1:21" ht="30" x14ac:dyDescent="0.25">
      <c r="A3967">
        <v>3965</v>
      </c>
      <c r="B3967" s="3" t="s">
        <v>3962</v>
      </c>
      <c r="C3967" s="3" t="s">
        <v>8072</v>
      </c>
      <c r="D3967" s="9">
        <v>2000</v>
      </c>
      <c r="E3967" s="9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427"/>
        <v>0.14249999999999999</v>
      </c>
      <c r="P3967" s="9">
        <f t="shared" si="428"/>
        <v>71.25</v>
      </c>
      <c r="Q3967" t="str">
        <f t="shared" si="429"/>
        <v>theater</v>
      </c>
      <c r="R3967" t="str">
        <f t="shared" si="430"/>
        <v>plays</v>
      </c>
      <c r="S3967" s="5">
        <f t="shared" si="431"/>
        <v>42414.069212962968</v>
      </c>
      <c r="T3967" s="5">
        <f t="shared" si="432"/>
        <v>42474.027546296296</v>
      </c>
      <c r="U3967">
        <f t="shared" si="433"/>
        <v>2016</v>
      </c>
    </row>
    <row r="3968" spans="1:21" ht="30" x14ac:dyDescent="0.25">
      <c r="A3968">
        <v>3966</v>
      </c>
      <c r="B3968" s="3" t="s">
        <v>3963</v>
      </c>
      <c r="C3968" s="3" t="s">
        <v>8073</v>
      </c>
      <c r="D3968" s="9">
        <v>7500</v>
      </c>
      <c r="E3968" s="9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427"/>
        <v>6.0000000000000001E-3</v>
      </c>
      <c r="P3968" s="9">
        <f t="shared" si="428"/>
        <v>22.5</v>
      </c>
      <c r="Q3968" t="str">
        <f t="shared" si="429"/>
        <v>theater</v>
      </c>
      <c r="R3968" t="str">
        <f t="shared" si="430"/>
        <v>plays</v>
      </c>
      <c r="S3968" s="5">
        <f t="shared" si="431"/>
        <v>41801.54488425926</v>
      </c>
      <c r="T3968" s="5">
        <f t="shared" si="432"/>
        <v>41843.957638888889</v>
      </c>
      <c r="U3968">
        <f t="shared" si="433"/>
        <v>2014</v>
      </c>
    </row>
    <row r="3969" spans="1:21" ht="30" x14ac:dyDescent="0.25">
      <c r="A3969">
        <v>3967</v>
      </c>
      <c r="B3969" s="3" t="s">
        <v>3964</v>
      </c>
      <c r="C3969" s="3" t="s">
        <v>8074</v>
      </c>
      <c r="D3969" s="9">
        <v>1700</v>
      </c>
      <c r="E3969" s="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427"/>
        <v>0.2411764705882353</v>
      </c>
      <c r="P3969" s="9">
        <f t="shared" si="428"/>
        <v>41</v>
      </c>
      <c r="Q3969" t="str">
        <f t="shared" si="429"/>
        <v>theater</v>
      </c>
      <c r="R3969" t="str">
        <f t="shared" si="430"/>
        <v>plays</v>
      </c>
      <c r="S3969" s="5">
        <f t="shared" si="431"/>
        <v>42770.123923611114</v>
      </c>
      <c r="T3969" s="5">
        <f t="shared" si="432"/>
        <v>42800.123923611114</v>
      </c>
      <c r="U3969">
        <f t="shared" si="433"/>
        <v>2017</v>
      </c>
    </row>
    <row r="3970" spans="1:21" x14ac:dyDescent="0.25">
      <c r="A3970">
        <v>3968</v>
      </c>
      <c r="B3970" s="3" t="s">
        <v>3965</v>
      </c>
      <c r="C3970" s="3" t="s">
        <v>8075</v>
      </c>
      <c r="D3970" s="9">
        <v>5000</v>
      </c>
      <c r="E3970" s="9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434">E3970/D3970</f>
        <v>0.10539999999999999</v>
      </c>
      <c r="P3970" s="9">
        <f t="shared" ref="P3970:P4033" si="435">IFERROR(E3970/L3970,0)</f>
        <v>47.909090909090907</v>
      </c>
      <c r="Q3970" t="str">
        <f t="shared" ref="Q3970:Q4033" si="436">MID(N3970,1,FIND("/",N3970)-1)</f>
        <v>theater</v>
      </c>
      <c r="R3970" t="str">
        <f t="shared" ref="R3970:R4033" si="437">MID(N3970,FIND("/",N3970)+1,9999)</f>
        <v>plays</v>
      </c>
      <c r="S3970" s="5">
        <f t="shared" ref="S3970:S4033" si="438">((J3970/86400)+25569+(-4/24))</f>
        <v>42452.648993055562</v>
      </c>
      <c r="T3970" s="5">
        <f t="shared" ref="T3970:T4033" si="439">((I3970/86400)+25569+(-4/24))</f>
        <v>42512.648993055562</v>
      </c>
      <c r="U3970">
        <f t="shared" ref="U3970:U4033" si="440">YEAR(S3970)</f>
        <v>2016</v>
      </c>
    </row>
    <row r="3971" spans="1:21" ht="30" x14ac:dyDescent="0.25">
      <c r="A3971">
        <v>3969</v>
      </c>
      <c r="B3971" s="3" t="s">
        <v>3966</v>
      </c>
      <c r="C3971" s="3" t="s">
        <v>8076</v>
      </c>
      <c r="D3971" s="9">
        <v>2825</v>
      </c>
      <c r="E3971" s="9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434"/>
        <v>7.4690265486725665E-2</v>
      </c>
      <c r="P3971" s="9">
        <f t="shared" si="435"/>
        <v>35.166666666666664</v>
      </c>
      <c r="Q3971" t="str">
        <f t="shared" si="436"/>
        <v>theater</v>
      </c>
      <c r="R3971" t="str">
        <f t="shared" si="437"/>
        <v>plays</v>
      </c>
      <c r="S3971" s="5">
        <f t="shared" si="438"/>
        <v>42601.688032407408</v>
      </c>
      <c r="T3971" s="5">
        <f t="shared" si="439"/>
        <v>42610.996527777781</v>
      </c>
      <c r="U3971">
        <f t="shared" si="440"/>
        <v>2016</v>
      </c>
    </row>
    <row r="3972" spans="1:21" ht="30" x14ac:dyDescent="0.25">
      <c r="A3972">
        <v>3970</v>
      </c>
      <c r="B3972" s="3" t="s">
        <v>3967</v>
      </c>
      <c r="C3972" s="3" t="s">
        <v>8077</v>
      </c>
      <c r="D3972" s="9">
        <v>15000</v>
      </c>
      <c r="E3972" s="9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434"/>
        <v>7.3333333333333334E-4</v>
      </c>
      <c r="P3972" s="9">
        <f t="shared" si="435"/>
        <v>5.5</v>
      </c>
      <c r="Q3972" t="str">
        <f t="shared" si="436"/>
        <v>theater</v>
      </c>
      <c r="R3972" t="str">
        <f t="shared" si="437"/>
        <v>plays</v>
      </c>
      <c r="S3972" s="5">
        <f t="shared" si="438"/>
        <v>42447.696886574078</v>
      </c>
      <c r="T3972" s="5">
        <f t="shared" si="439"/>
        <v>42477.696886574078</v>
      </c>
      <c r="U3972">
        <f t="shared" si="440"/>
        <v>2016</v>
      </c>
    </row>
    <row r="3973" spans="1:21" ht="30" x14ac:dyDescent="0.25">
      <c r="A3973">
        <v>3971</v>
      </c>
      <c r="B3973" s="3" t="s">
        <v>3968</v>
      </c>
      <c r="C3973" s="3" t="s">
        <v>8078</v>
      </c>
      <c r="D3973" s="9">
        <v>14000</v>
      </c>
      <c r="E3973" s="9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434"/>
        <v>9.7142857142857135E-3</v>
      </c>
      <c r="P3973" s="9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5">
        <f t="shared" si="438"/>
        <v>41811.369513888894</v>
      </c>
      <c r="T3973" s="5">
        <f t="shared" si="439"/>
        <v>41841.369513888894</v>
      </c>
      <c r="U3973">
        <f t="shared" si="440"/>
        <v>2014</v>
      </c>
    </row>
    <row r="3974" spans="1:21" x14ac:dyDescent="0.25">
      <c r="A3974">
        <v>3972</v>
      </c>
      <c r="B3974" s="3" t="s">
        <v>3969</v>
      </c>
      <c r="C3974" s="3" t="s">
        <v>8079</v>
      </c>
      <c r="D3974" s="9">
        <v>1000</v>
      </c>
      <c r="E3974" s="9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434"/>
        <v>0.21099999999999999</v>
      </c>
      <c r="P3974" s="9">
        <f t="shared" si="435"/>
        <v>26.375</v>
      </c>
      <c r="Q3974" t="str">
        <f t="shared" si="436"/>
        <v>theater</v>
      </c>
      <c r="R3974" t="str">
        <f t="shared" si="437"/>
        <v>plays</v>
      </c>
      <c r="S3974" s="5">
        <f t="shared" si="438"/>
        <v>41980.900856481479</v>
      </c>
      <c r="T3974" s="5">
        <f t="shared" si="439"/>
        <v>42040.900856481479</v>
      </c>
      <c r="U3974">
        <f t="shared" si="440"/>
        <v>2014</v>
      </c>
    </row>
    <row r="3975" spans="1:21" ht="30" x14ac:dyDescent="0.25">
      <c r="A3975">
        <v>3973</v>
      </c>
      <c r="B3975" s="3" t="s">
        <v>3970</v>
      </c>
      <c r="C3975" s="3" t="s">
        <v>8080</v>
      </c>
      <c r="D3975" s="9">
        <v>5000</v>
      </c>
      <c r="E3975" s="9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434"/>
        <v>0.78100000000000003</v>
      </c>
      <c r="P3975" s="9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5">
        <f t="shared" si="438"/>
        <v>42469.517476851855</v>
      </c>
      <c r="T3975" s="5">
        <f t="shared" si="439"/>
        <v>42499.000000000007</v>
      </c>
      <c r="U3975">
        <f t="shared" si="440"/>
        <v>2016</v>
      </c>
    </row>
    <row r="3976" spans="1:21" ht="30" x14ac:dyDescent="0.25">
      <c r="A3976">
        <v>3974</v>
      </c>
      <c r="B3976" s="3" t="s">
        <v>3971</v>
      </c>
      <c r="C3976" s="3" t="s">
        <v>8081</v>
      </c>
      <c r="D3976" s="9">
        <v>1000</v>
      </c>
      <c r="E3976" s="9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434"/>
        <v>0.32</v>
      </c>
      <c r="P3976" s="9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5">
        <f t="shared" si="438"/>
        <v>42493.380185185182</v>
      </c>
      <c r="T3976" s="5">
        <f t="shared" si="439"/>
        <v>42523.380185185182</v>
      </c>
      <c r="U3976">
        <f t="shared" si="440"/>
        <v>2016</v>
      </c>
    </row>
    <row r="3977" spans="1:21" ht="30" x14ac:dyDescent="0.25">
      <c r="A3977">
        <v>3975</v>
      </c>
      <c r="B3977" s="3" t="s">
        <v>3972</v>
      </c>
      <c r="C3977" s="3" t="s">
        <v>8082</v>
      </c>
      <c r="D3977" s="9">
        <v>678</v>
      </c>
      <c r="E3977" s="9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434"/>
        <v>0</v>
      </c>
      <c r="P3977" s="9">
        <f t="shared" si="435"/>
        <v>0</v>
      </c>
      <c r="Q3977" t="str">
        <f t="shared" si="436"/>
        <v>theater</v>
      </c>
      <c r="R3977" t="str">
        <f t="shared" si="437"/>
        <v>plays</v>
      </c>
      <c r="S3977" s="5">
        <f t="shared" si="438"/>
        <v>42534.700208333335</v>
      </c>
      <c r="T3977" s="5">
        <f t="shared" si="439"/>
        <v>42564.700208333335</v>
      </c>
      <c r="U3977">
        <f t="shared" si="440"/>
        <v>2016</v>
      </c>
    </row>
    <row r="3978" spans="1:21" ht="30" x14ac:dyDescent="0.25">
      <c r="A3978">
        <v>3976</v>
      </c>
      <c r="B3978" s="3" t="s">
        <v>3973</v>
      </c>
      <c r="C3978" s="3" t="s">
        <v>8083</v>
      </c>
      <c r="D3978" s="9">
        <v>1300</v>
      </c>
      <c r="E3978" s="9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434"/>
        <v>0.47692307692307695</v>
      </c>
      <c r="P3978" s="9">
        <f t="shared" si="435"/>
        <v>62</v>
      </c>
      <c r="Q3978" t="str">
        <f t="shared" si="436"/>
        <v>theater</v>
      </c>
      <c r="R3978" t="str">
        <f t="shared" si="437"/>
        <v>plays</v>
      </c>
      <c r="S3978" s="5">
        <f t="shared" si="438"/>
        <v>41830.691678240742</v>
      </c>
      <c r="T3978" s="5">
        <f t="shared" si="439"/>
        <v>41852.125</v>
      </c>
      <c r="U3978">
        <f t="shared" si="440"/>
        <v>2014</v>
      </c>
    </row>
    <row r="3979" spans="1:21" ht="30" x14ac:dyDescent="0.25">
      <c r="A3979">
        <v>3977</v>
      </c>
      <c r="B3979" s="3" t="s">
        <v>3974</v>
      </c>
      <c r="C3979" s="3" t="s">
        <v>8084</v>
      </c>
      <c r="D3979" s="9">
        <v>90000</v>
      </c>
      <c r="E3979" s="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434"/>
        <v>1.4500000000000001E-2</v>
      </c>
      <c r="P3979" s="9">
        <f t="shared" si="435"/>
        <v>217.5</v>
      </c>
      <c r="Q3979" t="str">
        <f t="shared" si="436"/>
        <v>theater</v>
      </c>
      <c r="R3979" t="str">
        <f t="shared" si="437"/>
        <v>plays</v>
      </c>
      <c r="S3979" s="5">
        <f t="shared" si="438"/>
        <v>42543.621898148151</v>
      </c>
      <c r="T3979" s="5">
        <f t="shared" si="439"/>
        <v>42573.621898148151</v>
      </c>
      <c r="U3979">
        <f t="shared" si="440"/>
        <v>2016</v>
      </c>
    </row>
    <row r="3980" spans="1:21" ht="30" x14ac:dyDescent="0.25">
      <c r="A3980">
        <v>3978</v>
      </c>
      <c r="B3980" s="3" t="s">
        <v>3975</v>
      </c>
      <c r="C3980" s="3" t="s">
        <v>8085</v>
      </c>
      <c r="D3980" s="9">
        <v>2000</v>
      </c>
      <c r="E3980" s="9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434"/>
        <v>0.107</v>
      </c>
      <c r="P3980" s="9">
        <f t="shared" si="435"/>
        <v>26.75</v>
      </c>
      <c r="Q3980" t="str">
        <f t="shared" si="436"/>
        <v>theater</v>
      </c>
      <c r="R3980" t="str">
        <f t="shared" si="437"/>
        <v>plays</v>
      </c>
      <c r="S3980" s="5">
        <f t="shared" si="438"/>
        <v>41975.476307870376</v>
      </c>
      <c r="T3980" s="5">
        <f t="shared" si="439"/>
        <v>42035.476307870376</v>
      </c>
      <c r="U3980">
        <f t="shared" si="440"/>
        <v>2014</v>
      </c>
    </row>
    <row r="3981" spans="1:21" ht="30" x14ac:dyDescent="0.25">
      <c r="A3981">
        <v>3979</v>
      </c>
      <c r="B3981" s="3" t="s">
        <v>3976</v>
      </c>
      <c r="C3981" s="3" t="s">
        <v>8086</v>
      </c>
      <c r="D3981" s="9">
        <v>6000</v>
      </c>
      <c r="E3981" s="9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434"/>
        <v>1.8333333333333333E-2</v>
      </c>
      <c r="P3981" s="9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5">
        <f t="shared" si="438"/>
        <v>42069.73677083334</v>
      </c>
      <c r="T3981" s="5">
        <f t="shared" si="439"/>
        <v>42092.666666666664</v>
      </c>
      <c r="U3981">
        <f t="shared" si="440"/>
        <v>2015</v>
      </c>
    </row>
    <row r="3982" spans="1:21" ht="30" x14ac:dyDescent="0.25">
      <c r="A3982">
        <v>3980</v>
      </c>
      <c r="B3982" s="3" t="s">
        <v>3977</v>
      </c>
      <c r="C3982" s="3" t="s">
        <v>8087</v>
      </c>
      <c r="D3982" s="9">
        <v>2500</v>
      </c>
      <c r="E3982" s="9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434"/>
        <v>0.18</v>
      </c>
      <c r="P3982" s="9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5">
        <f t="shared" si="438"/>
        <v>41795.432256944448</v>
      </c>
      <c r="T3982" s="5">
        <f t="shared" si="439"/>
        <v>41825.432256944448</v>
      </c>
      <c r="U3982">
        <f t="shared" si="440"/>
        <v>2014</v>
      </c>
    </row>
    <row r="3983" spans="1:21" x14ac:dyDescent="0.25">
      <c r="A3983">
        <v>3981</v>
      </c>
      <c r="B3983" s="3" t="s">
        <v>3358</v>
      </c>
      <c r="C3983" s="3" t="s">
        <v>7469</v>
      </c>
      <c r="D3983" s="9">
        <v>30000</v>
      </c>
      <c r="E3983" s="9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434"/>
        <v>4.0833333333333333E-2</v>
      </c>
      <c r="P3983" s="9">
        <f t="shared" si="435"/>
        <v>175</v>
      </c>
      <c r="Q3983" t="str">
        <f t="shared" si="436"/>
        <v>theater</v>
      </c>
      <c r="R3983" t="str">
        <f t="shared" si="437"/>
        <v>plays</v>
      </c>
      <c r="S3983" s="5">
        <f t="shared" si="438"/>
        <v>42508.013298611113</v>
      </c>
      <c r="T3983" s="5">
        <f t="shared" si="439"/>
        <v>42568.013298611113</v>
      </c>
      <c r="U3983">
        <f t="shared" si="440"/>
        <v>2016</v>
      </c>
    </row>
    <row r="3984" spans="1:21" ht="30" x14ac:dyDescent="0.25">
      <c r="A3984">
        <v>3982</v>
      </c>
      <c r="B3984" s="3" t="s">
        <v>3978</v>
      </c>
      <c r="C3984" s="3" t="s">
        <v>8088</v>
      </c>
      <c r="D3984" s="9">
        <v>850</v>
      </c>
      <c r="E3984" s="9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434"/>
        <v>0.2</v>
      </c>
      <c r="P3984" s="9">
        <f t="shared" si="435"/>
        <v>34</v>
      </c>
      <c r="Q3984" t="str">
        <f t="shared" si="436"/>
        <v>theater</v>
      </c>
      <c r="R3984" t="str">
        <f t="shared" si="437"/>
        <v>plays</v>
      </c>
      <c r="S3984" s="5">
        <f t="shared" si="438"/>
        <v>42132.643287037041</v>
      </c>
      <c r="T3984" s="5">
        <f t="shared" si="439"/>
        <v>42192.643287037041</v>
      </c>
      <c r="U3984">
        <f t="shared" si="440"/>
        <v>2015</v>
      </c>
    </row>
    <row r="3985" spans="1:21" ht="30" x14ac:dyDescent="0.25">
      <c r="A3985">
        <v>3983</v>
      </c>
      <c r="B3985" s="3" t="s">
        <v>3979</v>
      </c>
      <c r="C3985" s="3" t="s">
        <v>8089</v>
      </c>
      <c r="D3985" s="9">
        <v>11140</v>
      </c>
      <c r="E3985" s="9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434"/>
        <v>0.34802513464991025</v>
      </c>
      <c r="P3985" s="9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5">
        <f t="shared" si="438"/>
        <v>41747.703194444446</v>
      </c>
      <c r="T3985" s="5">
        <f t="shared" si="439"/>
        <v>41779.124305555561</v>
      </c>
      <c r="U3985">
        <f t="shared" si="440"/>
        <v>2014</v>
      </c>
    </row>
    <row r="3986" spans="1:21" ht="30" x14ac:dyDescent="0.25">
      <c r="A3986">
        <v>3984</v>
      </c>
      <c r="B3986" s="3" t="s">
        <v>3980</v>
      </c>
      <c r="C3986" s="3" t="s">
        <v>8090</v>
      </c>
      <c r="D3986" s="9">
        <v>1500</v>
      </c>
      <c r="E3986" s="9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434"/>
        <v>6.3333333333333339E-2</v>
      </c>
      <c r="P3986" s="9">
        <f t="shared" si="435"/>
        <v>9.5</v>
      </c>
      <c r="Q3986" t="str">
        <f t="shared" si="436"/>
        <v>theater</v>
      </c>
      <c r="R3986" t="str">
        <f t="shared" si="437"/>
        <v>plays</v>
      </c>
      <c r="S3986" s="5">
        <f t="shared" si="438"/>
        <v>41920.796805555561</v>
      </c>
      <c r="T3986" s="5">
        <f t="shared" si="439"/>
        <v>41950.833333333336</v>
      </c>
      <c r="U3986">
        <f t="shared" si="440"/>
        <v>2014</v>
      </c>
    </row>
    <row r="3987" spans="1:21" ht="30" x14ac:dyDescent="0.25">
      <c r="A3987">
        <v>3985</v>
      </c>
      <c r="B3987" s="3" t="s">
        <v>3981</v>
      </c>
      <c r="C3987" s="3" t="s">
        <v>8091</v>
      </c>
      <c r="D3987" s="9">
        <v>2000</v>
      </c>
      <c r="E3987" s="9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434"/>
        <v>0.32050000000000001</v>
      </c>
      <c r="P3987" s="9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5">
        <f t="shared" si="438"/>
        <v>42399.54074074074</v>
      </c>
      <c r="T3987" s="5">
        <f t="shared" si="439"/>
        <v>42420.711805555555</v>
      </c>
      <c r="U3987">
        <f t="shared" si="440"/>
        <v>2016</v>
      </c>
    </row>
    <row r="3988" spans="1:21" ht="30" x14ac:dyDescent="0.25">
      <c r="A3988">
        <v>3986</v>
      </c>
      <c r="B3988" s="3" t="s">
        <v>3982</v>
      </c>
      <c r="C3988" s="3" t="s">
        <v>8092</v>
      </c>
      <c r="D3988" s="9">
        <v>5000</v>
      </c>
      <c r="E3988" s="9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434"/>
        <v>9.7600000000000006E-2</v>
      </c>
      <c r="P3988" s="9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5">
        <f t="shared" si="438"/>
        <v>42467.381874999999</v>
      </c>
      <c r="T3988" s="5">
        <f t="shared" si="439"/>
        <v>42496.37777777778</v>
      </c>
      <c r="U3988">
        <f t="shared" si="440"/>
        <v>2016</v>
      </c>
    </row>
    <row r="3989" spans="1:21" x14ac:dyDescent="0.25">
      <c r="A3989">
        <v>3987</v>
      </c>
      <c r="B3989" s="3" t="s">
        <v>3983</v>
      </c>
      <c r="C3989" s="3" t="s">
        <v>8093</v>
      </c>
      <c r="D3989" s="9">
        <v>400</v>
      </c>
      <c r="E3989" s="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434"/>
        <v>0.3775</v>
      </c>
      <c r="P3989" s="9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5">
        <f t="shared" si="438"/>
        <v>41765.757986111115</v>
      </c>
      <c r="T3989" s="5">
        <f t="shared" si="439"/>
        <v>41775.757986111115</v>
      </c>
      <c r="U3989">
        <f t="shared" si="440"/>
        <v>2014</v>
      </c>
    </row>
    <row r="3990" spans="1:21" x14ac:dyDescent="0.25">
      <c r="A3990">
        <v>3988</v>
      </c>
      <c r="B3990" s="3" t="s">
        <v>3984</v>
      </c>
      <c r="C3990" s="3" t="s">
        <v>8094</v>
      </c>
      <c r="D3990" s="9">
        <v>1500</v>
      </c>
      <c r="E3990" s="9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434"/>
        <v>2.1333333333333333E-2</v>
      </c>
      <c r="P3990" s="9">
        <f t="shared" si="435"/>
        <v>8</v>
      </c>
      <c r="Q3990" t="str">
        <f t="shared" si="436"/>
        <v>theater</v>
      </c>
      <c r="R3990" t="str">
        <f t="shared" si="437"/>
        <v>plays</v>
      </c>
      <c r="S3990" s="5">
        <f t="shared" si="438"/>
        <v>42229.914502314816</v>
      </c>
      <c r="T3990" s="5">
        <f t="shared" si="439"/>
        <v>42244.914502314816</v>
      </c>
      <c r="U3990">
        <f t="shared" si="440"/>
        <v>2015</v>
      </c>
    </row>
    <row r="3991" spans="1:21" ht="30" x14ac:dyDescent="0.25">
      <c r="A3991">
        <v>3989</v>
      </c>
      <c r="B3991" s="3" t="s">
        <v>3985</v>
      </c>
      <c r="C3991" s="3" t="s">
        <v>8095</v>
      </c>
      <c r="D3991" s="9">
        <v>3000</v>
      </c>
      <c r="E3991" s="9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434"/>
        <v>0</v>
      </c>
      <c r="P3991" s="9">
        <f t="shared" si="435"/>
        <v>0</v>
      </c>
      <c r="Q3991" t="str">
        <f t="shared" si="436"/>
        <v>theater</v>
      </c>
      <c r="R3991" t="str">
        <f t="shared" si="437"/>
        <v>plays</v>
      </c>
      <c r="S3991" s="5">
        <f t="shared" si="438"/>
        <v>42286.583113425928</v>
      </c>
      <c r="T3991" s="5">
        <f t="shared" si="439"/>
        <v>42316.624780092599</v>
      </c>
      <c r="U3991">
        <f t="shared" si="440"/>
        <v>2015</v>
      </c>
    </row>
    <row r="3992" spans="1:21" ht="30" x14ac:dyDescent="0.25">
      <c r="A3992">
        <v>3990</v>
      </c>
      <c r="B3992" s="3" t="s">
        <v>3986</v>
      </c>
      <c r="C3992" s="3" t="s">
        <v>8096</v>
      </c>
      <c r="D3992" s="9">
        <v>1650</v>
      </c>
      <c r="E3992" s="9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434"/>
        <v>4.1818181818181817E-2</v>
      </c>
      <c r="P3992" s="9">
        <f t="shared" si="435"/>
        <v>23</v>
      </c>
      <c r="Q3992" t="str">
        <f t="shared" si="436"/>
        <v>theater</v>
      </c>
      <c r="R3992" t="str">
        <f t="shared" si="437"/>
        <v>plays</v>
      </c>
      <c r="S3992" s="5">
        <f t="shared" si="438"/>
        <v>42401.505706018521</v>
      </c>
      <c r="T3992" s="5">
        <f t="shared" si="439"/>
        <v>42431.505706018521</v>
      </c>
      <c r="U3992">
        <f t="shared" si="440"/>
        <v>2016</v>
      </c>
    </row>
    <row r="3993" spans="1:21" x14ac:dyDescent="0.25">
      <c r="A3993">
        <v>3991</v>
      </c>
      <c r="B3993" s="3" t="s">
        <v>3987</v>
      </c>
      <c r="C3993" s="3" t="s">
        <v>8097</v>
      </c>
      <c r="D3993" s="9">
        <v>500</v>
      </c>
      <c r="E3993" s="9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434"/>
        <v>0.2</v>
      </c>
      <c r="P3993" s="9">
        <f t="shared" si="435"/>
        <v>100</v>
      </c>
      <c r="Q3993" t="str">
        <f t="shared" si="436"/>
        <v>theater</v>
      </c>
      <c r="R3993" t="str">
        <f t="shared" si="437"/>
        <v>plays</v>
      </c>
      <c r="S3993" s="5">
        <f t="shared" si="438"/>
        <v>42125.477800925924</v>
      </c>
      <c r="T3993" s="5">
        <f t="shared" si="439"/>
        <v>42155.477800925924</v>
      </c>
      <c r="U3993">
        <f t="shared" si="440"/>
        <v>2015</v>
      </c>
    </row>
    <row r="3994" spans="1:21" x14ac:dyDescent="0.25">
      <c r="A3994">
        <v>3992</v>
      </c>
      <c r="B3994" s="3" t="s">
        <v>3988</v>
      </c>
      <c r="C3994" s="3" t="s">
        <v>8098</v>
      </c>
      <c r="D3994" s="9">
        <v>10000</v>
      </c>
      <c r="E3994" s="9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434"/>
        <v>5.4100000000000002E-2</v>
      </c>
      <c r="P3994" s="9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5">
        <f t="shared" si="438"/>
        <v>42289.773831018516</v>
      </c>
      <c r="T3994" s="5">
        <f t="shared" si="439"/>
        <v>42349.815497685187</v>
      </c>
      <c r="U3994">
        <f t="shared" si="440"/>
        <v>2015</v>
      </c>
    </row>
    <row r="3995" spans="1:21" x14ac:dyDescent="0.25">
      <c r="A3995">
        <v>3993</v>
      </c>
      <c r="B3995" s="3" t="s">
        <v>3989</v>
      </c>
      <c r="C3995" s="3" t="s">
        <v>8099</v>
      </c>
      <c r="D3995" s="9">
        <v>50000</v>
      </c>
      <c r="E3995" s="9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434"/>
        <v>6.0000000000000002E-5</v>
      </c>
      <c r="P3995" s="9">
        <f t="shared" si="435"/>
        <v>3</v>
      </c>
      <c r="Q3995" t="str">
        <f t="shared" si="436"/>
        <v>theater</v>
      </c>
      <c r="R3995" t="str">
        <f t="shared" si="437"/>
        <v>plays</v>
      </c>
      <c r="S3995" s="5">
        <f t="shared" si="438"/>
        <v>42107.698055555556</v>
      </c>
      <c r="T3995" s="5">
        <f t="shared" si="439"/>
        <v>42137.698055555556</v>
      </c>
      <c r="U3995">
        <f t="shared" si="440"/>
        <v>2015</v>
      </c>
    </row>
    <row r="3996" spans="1:21" x14ac:dyDescent="0.25">
      <c r="A3996">
        <v>3994</v>
      </c>
      <c r="B3996" s="3" t="s">
        <v>3990</v>
      </c>
      <c r="C3996" s="3" t="s">
        <v>8100</v>
      </c>
      <c r="D3996" s="9">
        <v>2000</v>
      </c>
      <c r="E3996" s="9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434"/>
        <v>2.5000000000000001E-3</v>
      </c>
      <c r="P3996" s="9">
        <f t="shared" si="435"/>
        <v>5</v>
      </c>
      <c r="Q3996" t="str">
        <f t="shared" si="436"/>
        <v>theater</v>
      </c>
      <c r="R3996" t="str">
        <f t="shared" si="437"/>
        <v>plays</v>
      </c>
      <c r="S3996" s="5">
        <f t="shared" si="438"/>
        <v>41809.223263888889</v>
      </c>
      <c r="T3996" s="5">
        <f t="shared" si="439"/>
        <v>41839.223263888889</v>
      </c>
      <c r="U3996">
        <f t="shared" si="440"/>
        <v>2014</v>
      </c>
    </row>
    <row r="3997" spans="1:21" ht="30" x14ac:dyDescent="0.25">
      <c r="A3997">
        <v>3995</v>
      </c>
      <c r="B3997" s="3" t="s">
        <v>3991</v>
      </c>
      <c r="C3997" s="3" t="s">
        <v>8101</v>
      </c>
      <c r="D3997" s="9">
        <v>200</v>
      </c>
      <c r="E3997" s="9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434"/>
        <v>0.35</v>
      </c>
      <c r="P3997" s="9">
        <f t="shared" si="435"/>
        <v>17.5</v>
      </c>
      <c r="Q3997" t="str">
        <f t="shared" si="436"/>
        <v>theater</v>
      </c>
      <c r="R3997" t="str">
        <f t="shared" si="437"/>
        <v>plays</v>
      </c>
      <c r="S3997" s="5">
        <f t="shared" si="438"/>
        <v>42019.517094907409</v>
      </c>
      <c r="T3997" s="5">
        <f t="shared" si="439"/>
        <v>42049.310416666667</v>
      </c>
      <c r="U3997">
        <f t="shared" si="440"/>
        <v>2015</v>
      </c>
    </row>
    <row r="3998" spans="1:21" ht="30" x14ac:dyDescent="0.25">
      <c r="A3998">
        <v>3996</v>
      </c>
      <c r="B3998" s="3" t="s">
        <v>3992</v>
      </c>
      <c r="C3998" s="3" t="s">
        <v>8102</v>
      </c>
      <c r="D3998" s="9">
        <v>3000</v>
      </c>
      <c r="E3998" s="9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434"/>
        <v>0.16566666666666666</v>
      </c>
      <c r="P3998" s="9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5">
        <f t="shared" si="438"/>
        <v>41950.100277777783</v>
      </c>
      <c r="T3998" s="5">
        <f t="shared" si="439"/>
        <v>41963.50277777778</v>
      </c>
      <c r="U3998">
        <f t="shared" si="440"/>
        <v>2014</v>
      </c>
    </row>
    <row r="3999" spans="1:21" ht="30" x14ac:dyDescent="0.25">
      <c r="A3999">
        <v>3997</v>
      </c>
      <c r="B3999" s="3" t="s">
        <v>3993</v>
      </c>
      <c r="C3999" s="3" t="s">
        <v>8103</v>
      </c>
      <c r="D3999" s="9">
        <v>3000</v>
      </c>
      <c r="E3999" s="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434"/>
        <v>0</v>
      </c>
      <c r="P3999" s="9">
        <f t="shared" si="435"/>
        <v>0</v>
      </c>
      <c r="Q3999" t="str">
        <f t="shared" si="436"/>
        <v>theater</v>
      </c>
      <c r="R3999" t="str">
        <f t="shared" si="437"/>
        <v>plays</v>
      </c>
      <c r="S3999" s="5">
        <f t="shared" si="438"/>
        <v>42069.224780092591</v>
      </c>
      <c r="T3999" s="5">
        <f t="shared" si="439"/>
        <v>42099.183113425934</v>
      </c>
      <c r="U3999">
        <f t="shared" si="440"/>
        <v>2015</v>
      </c>
    </row>
    <row r="4000" spans="1:21" x14ac:dyDescent="0.25">
      <c r="A4000">
        <v>3998</v>
      </c>
      <c r="B4000" s="3" t="s">
        <v>3994</v>
      </c>
      <c r="C4000" s="3" t="s">
        <v>8104</v>
      </c>
      <c r="D4000" s="9">
        <v>1250</v>
      </c>
      <c r="E4000" s="9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434"/>
        <v>0.57199999999999995</v>
      </c>
      <c r="P4000" s="9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5">
        <f t="shared" si="438"/>
        <v>42061.796597222223</v>
      </c>
      <c r="T4000" s="5">
        <f t="shared" si="439"/>
        <v>42091.754930555559</v>
      </c>
      <c r="U4000">
        <f t="shared" si="440"/>
        <v>2015</v>
      </c>
    </row>
    <row r="4001" spans="1:21" x14ac:dyDescent="0.25">
      <c r="A4001">
        <v>3999</v>
      </c>
      <c r="B4001" s="3" t="s">
        <v>3995</v>
      </c>
      <c r="C4001" s="3" t="s">
        <v>8105</v>
      </c>
      <c r="D4001" s="9">
        <v>7000</v>
      </c>
      <c r="E4001" s="9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434"/>
        <v>0.16514285714285715</v>
      </c>
      <c r="P4001" s="9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5">
        <f t="shared" si="438"/>
        <v>41842.66201388889</v>
      </c>
      <c r="T4001" s="5">
        <f t="shared" si="439"/>
        <v>41882.660983796297</v>
      </c>
      <c r="U4001">
        <f t="shared" si="440"/>
        <v>2014</v>
      </c>
    </row>
    <row r="4002" spans="1:21" x14ac:dyDescent="0.25">
      <c r="A4002">
        <v>4000</v>
      </c>
      <c r="B4002" s="3" t="s">
        <v>3996</v>
      </c>
      <c r="C4002" s="3" t="s">
        <v>8106</v>
      </c>
      <c r="D4002" s="9">
        <v>8000</v>
      </c>
      <c r="E4002" s="9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434"/>
        <v>1.25E-3</v>
      </c>
      <c r="P4002" s="9">
        <f t="shared" si="435"/>
        <v>10</v>
      </c>
      <c r="Q4002" t="str">
        <f t="shared" si="436"/>
        <v>theater</v>
      </c>
      <c r="R4002" t="str">
        <f t="shared" si="437"/>
        <v>plays</v>
      </c>
      <c r="S4002" s="5">
        <f t="shared" si="438"/>
        <v>42437.478680555556</v>
      </c>
      <c r="T4002" s="5">
        <f t="shared" si="439"/>
        <v>42497.437013888892</v>
      </c>
      <c r="U4002">
        <f t="shared" si="440"/>
        <v>2016</v>
      </c>
    </row>
    <row r="4003" spans="1:21" ht="30" x14ac:dyDescent="0.25">
      <c r="A4003">
        <v>4001</v>
      </c>
      <c r="B4003" s="3" t="s">
        <v>3997</v>
      </c>
      <c r="C4003" s="3" t="s">
        <v>8107</v>
      </c>
      <c r="D4003" s="9">
        <v>1200</v>
      </c>
      <c r="E4003" s="9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434"/>
        <v>0.3775</v>
      </c>
      <c r="P4003" s="9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5">
        <f t="shared" si="438"/>
        <v>42775.7975462963</v>
      </c>
      <c r="T4003" s="5">
        <f t="shared" si="439"/>
        <v>42795.625000000007</v>
      </c>
      <c r="U4003">
        <f t="shared" si="440"/>
        <v>2017</v>
      </c>
    </row>
    <row r="4004" spans="1:21" ht="30" x14ac:dyDescent="0.25">
      <c r="A4004">
        <v>4002</v>
      </c>
      <c r="B4004" s="3" t="s">
        <v>3998</v>
      </c>
      <c r="C4004" s="3" t="s">
        <v>8108</v>
      </c>
      <c r="D4004" s="9">
        <v>1250</v>
      </c>
      <c r="E4004" s="9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434"/>
        <v>1.84E-2</v>
      </c>
      <c r="P4004" s="9">
        <f t="shared" si="435"/>
        <v>5.75</v>
      </c>
      <c r="Q4004" t="str">
        <f t="shared" si="436"/>
        <v>theater</v>
      </c>
      <c r="R4004" t="str">
        <f t="shared" si="437"/>
        <v>plays</v>
      </c>
      <c r="S4004" s="5">
        <f t="shared" si="438"/>
        <v>41878.876863425925</v>
      </c>
      <c r="T4004" s="5">
        <f t="shared" si="439"/>
        <v>41908.876863425925</v>
      </c>
      <c r="U4004">
        <f t="shared" si="440"/>
        <v>2014</v>
      </c>
    </row>
    <row r="4005" spans="1:21" x14ac:dyDescent="0.25">
      <c r="A4005">
        <v>4003</v>
      </c>
      <c r="B4005" s="3" t="s">
        <v>3999</v>
      </c>
      <c r="C4005" s="3" t="s">
        <v>8071</v>
      </c>
      <c r="D4005" s="9">
        <v>2000</v>
      </c>
      <c r="E4005" s="9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434"/>
        <v>0.10050000000000001</v>
      </c>
      <c r="P4005" s="9">
        <f t="shared" si="435"/>
        <v>100.5</v>
      </c>
      <c r="Q4005" t="str">
        <f t="shared" si="436"/>
        <v>theater</v>
      </c>
      <c r="R4005" t="str">
        <f t="shared" si="437"/>
        <v>plays</v>
      </c>
      <c r="S4005" s="5">
        <f t="shared" si="438"/>
        <v>42020.420682870368</v>
      </c>
      <c r="T4005" s="5">
        <f t="shared" si="439"/>
        <v>42050.420682870368</v>
      </c>
      <c r="U4005">
        <f t="shared" si="440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9">
        <v>500</v>
      </c>
      <c r="E4006" s="9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434"/>
        <v>2E-3</v>
      </c>
      <c r="P4006" s="9">
        <f t="shared" si="435"/>
        <v>1</v>
      </c>
      <c r="Q4006" t="str">
        <f t="shared" si="436"/>
        <v>theater</v>
      </c>
      <c r="R4006" t="str">
        <f t="shared" si="437"/>
        <v>plays</v>
      </c>
      <c r="S4006" s="5">
        <f t="shared" si="438"/>
        <v>41889.996030092596</v>
      </c>
      <c r="T4006" s="5">
        <f t="shared" si="439"/>
        <v>41919.996030092596</v>
      </c>
      <c r="U4006">
        <f t="shared" si="440"/>
        <v>2014</v>
      </c>
    </row>
    <row r="4007" spans="1:21" ht="30" x14ac:dyDescent="0.25">
      <c r="A4007">
        <v>4005</v>
      </c>
      <c r="B4007" s="3" t="s">
        <v>4001</v>
      </c>
      <c r="C4007" s="3" t="s">
        <v>8110</v>
      </c>
      <c r="D4007" s="9">
        <v>3000</v>
      </c>
      <c r="E4007" s="9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434"/>
        <v>1.3333333333333334E-2</v>
      </c>
      <c r="P4007" s="9">
        <f t="shared" si="435"/>
        <v>20</v>
      </c>
      <c r="Q4007" t="str">
        <f t="shared" si="436"/>
        <v>theater</v>
      </c>
      <c r="R4007" t="str">
        <f t="shared" si="437"/>
        <v>plays</v>
      </c>
      <c r="S4007" s="5">
        <f t="shared" si="438"/>
        <v>41872.641030092593</v>
      </c>
      <c r="T4007" s="5">
        <f t="shared" si="439"/>
        <v>41932.641030092593</v>
      </c>
      <c r="U4007">
        <f t="shared" si="440"/>
        <v>2014</v>
      </c>
    </row>
    <row r="4008" spans="1:21" ht="30" x14ac:dyDescent="0.25">
      <c r="A4008">
        <v>4006</v>
      </c>
      <c r="B4008" s="3" t="s">
        <v>4002</v>
      </c>
      <c r="C4008" s="3" t="s">
        <v>8111</v>
      </c>
      <c r="D4008" s="9">
        <v>30000</v>
      </c>
      <c r="E4008" s="9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434"/>
        <v>6.666666666666667E-5</v>
      </c>
      <c r="P4008" s="9">
        <f t="shared" si="435"/>
        <v>2</v>
      </c>
      <c r="Q4008" t="str">
        <f t="shared" si="436"/>
        <v>theater</v>
      </c>
      <c r="R4008" t="str">
        <f t="shared" si="437"/>
        <v>plays</v>
      </c>
      <c r="S4008" s="5">
        <f t="shared" si="438"/>
        <v>42391.60633101852</v>
      </c>
      <c r="T4008" s="5">
        <f t="shared" si="439"/>
        <v>42416.60633101852</v>
      </c>
      <c r="U4008">
        <f t="shared" si="440"/>
        <v>2016</v>
      </c>
    </row>
    <row r="4009" spans="1:21" ht="30" x14ac:dyDescent="0.25">
      <c r="A4009">
        <v>4007</v>
      </c>
      <c r="B4009" s="3" t="s">
        <v>4003</v>
      </c>
      <c r="C4009" s="3" t="s">
        <v>8112</v>
      </c>
      <c r="D4009" s="9">
        <v>2000</v>
      </c>
      <c r="E4009" s="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434"/>
        <v>2.5000000000000001E-3</v>
      </c>
      <c r="P4009" s="9">
        <f t="shared" si="435"/>
        <v>5</v>
      </c>
      <c r="Q4009" t="str">
        <f t="shared" si="436"/>
        <v>theater</v>
      </c>
      <c r="R4009" t="str">
        <f t="shared" si="437"/>
        <v>plays</v>
      </c>
      <c r="S4009" s="5">
        <f t="shared" si="438"/>
        <v>41848.606261574074</v>
      </c>
      <c r="T4009" s="5">
        <f t="shared" si="439"/>
        <v>41877.519444444442</v>
      </c>
      <c r="U4009">
        <f t="shared" si="440"/>
        <v>2014</v>
      </c>
    </row>
    <row r="4010" spans="1:21" ht="30" x14ac:dyDescent="0.25">
      <c r="A4010">
        <v>4008</v>
      </c>
      <c r="B4010" s="3" t="s">
        <v>4004</v>
      </c>
      <c r="C4010" s="3" t="s">
        <v>8113</v>
      </c>
      <c r="D4010" s="9">
        <v>1000</v>
      </c>
      <c r="E4010" s="9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434"/>
        <v>0.06</v>
      </c>
      <c r="P4010" s="9">
        <f t="shared" si="435"/>
        <v>15</v>
      </c>
      <c r="Q4010" t="str">
        <f t="shared" si="436"/>
        <v>theater</v>
      </c>
      <c r="R4010" t="str">
        <f t="shared" si="437"/>
        <v>plays</v>
      </c>
      <c r="S4010" s="5">
        <f t="shared" si="438"/>
        <v>42177.797534722224</v>
      </c>
      <c r="T4010" s="5">
        <f t="shared" si="439"/>
        <v>42207.797534722224</v>
      </c>
      <c r="U4010">
        <f t="shared" si="440"/>
        <v>2015</v>
      </c>
    </row>
    <row r="4011" spans="1:21" ht="30" x14ac:dyDescent="0.25">
      <c r="A4011">
        <v>4009</v>
      </c>
      <c r="B4011" s="3" t="s">
        <v>4005</v>
      </c>
      <c r="C4011" s="3" t="s">
        <v>8114</v>
      </c>
      <c r="D4011" s="9">
        <v>1930</v>
      </c>
      <c r="E4011" s="9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434"/>
        <v>3.8860103626943004E-2</v>
      </c>
      <c r="P4011" s="9">
        <f t="shared" si="435"/>
        <v>25</v>
      </c>
      <c r="Q4011" t="str">
        <f t="shared" si="436"/>
        <v>theater</v>
      </c>
      <c r="R4011" t="str">
        <f t="shared" si="437"/>
        <v>plays</v>
      </c>
      <c r="S4011" s="5">
        <f t="shared" si="438"/>
        <v>41851.534259259264</v>
      </c>
      <c r="T4011" s="5">
        <f t="shared" si="439"/>
        <v>41891.534259259264</v>
      </c>
      <c r="U4011">
        <f t="shared" si="440"/>
        <v>2014</v>
      </c>
    </row>
    <row r="4012" spans="1:21" x14ac:dyDescent="0.25">
      <c r="A4012">
        <v>4010</v>
      </c>
      <c r="B4012" s="3" t="s">
        <v>4006</v>
      </c>
      <c r="C4012" s="3" t="s">
        <v>8115</v>
      </c>
      <c r="D4012" s="9">
        <v>7200</v>
      </c>
      <c r="E4012" s="9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434"/>
        <v>0.24194444444444443</v>
      </c>
      <c r="P4012" s="9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5">
        <f t="shared" si="438"/>
        <v>41921.603773148148</v>
      </c>
      <c r="T4012" s="5">
        <f t="shared" si="439"/>
        <v>41938.603773148148</v>
      </c>
      <c r="U4012">
        <f t="shared" si="440"/>
        <v>2014</v>
      </c>
    </row>
    <row r="4013" spans="1:21" ht="30" x14ac:dyDescent="0.25">
      <c r="A4013">
        <v>4011</v>
      </c>
      <c r="B4013" s="3" t="s">
        <v>4007</v>
      </c>
      <c r="C4013" s="3" t="s">
        <v>8116</v>
      </c>
      <c r="D4013" s="9">
        <v>250</v>
      </c>
      <c r="E4013" s="9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434"/>
        <v>7.5999999999999998E-2</v>
      </c>
      <c r="P4013" s="9">
        <f t="shared" si="435"/>
        <v>4.75</v>
      </c>
      <c r="Q4013" t="str">
        <f t="shared" si="436"/>
        <v>theater</v>
      </c>
      <c r="R4013" t="str">
        <f t="shared" si="437"/>
        <v>plays</v>
      </c>
      <c r="S4013" s="5">
        <f t="shared" si="438"/>
        <v>42002.378217592595</v>
      </c>
      <c r="T4013" s="5">
        <f t="shared" si="439"/>
        <v>42032.378217592595</v>
      </c>
      <c r="U4013">
        <f t="shared" si="440"/>
        <v>2014</v>
      </c>
    </row>
    <row r="4014" spans="1:21" ht="30" x14ac:dyDescent="0.25">
      <c r="A4014">
        <v>4012</v>
      </c>
      <c r="B4014" s="3" t="s">
        <v>4008</v>
      </c>
      <c r="C4014" s="3" t="s">
        <v>8117</v>
      </c>
      <c r="D4014" s="9">
        <v>575</v>
      </c>
      <c r="E4014" s="9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434"/>
        <v>0</v>
      </c>
      <c r="P4014" s="9">
        <f t="shared" si="435"/>
        <v>0</v>
      </c>
      <c r="Q4014" t="str">
        <f t="shared" si="436"/>
        <v>theater</v>
      </c>
      <c r="R4014" t="str">
        <f t="shared" si="437"/>
        <v>plays</v>
      </c>
      <c r="S4014" s="5">
        <f t="shared" si="438"/>
        <v>42096.377881944449</v>
      </c>
      <c r="T4014" s="5">
        <f t="shared" si="439"/>
        <v>42126.377881944449</v>
      </c>
      <c r="U4014">
        <f t="shared" si="440"/>
        <v>2015</v>
      </c>
    </row>
    <row r="4015" spans="1:21" ht="30" x14ac:dyDescent="0.25">
      <c r="A4015">
        <v>4013</v>
      </c>
      <c r="B4015" s="3" t="s">
        <v>4009</v>
      </c>
      <c r="C4015" s="3" t="s">
        <v>8118</v>
      </c>
      <c r="D4015" s="9">
        <v>2000</v>
      </c>
      <c r="E4015" s="9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434"/>
        <v>1.2999999999999999E-2</v>
      </c>
      <c r="P4015" s="9">
        <f t="shared" si="435"/>
        <v>13</v>
      </c>
      <c r="Q4015" t="str">
        <f t="shared" si="436"/>
        <v>theater</v>
      </c>
      <c r="R4015" t="str">
        <f t="shared" si="437"/>
        <v>plays</v>
      </c>
      <c r="S4015" s="5">
        <f t="shared" si="438"/>
        <v>42021.134525462963</v>
      </c>
      <c r="T4015" s="5">
        <f t="shared" si="439"/>
        <v>42051.134525462963</v>
      </c>
      <c r="U4015">
        <f t="shared" si="440"/>
        <v>2015</v>
      </c>
    </row>
    <row r="4016" spans="1:21" ht="30" x14ac:dyDescent="0.25">
      <c r="A4016">
        <v>4014</v>
      </c>
      <c r="B4016" s="3" t="s">
        <v>4010</v>
      </c>
      <c r="C4016" s="3" t="s">
        <v>8119</v>
      </c>
      <c r="D4016" s="9">
        <v>9000</v>
      </c>
      <c r="E4016" s="9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434"/>
        <v>0</v>
      </c>
      <c r="P4016" s="9">
        <f t="shared" si="435"/>
        <v>0</v>
      </c>
      <c r="Q4016" t="str">
        <f t="shared" si="436"/>
        <v>theater</v>
      </c>
      <c r="R4016" t="str">
        <f t="shared" si="437"/>
        <v>plays</v>
      </c>
      <c r="S4016" s="5">
        <f t="shared" si="438"/>
        <v>42419.079502314817</v>
      </c>
      <c r="T4016" s="5">
        <f t="shared" si="439"/>
        <v>42434.079502314817</v>
      </c>
      <c r="U4016">
        <f t="shared" si="440"/>
        <v>2016</v>
      </c>
    </row>
    <row r="4017" spans="1:21" ht="30" x14ac:dyDescent="0.25">
      <c r="A4017">
        <v>4015</v>
      </c>
      <c r="B4017" s="3" t="s">
        <v>4011</v>
      </c>
      <c r="C4017" s="3" t="s">
        <v>8120</v>
      </c>
      <c r="D4017" s="9">
        <v>7000</v>
      </c>
      <c r="E4017" s="9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434"/>
        <v>1.4285714285714287E-4</v>
      </c>
      <c r="P4017" s="9">
        <f t="shared" si="435"/>
        <v>1</v>
      </c>
      <c r="Q4017" t="str">
        <f t="shared" si="436"/>
        <v>theater</v>
      </c>
      <c r="R4017" t="str">
        <f t="shared" si="437"/>
        <v>plays</v>
      </c>
      <c r="S4017" s="5">
        <f t="shared" si="438"/>
        <v>42174.614155092597</v>
      </c>
      <c r="T4017" s="5">
        <f t="shared" si="439"/>
        <v>42204.614155092597</v>
      </c>
      <c r="U4017">
        <f t="shared" si="440"/>
        <v>2015</v>
      </c>
    </row>
    <row r="4018" spans="1:21" ht="30" x14ac:dyDescent="0.25">
      <c r="A4018">
        <v>4016</v>
      </c>
      <c r="B4018" s="3" t="s">
        <v>4012</v>
      </c>
      <c r="C4018" s="3" t="s">
        <v>8121</v>
      </c>
      <c r="D4018" s="9">
        <v>500</v>
      </c>
      <c r="E4018" s="9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434"/>
        <v>0.14000000000000001</v>
      </c>
      <c r="P4018" s="9">
        <f t="shared" si="435"/>
        <v>10</v>
      </c>
      <c r="Q4018" t="str">
        <f t="shared" si="436"/>
        <v>theater</v>
      </c>
      <c r="R4018" t="str">
        <f t="shared" si="437"/>
        <v>plays</v>
      </c>
      <c r="S4018" s="5">
        <f t="shared" si="438"/>
        <v>41869.706018518518</v>
      </c>
      <c r="T4018" s="5">
        <f t="shared" si="439"/>
        <v>41899.706018518518</v>
      </c>
      <c r="U4018">
        <f t="shared" si="440"/>
        <v>2014</v>
      </c>
    </row>
    <row r="4019" spans="1:21" ht="30" x14ac:dyDescent="0.25">
      <c r="A4019">
        <v>4017</v>
      </c>
      <c r="B4019" s="3" t="s">
        <v>4013</v>
      </c>
      <c r="C4019" s="3" t="s">
        <v>8122</v>
      </c>
      <c r="D4019" s="9">
        <v>10000</v>
      </c>
      <c r="E4019" s="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434"/>
        <v>1.0500000000000001E-2</v>
      </c>
      <c r="P4019" s="9">
        <f t="shared" si="435"/>
        <v>52.5</v>
      </c>
      <c r="Q4019" t="str">
        <f t="shared" si="436"/>
        <v>theater</v>
      </c>
      <c r="R4019" t="str">
        <f t="shared" si="437"/>
        <v>plays</v>
      </c>
      <c r="S4019" s="5">
        <f t="shared" si="438"/>
        <v>41856.505486111113</v>
      </c>
      <c r="T4019" s="5">
        <f t="shared" si="439"/>
        <v>41886.505486111113</v>
      </c>
      <c r="U4019">
        <f t="shared" si="440"/>
        <v>2014</v>
      </c>
    </row>
    <row r="4020" spans="1:21" x14ac:dyDescent="0.25">
      <c r="A4020">
        <v>4018</v>
      </c>
      <c r="B4020" s="3" t="s">
        <v>4014</v>
      </c>
      <c r="C4020" s="3" t="s">
        <v>8123</v>
      </c>
      <c r="D4020" s="9">
        <v>1500</v>
      </c>
      <c r="E4020" s="9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434"/>
        <v>8.666666666666667E-2</v>
      </c>
      <c r="P4020" s="9">
        <f t="shared" si="435"/>
        <v>32.5</v>
      </c>
      <c r="Q4020" t="str">
        <f t="shared" si="436"/>
        <v>theater</v>
      </c>
      <c r="R4020" t="str">
        <f t="shared" si="437"/>
        <v>plays</v>
      </c>
      <c r="S4020" s="5">
        <f t="shared" si="438"/>
        <v>42620.744305555556</v>
      </c>
      <c r="T4020" s="5">
        <f t="shared" si="439"/>
        <v>42650.744305555556</v>
      </c>
      <c r="U4020">
        <f t="shared" si="440"/>
        <v>2016</v>
      </c>
    </row>
    <row r="4021" spans="1:21" ht="30" x14ac:dyDescent="0.25">
      <c r="A4021">
        <v>4019</v>
      </c>
      <c r="B4021" s="3" t="s">
        <v>4015</v>
      </c>
      <c r="C4021" s="3" t="s">
        <v>8124</v>
      </c>
      <c r="D4021" s="9">
        <v>3500</v>
      </c>
      <c r="E4021" s="9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434"/>
        <v>8.2857142857142851E-3</v>
      </c>
      <c r="P4021" s="9">
        <f t="shared" si="435"/>
        <v>7.25</v>
      </c>
      <c r="Q4021" t="str">
        <f t="shared" si="436"/>
        <v>theater</v>
      </c>
      <c r="R4021" t="str">
        <f t="shared" si="437"/>
        <v>plays</v>
      </c>
      <c r="S4021" s="5">
        <f t="shared" si="438"/>
        <v>42417.50921296297</v>
      </c>
      <c r="T4021" s="5">
        <f t="shared" si="439"/>
        <v>42475.519444444442</v>
      </c>
      <c r="U4021">
        <f t="shared" si="440"/>
        <v>2016</v>
      </c>
    </row>
    <row r="4022" spans="1:21" ht="30" x14ac:dyDescent="0.25">
      <c r="A4022">
        <v>4020</v>
      </c>
      <c r="B4022" s="3" t="s">
        <v>4016</v>
      </c>
      <c r="C4022" s="3" t="s">
        <v>8125</v>
      </c>
      <c r="D4022" s="9">
        <v>600</v>
      </c>
      <c r="E4022" s="9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434"/>
        <v>0.16666666666666666</v>
      </c>
      <c r="P4022" s="9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5">
        <f t="shared" si="438"/>
        <v>42057.024293981485</v>
      </c>
      <c r="T4022" s="5">
        <f t="shared" si="439"/>
        <v>42086.982627314814</v>
      </c>
      <c r="U4022">
        <f t="shared" si="440"/>
        <v>2015</v>
      </c>
    </row>
    <row r="4023" spans="1:21" x14ac:dyDescent="0.25">
      <c r="A4023">
        <v>4021</v>
      </c>
      <c r="B4023" s="3" t="s">
        <v>4017</v>
      </c>
      <c r="C4023" s="3" t="s">
        <v>8126</v>
      </c>
      <c r="D4023" s="9">
        <v>15000</v>
      </c>
      <c r="E4023" s="9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434"/>
        <v>8.3333333333333332E-3</v>
      </c>
      <c r="P4023" s="9">
        <f t="shared" si="435"/>
        <v>62.5</v>
      </c>
      <c r="Q4023" t="str">
        <f t="shared" si="436"/>
        <v>theater</v>
      </c>
      <c r="R4023" t="str">
        <f t="shared" si="437"/>
        <v>plays</v>
      </c>
      <c r="S4023" s="5">
        <f t="shared" si="438"/>
        <v>41878.744884259264</v>
      </c>
      <c r="T4023" s="5">
        <f t="shared" si="439"/>
        <v>41938.744884259264</v>
      </c>
      <c r="U4023">
        <f t="shared" si="440"/>
        <v>2014</v>
      </c>
    </row>
    <row r="4024" spans="1:21" x14ac:dyDescent="0.25">
      <c r="A4024">
        <v>4022</v>
      </c>
      <c r="B4024" s="3" t="s">
        <v>4018</v>
      </c>
      <c r="C4024" s="3" t="s">
        <v>8127</v>
      </c>
      <c r="D4024" s="9">
        <v>18000</v>
      </c>
      <c r="E4024" s="9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434"/>
        <v>0.69561111111111107</v>
      </c>
      <c r="P4024" s="9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5">
        <f t="shared" si="438"/>
        <v>41990.417442129634</v>
      </c>
      <c r="T4024" s="5">
        <f t="shared" si="439"/>
        <v>42035.95416666667</v>
      </c>
      <c r="U4024">
        <f t="shared" si="440"/>
        <v>2014</v>
      </c>
    </row>
    <row r="4025" spans="1:21" x14ac:dyDescent="0.25">
      <c r="A4025">
        <v>4023</v>
      </c>
      <c r="B4025" s="3" t="s">
        <v>4019</v>
      </c>
      <c r="C4025" s="3" t="s">
        <v>8128</v>
      </c>
      <c r="D4025" s="9">
        <v>7000</v>
      </c>
      <c r="E4025" s="9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434"/>
        <v>0</v>
      </c>
      <c r="P4025" s="9">
        <f t="shared" si="435"/>
        <v>0</v>
      </c>
      <c r="Q4025" t="str">
        <f t="shared" si="436"/>
        <v>theater</v>
      </c>
      <c r="R4025" t="str">
        <f t="shared" si="437"/>
        <v>plays</v>
      </c>
      <c r="S4025" s="5">
        <f t="shared" si="438"/>
        <v>42408.832905092597</v>
      </c>
      <c r="T4025" s="5">
        <f t="shared" si="439"/>
        <v>42453.791238425933</v>
      </c>
      <c r="U4025">
        <f t="shared" si="440"/>
        <v>2016</v>
      </c>
    </row>
    <row r="4026" spans="1:21" ht="30" x14ac:dyDescent="0.25">
      <c r="A4026">
        <v>4024</v>
      </c>
      <c r="B4026" s="3" t="s">
        <v>4020</v>
      </c>
      <c r="C4026" s="3" t="s">
        <v>8129</v>
      </c>
      <c r="D4026" s="9">
        <v>800</v>
      </c>
      <c r="E4026" s="9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434"/>
        <v>1.2500000000000001E-2</v>
      </c>
      <c r="P4026" s="9">
        <f t="shared" si="435"/>
        <v>10</v>
      </c>
      <c r="Q4026" t="str">
        <f t="shared" si="436"/>
        <v>theater</v>
      </c>
      <c r="R4026" t="str">
        <f t="shared" si="437"/>
        <v>plays</v>
      </c>
      <c r="S4026" s="5">
        <f t="shared" si="438"/>
        <v>42217.503437500003</v>
      </c>
      <c r="T4026" s="5">
        <f t="shared" si="439"/>
        <v>42247.503437500003</v>
      </c>
      <c r="U4026">
        <f t="shared" si="440"/>
        <v>2015</v>
      </c>
    </row>
    <row r="4027" spans="1:21" ht="30" x14ac:dyDescent="0.25">
      <c r="A4027">
        <v>4025</v>
      </c>
      <c r="B4027" s="3" t="s">
        <v>4021</v>
      </c>
      <c r="C4027" s="3" t="s">
        <v>8130</v>
      </c>
      <c r="D4027" s="9">
        <v>5000</v>
      </c>
      <c r="E4027" s="9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434"/>
        <v>0.05</v>
      </c>
      <c r="P4027" s="9">
        <f t="shared" si="435"/>
        <v>62.5</v>
      </c>
      <c r="Q4027" t="str">
        <f t="shared" si="436"/>
        <v>theater</v>
      </c>
      <c r="R4027" t="str">
        <f t="shared" si="437"/>
        <v>plays</v>
      </c>
      <c r="S4027" s="5">
        <f t="shared" si="438"/>
        <v>42151.071018518523</v>
      </c>
      <c r="T4027" s="5">
        <f t="shared" si="439"/>
        <v>42211.071018518523</v>
      </c>
      <c r="U4027">
        <f t="shared" si="440"/>
        <v>2015</v>
      </c>
    </row>
    <row r="4028" spans="1:21" x14ac:dyDescent="0.25">
      <c r="A4028">
        <v>4026</v>
      </c>
      <c r="B4028" s="3" t="s">
        <v>4022</v>
      </c>
      <c r="C4028" s="3" t="s">
        <v>8131</v>
      </c>
      <c r="D4028" s="9">
        <v>4000</v>
      </c>
      <c r="E4028" s="9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434"/>
        <v>0</v>
      </c>
      <c r="P4028" s="9">
        <f t="shared" si="435"/>
        <v>0</v>
      </c>
      <c r="Q4028" t="str">
        <f t="shared" si="436"/>
        <v>theater</v>
      </c>
      <c r="R4028" t="str">
        <f t="shared" si="437"/>
        <v>plays</v>
      </c>
      <c r="S4028" s="5">
        <f t="shared" si="438"/>
        <v>42282.48887731482</v>
      </c>
      <c r="T4028" s="5">
        <f t="shared" si="439"/>
        <v>42342.530543981484</v>
      </c>
      <c r="U4028">
        <f t="shared" si="440"/>
        <v>2015</v>
      </c>
    </row>
    <row r="4029" spans="1:21" ht="30" x14ac:dyDescent="0.25">
      <c r="A4029">
        <v>4027</v>
      </c>
      <c r="B4029" s="3" t="s">
        <v>4023</v>
      </c>
      <c r="C4029" s="3" t="s">
        <v>8132</v>
      </c>
      <c r="D4029" s="9">
        <v>3000</v>
      </c>
      <c r="E4029" s="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434"/>
        <v>7.166666666666667E-2</v>
      </c>
      <c r="P4029" s="9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5">
        <f t="shared" si="438"/>
        <v>42768.804178240745</v>
      </c>
      <c r="T4029" s="5">
        <f t="shared" si="439"/>
        <v>42788.875000000007</v>
      </c>
      <c r="U4029">
        <f t="shared" si="440"/>
        <v>2017</v>
      </c>
    </row>
    <row r="4030" spans="1:21" x14ac:dyDescent="0.25">
      <c r="A4030">
        <v>4028</v>
      </c>
      <c r="B4030" s="3" t="s">
        <v>4024</v>
      </c>
      <c r="C4030" s="3" t="s">
        <v>8133</v>
      </c>
      <c r="D4030" s="9">
        <v>2000</v>
      </c>
      <c r="E4030" s="9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434"/>
        <v>0.28050000000000003</v>
      </c>
      <c r="P4030" s="9">
        <f t="shared" si="435"/>
        <v>51</v>
      </c>
      <c r="Q4030" t="str">
        <f t="shared" si="436"/>
        <v>theater</v>
      </c>
      <c r="R4030" t="str">
        <f t="shared" si="437"/>
        <v>plays</v>
      </c>
      <c r="S4030" s="5">
        <f t="shared" si="438"/>
        <v>41765.771990740745</v>
      </c>
      <c r="T4030" s="5">
        <f t="shared" si="439"/>
        <v>41795.771990740745</v>
      </c>
      <c r="U4030">
        <f t="shared" si="440"/>
        <v>2014</v>
      </c>
    </row>
    <row r="4031" spans="1:21" x14ac:dyDescent="0.25">
      <c r="A4031">
        <v>4029</v>
      </c>
      <c r="B4031" s="3" t="s">
        <v>4025</v>
      </c>
      <c r="C4031" s="3" t="s">
        <v>8134</v>
      </c>
      <c r="D4031" s="9">
        <v>20000</v>
      </c>
      <c r="E4031" s="9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434"/>
        <v>0</v>
      </c>
      <c r="P4031" s="9">
        <f t="shared" si="435"/>
        <v>0</v>
      </c>
      <c r="Q4031" t="str">
        <f t="shared" si="436"/>
        <v>theater</v>
      </c>
      <c r="R4031" t="str">
        <f t="shared" si="437"/>
        <v>plays</v>
      </c>
      <c r="S4031" s="5">
        <f t="shared" si="438"/>
        <v>42321.858449074076</v>
      </c>
      <c r="T4031" s="5">
        <f t="shared" si="439"/>
        <v>42351.858449074076</v>
      </c>
      <c r="U4031">
        <f t="shared" si="440"/>
        <v>2015</v>
      </c>
    </row>
    <row r="4032" spans="1:21" ht="30" x14ac:dyDescent="0.25">
      <c r="A4032">
        <v>4030</v>
      </c>
      <c r="B4032" s="3" t="s">
        <v>4026</v>
      </c>
      <c r="C4032" s="3" t="s">
        <v>8135</v>
      </c>
      <c r="D4032" s="9">
        <v>2500</v>
      </c>
      <c r="E4032" s="9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434"/>
        <v>0.16</v>
      </c>
      <c r="P4032" s="9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5">
        <f t="shared" si="438"/>
        <v>42374.48841435185</v>
      </c>
      <c r="T4032" s="5">
        <f t="shared" si="439"/>
        <v>42403.617361111115</v>
      </c>
      <c r="U4032">
        <f t="shared" si="440"/>
        <v>2016</v>
      </c>
    </row>
    <row r="4033" spans="1:21" ht="30" x14ac:dyDescent="0.25">
      <c r="A4033">
        <v>4031</v>
      </c>
      <c r="B4033" s="3" t="s">
        <v>4027</v>
      </c>
      <c r="C4033" s="3" t="s">
        <v>8136</v>
      </c>
      <c r="D4033" s="9">
        <v>5000</v>
      </c>
      <c r="E4033" s="9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434"/>
        <v>0</v>
      </c>
      <c r="P4033" s="9">
        <f t="shared" si="435"/>
        <v>0</v>
      </c>
      <c r="Q4033" t="str">
        <f t="shared" si="436"/>
        <v>theater</v>
      </c>
      <c r="R4033" t="str">
        <f t="shared" si="437"/>
        <v>plays</v>
      </c>
      <c r="S4033" s="5">
        <f t="shared" si="438"/>
        <v>41941.41856481482</v>
      </c>
      <c r="T4033" s="5">
        <f t="shared" si="439"/>
        <v>41991.460231481484</v>
      </c>
      <c r="U4033">
        <f t="shared" si="440"/>
        <v>2014</v>
      </c>
    </row>
    <row r="4034" spans="1:21" ht="30" x14ac:dyDescent="0.25">
      <c r="A4034">
        <v>4032</v>
      </c>
      <c r="B4034" s="3" t="s">
        <v>4028</v>
      </c>
      <c r="C4034" s="3" t="s">
        <v>8137</v>
      </c>
      <c r="D4034" s="9">
        <v>6048</v>
      </c>
      <c r="E4034" s="9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441">E4034/D4034</f>
        <v>6.8287037037037035E-2</v>
      </c>
      <c r="P4034" s="9">
        <f t="shared" ref="P4034:P4097" si="442">IFERROR(E4034/L4034,0)</f>
        <v>59</v>
      </c>
      <c r="Q4034" t="str">
        <f t="shared" ref="Q4034:Q4097" si="443">MID(N4034,1,FIND("/",N4034)-1)</f>
        <v>theater</v>
      </c>
      <c r="R4034" t="str">
        <f t="shared" ref="R4034:R4097" si="444">MID(N4034,FIND("/",N4034)+1,9999)</f>
        <v>plays</v>
      </c>
      <c r="S4034" s="5">
        <f t="shared" ref="S4034:S4097" si="445">((J4034/86400)+25569+(-4/24))</f>
        <v>42293.642546296302</v>
      </c>
      <c r="T4034" s="5">
        <f t="shared" ref="T4034:T4097" si="446">((I4034/86400)+25569+(-4/24))</f>
        <v>42353.684212962966</v>
      </c>
      <c r="U4034">
        <f t="shared" ref="U4034:U4097" si="447">YEAR(S4034)</f>
        <v>2015</v>
      </c>
    </row>
    <row r="4035" spans="1:21" ht="30" x14ac:dyDescent="0.25">
      <c r="A4035">
        <v>4033</v>
      </c>
      <c r="B4035" s="3" t="s">
        <v>4029</v>
      </c>
      <c r="C4035" s="3" t="s">
        <v>8138</v>
      </c>
      <c r="D4035" s="9">
        <v>23900</v>
      </c>
      <c r="E4035" s="9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441"/>
        <v>0.25698702928870293</v>
      </c>
      <c r="P4035" s="9">
        <f t="shared" si="442"/>
        <v>65.340319148936175</v>
      </c>
      <c r="Q4035" t="str">
        <f t="shared" si="443"/>
        <v>theater</v>
      </c>
      <c r="R4035" t="str">
        <f t="shared" si="444"/>
        <v>plays</v>
      </c>
      <c r="S4035" s="5">
        <f t="shared" si="445"/>
        <v>42614.102129629631</v>
      </c>
      <c r="T4035" s="5">
        <f t="shared" si="446"/>
        <v>42645.208333333336</v>
      </c>
      <c r="U4035">
        <f t="shared" si="447"/>
        <v>2016</v>
      </c>
    </row>
    <row r="4036" spans="1:21" ht="30" x14ac:dyDescent="0.25">
      <c r="A4036">
        <v>4034</v>
      </c>
      <c r="B4036" s="3" t="s">
        <v>4030</v>
      </c>
      <c r="C4036" s="3" t="s">
        <v>8139</v>
      </c>
      <c r="D4036" s="9">
        <v>13500</v>
      </c>
      <c r="E4036" s="9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441"/>
        <v>1.4814814814814815E-2</v>
      </c>
      <c r="P4036" s="9">
        <f t="shared" si="442"/>
        <v>100</v>
      </c>
      <c r="Q4036" t="str">
        <f t="shared" si="443"/>
        <v>theater</v>
      </c>
      <c r="R4036" t="str">
        <f t="shared" si="444"/>
        <v>plays</v>
      </c>
      <c r="S4036" s="5">
        <f t="shared" si="445"/>
        <v>42067.780671296299</v>
      </c>
      <c r="T4036" s="5">
        <f t="shared" si="446"/>
        <v>42097.739004629628</v>
      </c>
      <c r="U4036">
        <f t="shared" si="447"/>
        <v>2015</v>
      </c>
    </row>
    <row r="4037" spans="1:21" x14ac:dyDescent="0.25">
      <c r="A4037">
        <v>4035</v>
      </c>
      <c r="B4037" s="3" t="s">
        <v>4031</v>
      </c>
      <c r="C4037" s="3" t="s">
        <v>8140</v>
      </c>
      <c r="D4037" s="9">
        <v>10000</v>
      </c>
      <c r="E4037" s="9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441"/>
        <v>0.36849999999999999</v>
      </c>
      <c r="P4037" s="9">
        <f t="shared" si="442"/>
        <v>147.4</v>
      </c>
      <c r="Q4037" t="str">
        <f t="shared" si="443"/>
        <v>theater</v>
      </c>
      <c r="R4037" t="str">
        <f t="shared" si="444"/>
        <v>plays</v>
      </c>
      <c r="S4037" s="5">
        <f t="shared" si="445"/>
        <v>41903.716284722228</v>
      </c>
      <c r="T4037" s="5">
        <f t="shared" si="446"/>
        <v>41933.716284722228</v>
      </c>
      <c r="U4037">
        <f t="shared" si="447"/>
        <v>2014</v>
      </c>
    </row>
    <row r="4038" spans="1:21" ht="30" x14ac:dyDescent="0.25">
      <c r="A4038">
        <v>4036</v>
      </c>
      <c r="B4038" s="3" t="s">
        <v>4032</v>
      </c>
      <c r="C4038" s="3" t="s">
        <v>7438</v>
      </c>
      <c r="D4038" s="9">
        <v>6000</v>
      </c>
      <c r="E4038" s="9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441"/>
        <v>0.47049999999999997</v>
      </c>
      <c r="P4038" s="9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5">
        <f t="shared" si="445"/>
        <v>41804.770416666674</v>
      </c>
      <c r="T4038" s="5">
        <f t="shared" si="446"/>
        <v>41821.770833333336</v>
      </c>
      <c r="U4038">
        <f t="shared" si="447"/>
        <v>2014</v>
      </c>
    </row>
    <row r="4039" spans="1:21" ht="30" x14ac:dyDescent="0.25">
      <c r="A4039">
        <v>4037</v>
      </c>
      <c r="B4039" s="3" t="s">
        <v>4033</v>
      </c>
      <c r="C4039" s="3" t="s">
        <v>8141</v>
      </c>
      <c r="D4039" s="9">
        <v>700</v>
      </c>
      <c r="E4039" s="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441"/>
        <v>0.11428571428571428</v>
      </c>
      <c r="P4039" s="9">
        <f t="shared" si="442"/>
        <v>40</v>
      </c>
      <c r="Q4039" t="str">
        <f t="shared" si="443"/>
        <v>theater</v>
      </c>
      <c r="R4039" t="str">
        <f t="shared" si="444"/>
        <v>plays</v>
      </c>
      <c r="S4039" s="5">
        <f t="shared" si="445"/>
        <v>42496.904108796298</v>
      </c>
      <c r="T4039" s="5">
        <f t="shared" si="446"/>
        <v>42514.434027777781</v>
      </c>
      <c r="U4039">
        <f t="shared" si="447"/>
        <v>2016</v>
      </c>
    </row>
    <row r="4040" spans="1:21" ht="30" x14ac:dyDescent="0.25">
      <c r="A4040">
        <v>4038</v>
      </c>
      <c r="B4040" s="3" t="s">
        <v>4034</v>
      </c>
      <c r="C4040" s="3" t="s">
        <v>8142</v>
      </c>
      <c r="D4040" s="9">
        <v>2500</v>
      </c>
      <c r="E4040" s="9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441"/>
        <v>0.12039999999999999</v>
      </c>
      <c r="P4040" s="9">
        <f t="shared" si="442"/>
        <v>75.25</v>
      </c>
      <c r="Q4040" t="str">
        <f t="shared" si="443"/>
        <v>theater</v>
      </c>
      <c r="R4040" t="str">
        <f t="shared" si="444"/>
        <v>plays</v>
      </c>
      <c r="S4040" s="5">
        <f t="shared" si="445"/>
        <v>41869.632060185184</v>
      </c>
      <c r="T4040" s="5">
        <f t="shared" si="446"/>
        <v>41929.632060185184</v>
      </c>
      <c r="U4040">
        <f t="shared" si="447"/>
        <v>2014</v>
      </c>
    </row>
    <row r="4041" spans="1:21" x14ac:dyDescent="0.25">
      <c r="A4041">
        <v>4039</v>
      </c>
      <c r="B4041" s="3" t="s">
        <v>4035</v>
      </c>
      <c r="C4041" s="3" t="s">
        <v>8143</v>
      </c>
      <c r="D4041" s="9">
        <v>500</v>
      </c>
      <c r="E4041" s="9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441"/>
        <v>0.6</v>
      </c>
      <c r="P4041" s="9">
        <f t="shared" si="442"/>
        <v>60</v>
      </c>
      <c r="Q4041" t="str">
        <f t="shared" si="443"/>
        <v>theater</v>
      </c>
      <c r="R4041" t="str">
        <f t="shared" si="444"/>
        <v>plays</v>
      </c>
      <c r="S4041" s="5">
        <f t="shared" si="445"/>
        <v>42305.504247685189</v>
      </c>
      <c r="T4041" s="5">
        <f t="shared" si="446"/>
        <v>42339.082638888889</v>
      </c>
      <c r="U4041">
        <f t="shared" si="447"/>
        <v>2015</v>
      </c>
    </row>
    <row r="4042" spans="1:21" ht="30" x14ac:dyDescent="0.25">
      <c r="A4042">
        <v>4040</v>
      </c>
      <c r="B4042" s="3" t="s">
        <v>4036</v>
      </c>
      <c r="C4042" s="3" t="s">
        <v>8144</v>
      </c>
      <c r="D4042" s="9">
        <v>8000</v>
      </c>
      <c r="E4042" s="9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441"/>
        <v>0.3125</v>
      </c>
      <c r="P4042" s="9">
        <f t="shared" si="442"/>
        <v>1250</v>
      </c>
      <c r="Q4042" t="str">
        <f t="shared" si="443"/>
        <v>theater</v>
      </c>
      <c r="R4042" t="str">
        <f t="shared" si="444"/>
        <v>plays</v>
      </c>
      <c r="S4042" s="5">
        <f t="shared" si="445"/>
        <v>42144.064861111117</v>
      </c>
      <c r="T4042" s="5">
        <f t="shared" si="446"/>
        <v>42202.958333333336</v>
      </c>
      <c r="U4042">
        <f t="shared" si="447"/>
        <v>2015</v>
      </c>
    </row>
    <row r="4043" spans="1:21" x14ac:dyDescent="0.25">
      <c r="A4043">
        <v>4041</v>
      </c>
      <c r="B4043" s="3" t="s">
        <v>4037</v>
      </c>
      <c r="C4043" s="3" t="s">
        <v>8145</v>
      </c>
      <c r="D4043" s="9">
        <v>5000</v>
      </c>
      <c r="E4043" s="9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441"/>
        <v>4.1999999999999997E-3</v>
      </c>
      <c r="P4043" s="9">
        <f t="shared" si="442"/>
        <v>10.5</v>
      </c>
      <c r="Q4043" t="str">
        <f t="shared" si="443"/>
        <v>theater</v>
      </c>
      <c r="R4043" t="str">
        <f t="shared" si="444"/>
        <v>plays</v>
      </c>
      <c r="S4043" s="5">
        <f t="shared" si="445"/>
        <v>42559.307337962964</v>
      </c>
      <c r="T4043" s="5">
        <f t="shared" si="446"/>
        <v>42619.307337962964</v>
      </c>
      <c r="U4043">
        <f t="shared" si="447"/>
        <v>2016</v>
      </c>
    </row>
    <row r="4044" spans="1:21" ht="30" x14ac:dyDescent="0.25">
      <c r="A4044">
        <v>4042</v>
      </c>
      <c r="B4044" s="3" t="s">
        <v>4038</v>
      </c>
      <c r="C4044" s="3" t="s">
        <v>8146</v>
      </c>
      <c r="D4044" s="9">
        <v>10000</v>
      </c>
      <c r="E4044" s="9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441"/>
        <v>2.0999999999999999E-3</v>
      </c>
      <c r="P4044" s="9">
        <f t="shared" si="442"/>
        <v>7</v>
      </c>
      <c r="Q4044" t="str">
        <f t="shared" si="443"/>
        <v>theater</v>
      </c>
      <c r="R4044" t="str">
        <f t="shared" si="444"/>
        <v>plays</v>
      </c>
      <c r="S4044" s="5">
        <f t="shared" si="445"/>
        <v>41994.917407407411</v>
      </c>
      <c r="T4044" s="5">
        <f t="shared" si="446"/>
        <v>42024.636111111111</v>
      </c>
      <c r="U4044">
        <f t="shared" si="447"/>
        <v>2014</v>
      </c>
    </row>
    <row r="4045" spans="1:21" x14ac:dyDescent="0.25">
      <c r="A4045">
        <v>4043</v>
      </c>
      <c r="B4045" s="3" t="s">
        <v>4039</v>
      </c>
      <c r="C4045" s="3" t="s">
        <v>8147</v>
      </c>
      <c r="D4045" s="9">
        <v>300</v>
      </c>
      <c r="E4045" s="9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441"/>
        <v>0</v>
      </c>
      <c r="P4045" s="9">
        <f t="shared" si="442"/>
        <v>0</v>
      </c>
      <c r="Q4045" t="str">
        <f t="shared" si="443"/>
        <v>theater</v>
      </c>
      <c r="R4045" t="str">
        <f t="shared" si="444"/>
        <v>plays</v>
      </c>
      <c r="S4045" s="5">
        <f t="shared" si="445"/>
        <v>41948.790798611117</v>
      </c>
      <c r="T4045" s="5">
        <f t="shared" si="446"/>
        <v>41963.790798611117</v>
      </c>
      <c r="U4045">
        <f t="shared" si="447"/>
        <v>2014</v>
      </c>
    </row>
    <row r="4046" spans="1:21" ht="30" x14ac:dyDescent="0.25">
      <c r="A4046">
        <v>4044</v>
      </c>
      <c r="B4046" s="3" t="s">
        <v>4040</v>
      </c>
      <c r="C4046" s="3" t="s">
        <v>8148</v>
      </c>
      <c r="D4046" s="9">
        <v>600</v>
      </c>
      <c r="E4046" s="9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441"/>
        <v>0.375</v>
      </c>
      <c r="P4046" s="9">
        <f t="shared" si="442"/>
        <v>56.25</v>
      </c>
      <c r="Q4046" t="str">
        <f t="shared" si="443"/>
        <v>theater</v>
      </c>
      <c r="R4046" t="str">
        <f t="shared" si="444"/>
        <v>plays</v>
      </c>
      <c r="S4046" s="5">
        <f t="shared" si="445"/>
        <v>42074.053032407413</v>
      </c>
      <c r="T4046" s="5">
        <f t="shared" si="446"/>
        <v>42104.041666666664</v>
      </c>
      <c r="U4046">
        <f t="shared" si="447"/>
        <v>2015</v>
      </c>
    </row>
    <row r="4047" spans="1:21" ht="30" x14ac:dyDescent="0.25">
      <c r="A4047">
        <v>4045</v>
      </c>
      <c r="B4047" s="3" t="s">
        <v>4041</v>
      </c>
      <c r="C4047" s="3" t="s">
        <v>8149</v>
      </c>
      <c r="D4047" s="9">
        <v>5000</v>
      </c>
      <c r="E4047" s="9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441"/>
        <v>2.0000000000000001E-4</v>
      </c>
      <c r="P4047" s="9">
        <f t="shared" si="442"/>
        <v>1</v>
      </c>
      <c r="Q4047" t="str">
        <f t="shared" si="443"/>
        <v>theater</v>
      </c>
      <c r="R4047" t="str">
        <f t="shared" si="444"/>
        <v>plays</v>
      </c>
      <c r="S4047" s="5">
        <f t="shared" si="445"/>
        <v>41842.034594907411</v>
      </c>
      <c r="T4047" s="5">
        <f t="shared" si="446"/>
        <v>41872.034594907411</v>
      </c>
      <c r="U4047">
        <f t="shared" si="447"/>
        <v>2014</v>
      </c>
    </row>
    <row r="4048" spans="1:21" ht="30" x14ac:dyDescent="0.25">
      <c r="A4048">
        <v>4046</v>
      </c>
      <c r="B4048" s="3" t="s">
        <v>4042</v>
      </c>
      <c r="C4048" s="3" t="s">
        <v>8150</v>
      </c>
      <c r="D4048" s="9">
        <v>5600</v>
      </c>
      <c r="E4048" s="9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441"/>
        <v>8.2142857142857142E-2</v>
      </c>
      <c r="P4048" s="9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5">
        <f t="shared" si="445"/>
        <v>41904.483912037038</v>
      </c>
      <c r="T4048" s="5">
        <f t="shared" si="446"/>
        <v>41934.483912037038</v>
      </c>
      <c r="U4048">
        <f t="shared" si="447"/>
        <v>2014</v>
      </c>
    </row>
    <row r="4049" spans="1:21" ht="30" x14ac:dyDescent="0.25">
      <c r="A4049">
        <v>4047</v>
      </c>
      <c r="B4049" s="3" t="s">
        <v>4043</v>
      </c>
      <c r="C4049" s="3" t="s">
        <v>8151</v>
      </c>
      <c r="D4049" s="9">
        <v>5000</v>
      </c>
      <c r="E4049" s="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441"/>
        <v>2.1999999999999999E-2</v>
      </c>
      <c r="P4049" s="9">
        <f t="shared" si="442"/>
        <v>27.5</v>
      </c>
      <c r="Q4049" t="str">
        <f t="shared" si="443"/>
        <v>theater</v>
      </c>
      <c r="R4049" t="str">
        <f t="shared" si="444"/>
        <v>plays</v>
      </c>
      <c r="S4049" s="5">
        <f t="shared" si="445"/>
        <v>41990.855821759258</v>
      </c>
      <c r="T4049" s="5">
        <f t="shared" si="446"/>
        <v>42014.875000000007</v>
      </c>
      <c r="U4049">
        <f t="shared" si="447"/>
        <v>2014</v>
      </c>
    </row>
    <row r="4050" spans="1:21" ht="30" x14ac:dyDescent="0.25">
      <c r="A4050">
        <v>4048</v>
      </c>
      <c r="B4050" s="3" t="s">
        <v>4044</v>
      </c>
      <c r="C4050" s="3" t="s">
        <v>8152</v>
      </c>
      <c r="D4050" s="9">
        <v>17000</v>
      </c>
      <c r="E4050" s="9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441"/>
        <v>0.17652941176470588</v>
      </c>
      <c r="P4050" s="9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5">
        <f t="shared" si="445"/>
        <v>42436.342442129629</v>
      </c>
      <c r="T4050" s="5">
        <f t="shared" si="446"/>
        <v>42471.300775462965</v>
      </c>
      <c r="U4050">
        <f t="shared" si="447"/>
        <v>2016</v>
      </c>
    </row>
    <row r="4051" spans="1:21" ht="30" x14ac:dyDescent="0.25">
      <c r="A4051">
        <v>4049</v>
      </c>
      <c r="B4051" s="3" t="s">
        <v>4045</v>
      </c>
      <c r="C4051" s="3" t="s">
        <v>8153</v>
      </c>
      <c r="D4051" s="9">
        <v>20000</v>
      </c>
      <c r="E4051" s="9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441"/>
        <v>8.0000000000000004E-4</v>
      </c>
      <c r="P4051" s="9">
        <f t="shared" si="442"/>
        <v>16</v>
      </c>
      <c r="Q4051" t="str">
        <f t="shared" si="443"/>
        <v>theater</v>
      </c>
      <c r="R4051" t="str">
        <f t="shared" si="444"/>
        <v>plays</v>
      </c>
      <c r="S4051" s="5">
        <f t="shared" si="445"/>
        <v>42169.79184027778</v>
      </c>
      <c r="T4051" s="5">
        <f t="shared" si="446"/>
        <v>42199.79184027778</v>
      </c>
      <c r="U4051">
        <f t="shared" si="447"/>
        <v>2015</v>
      </c>
    </row>
    <row r="4052" spans="1:21" ht="30" x14ac:dyDescent="0.25">
      <c r="A4052">
        <v>4050</v>
      </c>
      <c r="B4052" s="3" t="s">
        <v>4046</v>
      </c>
      <c r="C4052" s="3" t="s">
        <v>8154</v>
      </c>
      <c r="D4052" s="9">
        <v>1500</v>
      </c>
      <c r="E4052" s="9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441"/>
        <v>6.6666666666666664E-4</v>
      </c>
      <c r="P4052" s="9">
        <f t="shared" si="442"/>
        <v>1</v>
      </c>
      <c r="Q4052" t="str">
        <f t="shared" si="443"/>
        <v>theater</v>
      </c>
      <c r="R4052" t="str">
        <f t="shared" si="444"/>
        <v>plays</v>
      </c>
      <c r="S4052" s="5">
        <f t="shared" si="445"/>
        <v>41905.46980324074</v>
      </c>
      <c r="T4052" s="5">
        <f t="shared" si="446"/>
        <v>41935.46980324074</v>
      </c>
      <c r="U4052">
        <f t="shared" si="447"/>
        <v>2014</v>
      </c>
    </row>
    <row r="4053" spans="1:21" x14ac:dyDescent="0.25">
      <c r="A4053">
        <v>4051</v>
      </c>
      <c r="B4053" s="3" t="s">
        <v>4047</v>
      </c>
      <c r="C4053" s="3" t="s">
        <v>8155</v>
      </c>
      <c r="D4053" s="9">
        <v>500</v>
      </c>
      <c r="E4053" s="9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441"/>
        <v>0</v>
      </c>
      <c r="P4053" s="9">
        <f t="shared" si="442"/>
        <v>0</v>
      </c>
      <c r="Q4053" t="str">
        <f t="shared" si="443"/>
        <v>theater</v>
      </c>
      <c r="R4053" t="str">
        <f t="shared" si="444"/>
        <v>plays</v>
      </c>
      <c r="S4053" s="5">
        <f t="shared" si="445"/>
        <v>41761.643483796295</v>
      </c>
      <c r="T4053" s="5">
        <f t="shared" si="446"/>
        <v>41768.120138888895</v>
      </c>
      <c r="U4053">
        <f t="shared" si="447"/>
        <v>2014</v>
      </c>
    </row>
    <row r="4054" spans="1:21" ht="30" x14ac:dyDescent="0.25">
      <c r="A4054">
        <v>4052</v>
      </c>
      <c r="B4054" s="3" t="s">
        <v>4048</v>
      </c>
      <c r="C4054" s="3" t="s">
        <v>8156</v>
      </c>
      <c r="D4054" s="9">
        <v>3000</v>
      </c>
      <c r="E4054" s="9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441"/>
        <v>0.37533333333333335</v>
      </c>
      <c r="P4054" s="9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5">
        <f t="shared" si="445"/>
        <v>41865.71199074074</v>
      </c>
      <c r="T4054" s="5">
        <f t="shared" si="446"/>
        <v>41925.71199074074</v>
      </c>
      <c r="U4054">
        <f t="shared" si="447"/>
        <v>2014</v>
      </c>
    </row>
    <row r="4055" spans="1:21" ht="30" x14ac:dyDescent="0.25">
      <c r="A4055">
        <v>4053</v>
      </c>
      <c r="B4055" s="3" t="s">
        <v>4049</v>
      </c>
      <c r="C4055" s="3" t="s">
        <v>8157</v>
      </c>
      <c r="D4055" s="9">
        <v>500</v>
      </c>
      <c r="E4055" s="9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441"/>
        <v>0.22</v>
      </c>
      <c r="P4055" s="9">
        <f t="shared" si="442"/>
        <v>55</v>
      </c>
      <c r="Q4055" t="str">
        <f t="shared" si="443"/>
        <v>theater</v>
      </c>
      <c r="R4055" t="str">
        <f t="shared" si="444"/>
        <v>plays</v>
      </c>
      <c r="S4055" s="5">
        <f t="shared" si="445"/>
        <v>41928.523472222223</v>
      </c>
      <c r="T4055" s="5">
        <f t="shared" si="446"/>
        <v>41958.666666666664</v>
      </c>
      <c r="U4055">
        <f t="shared" si="447"/>
        <v>2014</v>
      </c>
    </row>
    <row r="4056" spans="1:21" ht="30" x14ac:dyDescent="0.25">
      <c r="A4056">
        <v>4054</v>
      </c>
      <c r="B4056" s="3" t="s">
        <v>4050</v>
      </c>
      <c r="C4056" s="3" t="s">
        <v>8158</v>
      </c>
      <c r="D4056" s="9">
        <v>8880</v>
      </c>
      <c r="E4056" s="9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441"/>
        <v>0</v>
      </c>
      <c r="P4056" s="9">
        <f t="shared" si="442"/>
        <v>0</v>
      </c>
      <c r="Q4056" t="str">
        <f t="shared" si="443"/>
        <v>theater</v>
      </c>
      <c r="R4056" t="str">
        <f t="shared" si="444"/>
        <v>plays</v>
      </c>
      <c r="S4056" s="5">
        <f t="shared" si="445"/>
        <v>42613.67459490741</v>
      </c>
      <c r="T4056" s="5">
        <f t="shared" si="446"/>
        <v>42644.000000000007</v>
      </c>
      <c r="U4056">
        <f t="shared" si="447"/>
        <v>2016</v>
      </c>
    </row>
    <row r="4057" spans="1:21" ht="30" x14ac:dyDescent="0.25">
      <c r="A4057">
        <v>4055</v>
      </c>
      <c r="B4057" s="3" t="s">
        <v>4051</v>
      </c>
      <c r="C4057" s="3" t="s">
        <v>8159</v>
      </c>
      <c r="D4057" s="9">
        <v>5000</v>
      </c>
      <c r="E4057" s="9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441"/>
        <v>0.1762</v>
      </c>
      <c r="P4057" s="9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5">
        <f t="shared" si="445"/>
        <v>41779.481840277782</v>
      </c>
      <c r="T4057" s="5">
        <f t="shared" si="446"/>
        <v>41809.481840277782</v>
      </c>
      <c r="U4057">
        <f t="shared" si="447"/>
        <v>2014</v>
      </c>
    </row>
    <row r="4058" spans="1:21" ht="30" x14ac:dyDescent="0.25">
      <c r="A4058">
        <v>4056</v>
      </c>
      <c r="B4058" s="3" t="s">
        <v>4052</v>
      </c>
      <c r="C4058" s="3" t="s">
        <v>8160</v>
      </c>
      <c r="D4058" s="9">
        <v>1500</v>
      </c>
      <c r="E4058" s="9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441"/>
        <v>0.53</v>
      </c>
      <c r="P4058" s="9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5">
        <f t="shared" si="445"/>
        <v>42534.766655092593</v>
      </c>
      <c r="T4058" s="5">
        <f t="shared" si="446"/>
        <v>42554.665972222225</v>
      </c>
      <c r="U4058">
        <f t="shared" si="447"/>
        <v>2016</v>
      </c>
    </row>
    <row r="4059" spans="1:21" ht="30" x14ac:dyDescent="0.25">
      <c r="A4059">
        <v>4057</v>
      </c>
      <c r="B4059" s="3" t="s">
        <v>4053</v>
      </c>
      <c r="C4059" s="3" t="s">
        <v>8161</v>
      </c>
      <c r="D4059" s="9">
        <v>3500</v>
      </c>
      <c r="E4059" s="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441"/>
        <v>0.22142857142857142</v>
      </c>
      <c r="P4059" s="9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5">
        <f t="shared" si="445"/>
        <v>42310.801851851858</v>
      </c>
      <c r="T4059" s="5">
        <f t="shared" si="446"/>
        <v>42333.791666666664</v>
      </c>
      <c r="U4059">
        <f t="shared" si="447"/>
        <v>2015</v>
      </c>
    </row>
    <row r="4060" spans="1:21" ht="30" x14ac:dyDescent="0.25">
      <c r="A4060">
        <v>4058</v>
      </c>
      <c r="B4060" s="3" t="s">
        <v>4054</v>
      </c>
      <c r="C4060" s="3" t="s">
        <v>8162</v>
      </c>
      <c r="D4060" s="9">
        <v>3750</v>
      </c>
      <c r="E4060" s="9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441"/>
        <v>2.5333333333333333E-2</v>
      </c>
      <c r="P4060" s="9">
        <f t="shared" si="442"/>
        <v>23.75</v>
      </c>
      <c r="Q4060" t="str">
        <f t="shared" si="443"/>
        <v>theater</v>
      </c>
      <c r="R4060" t="str">
        <f t="shared" si="444"/>
        <v>plays</v>
      </c>
      <c r="S4060" s="5">
        <f t="shared" si="445"/>
        <v>42445.89402777778</v>
      </c>
      <c r="T4060" s="5">
        <f t="shared" si="446"/>
        <v>42460.999305555561</v>
      </c>
      <c r="U4060">
        <f t="shared" si="447"/>
        <v>2016</v>
      </c>
    </row>
    <row r="4061" spans="1:21" x14ac:dyDescent="0.25">
      <c r="A4061">
        <v>4059</v>
      </c>
      <c r="B4061" s="3" t="s">
        <v>4055</v>
      </c>
      <c r="C4061" s="3" t="s">
        <v>8163</v>
      </c>
      <c r="D4061" s="9">
        <v>10000</v>
      </c>
      <c r="E4061" s="9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441"/>
        <v>2.5000000000000001E-2</v>
      </c>
      <c r="P4061" s="9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5">
        <f t="shared" si="445"/>
        <v>41866.473981481482</v>
      </c>
      <c r="T4061" s="5">
        <f t="shared" si="446"/>
        <v>41897.958333333336</v>
      </c>
      <c r="U4061">
        <f t="shared" si="447"/>
        <v>2014</v>
      </c>
    </row>
    <row r="4062" spans="1:21" ht="30" x14ac:dyDescent="0.25">
      <c r="A4062">
        <v>4060</v>
      </c>
      <c r="B4062" s="3" t="s">
        <v>4056</v>
      </c>
      <c r="C4062" s="3" t="s">
        <v>8164</v>
      </c>
      <c r="D4062" s="9">
        <v>10000</v>
      </c>
      <c r="E4062" s="9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441"/>
        <v>2.8500000000000001E-2</v>
      </c>
      <c r="P4062" s="9">
        <f t="shared" si="442"/>
        <v>57</v>
      </c>
      <c r="Q4062" t="str">
        <f t="shared" si="443"/>
        <v>theater</v>
      </c>
      <c r="R4062" t="str">
        <f t="shared" si="444"/>
        <v>plays</v>
      </c>
      <c r="S4062" s="5">
        <f t="shared" si="445"/>
        <v>41779.528425925928</v>
      </c>
      <c r="T4062" s="5">
        <f t="shared" si="446"/>
        <v>41813.5</v>
      </c>
      <c r="U4062">
        <f t="shared" si="447"/>
        <v>2014</v>
      </c>
    </row>
    <row r="4063" spans="1:21" x14ac:dyDescent="0.25">
      <c r="A4063">
        <v>4061</v>
      </c>
      <c r="B4063" s="3" t="s">
        <v>4057</v>
      </c>
      <c r="C4063" s="3" t="s">
        <v>8165</v>
      </c>
      <c r="D4063" s="9">
        <v>525</v>
      </c>
      <c r="E4063" s="9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441"/>
        <v>0</v>
      </c>
      <c r="P4063" s="9">
        <f t="shared" si="442"/>
        <v>0</v>
      </c>
      <c r="Q4063" t="str">
        <f t="shared" si="443"/>
        <v>theater</v>
      </c>
      <c r="R4063" t="str">
        <f t="shared" si="444"/>
        <v>plays</v>
      </c>
      <c r="S4063" s="5">
        <f t="shared" si="445"/>
        <v>42420.974803240744</v>
      </c>
      <c r="T4063" s="5">
        <f t="shared" si="446"/>
        <v>42480.933136574073</v>
      </c>
      <c r="U4063">
        <f t="shared" si="447"/>
        <v>2016</v>
      </c>
    </row>
    <row r="4064" spans="1:21" ht="30" x14ac:dyDescent="0.25">
      <c r="A4064">
        <v>4062</v>
      </c>
      <c r="B4064" s="3" t="s">
        <v>4058</v>
      </c>
      <c r="C4064" s="3" t="s">
        <v>8166</v>
      </c>
      <c r="D4064" s="9">
        <v>20000</v>
      </c>
      <c r="E4064" s="9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441"/>
        <v>2.4500000000000001E-2</v>
      </c>
      <c r="P4064" s="9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5">
        <f t="shared" si="445"/>
        <v>42523.572546296295</v>
      </c>
      <c r="T4064" s="5">
        <f t="shared" si="446"/>
        <v>42553.572546296295</v>
      </c>
      <c r="U4064">
        <f t="shared" si="447"/>
        <v>2016</v>
      </c>
    </row>
    <row r="4065" spans="1:21" ht="30" x14ac:dyDescent="0.25">
      <c r="A4065">
        <v>4063</v>
      </c>
      <c r="B4065" s="3" t="s">
        <v>4059</v>
      </c>
      <c r="C4065" s="3" t="s">
        <v>8167</v>
      </c>
      <c r="D4065" s="9">
        <v>9500</v>
      </c>
      <c r="E4065" s="9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441"/>
        <v>1.4210526315789474E-2</v>
      </c>
      <c r="P4065" s="9">
        <f t="shared" si="442"/>
        <v>15</v>
      </c>
      <c r="Q4065" t="str">
        <f t="shared" si="443"/>
        <v>theater</v>
      </c>
      <c r="R4065" t="str">
        <f t="shared" si="444"/>
        <v>plays</v>
      </c>
      <c r="S4065" s="5">
        <f t="shared" si="445"/>
        <v>41787.514861111114</v>
      </c>
      <c r="T4065" s="5">
        <f t="shared" si="446"/>
        <v>41817.514861111114</v>
      </c>
      <c r="U4065">
        <f t="shared" si="447"/>
        <v>2014</v>
      </c>
    </row>
    <row r="4066" spans="1:21" ht="30" x14ac:dyDescent="0.25">
      <c r="A4066">
        <v>4064</v>
      </c>
      <c r="B4066" s="3" t="s">
        <v>4060</v>
      </c>
      <c r="C4066" s="3" t="s">
        <v>8168</v>
      </c>
      <c r="D4066" s="9">
        <v>2000</v>
      </c>
      <c r="E4066" s="9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441"/>
        <v>0.1925</v>
      </c>
      <c r="P4066" s="9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5">
        <f t="shared" si="445"/>
        <v>42093.421597222223</v>
      </c>
      <c r="T4066" s="5">
        <f t="shared" si="446"/>
        <v>42123.421597222223</v>
      </c>
      <c r="U4066">
        <f t="shared" si="447"/>
        <v>2015</v>
      </c>
    </row>
    <row r="4067" spans="1:21" x14ac:dyDescent="0.25">
      <c r="A4067">
        <v>4065</v>
      </c>
      <c r="B4067" s="3" t="s">
        <v>4061</v>
      </c>
      <c r="C4067" s="3" t="s">
        <v>8169</v>
      </c>
      <c r="D4067" s="9">
        <v>4000</v>
      </c>
      <c r="E4067" s="9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441"/>
        <v>6.7499999999999999E-3</v>
      </c>
      <c r="P4067" s="9">
        <f t="shared" si="442"/>
        <v>6.75</v>
      </c>
      <c r="Q4067" t="str">
        <f t="shared" si="443"/>
        <v>theater</v>
      </c>
      <c r="R4067" t="str">
        <f t="shared" si="444"/>
        <v>plays</v>
      </c>
      <c r="S4067" s="5">
        <f t="shared" si="445"/>
        <v>41833.784849537042</v>
      </c>
      <c r="T4067" s="5">
        <f t="shared" si="446"/>
        <v>41863.784849537042</v>
      </c>
      <c r="U4067">
        <f t="shared" si="447"/>
        <v>2014</v>
      </c>
    </row>
    <row r="4068" spans="1:21" ht="30" x14ac:dyDescent="0.25">
      <c r="A4068">
        <v>4066</v>
      </c>
      <c r="B4068" s="3" t="s">
        <v>4062</v>
      </c>
      <c r="C4068" s="3" t="s">
        <v>8170</v>
      </c>
      <c r="D4068" s="9">
        <v>15000</v>
      </c>
      <c r="E4068" s="9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441"/>
        <v>1.6666666666666668E-3</v>
      </c>
      <c r="P4068" s="9">
        <f t="shared" si="442"/>
        <v>25</v>
      </c>
      <c r="Q4068" t="str">
        <f t="shared" si="443"/>
        <v>theater</v>
      </c>
      <c r="R4068" t="str">
        <f t="shared" si="444"/>
        <v>plays</v>
      </c>
      <c r="S4068" s="5">
        <f t="shared" si="445"/>
        <v>42478.872546296298</v>
      </c>
      <c r="T4068" s="5">
        <f t="shared" si="446"/>
        <v>42508.872546296298</v>
      </c>
      <c r="U4068">
        <f t="shared" si="447"/>
        <v>2016</v>
      </c>
    </row>
    <row r="4069" spans="1:21" ht="30" x14ac:dyDescent="0.25">
      <c r="A4069">
        <v>4067</v>
      </c>
      <c r="B4069" s="3" t="s">
        <v>4063</v>
      </c>
      <c r="C4069" s="3" t="s">
        <v>7998</v>
      </c>
      <c r="D4069" s="9">
        <v>5000</v>
      </c>
      <c r="E4069" s="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441"/>
        <v>0.60899999999999999</v>
      </c>
      <c r="P4069" s="9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5">
        <f t="shared" si="445"/>
        <v>42234.95081018519</v>
      </c>
      <c r="T4069" s="5">
        <f t="shared" si="446"/>
        <v>42274.95081018519</v>
      </c>
      <c r="U4069">
        <f t="shared" si="447"/>
        <v>2015</v>
      </c>
    </row>
    <row r="4070" spans="1:21" x14ac:dyDescent="0.25">
      <c r="A4070">
        <v>4068</v>
      </c>
      <c r="B4070" s="3" t="s">
        <v>4064</v>
      </c>
      <c r="C4070" s="3" t="s">
        <v>8171</v>
      </c>
      <c r="D4070" s="9">
        <v>3495</v>
      </c>
      <c r="E4070" s="9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441"/>
        <v>0.01</v>
      </c>
      <c r="P4070" s="9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5">
        <f t="shared" si="445"/>
        <v>42718.796932870369</v>
      </c>
      <c r="T4070" s="5">
        <f t="shared" si="446"/>
        <v>42748.795138888891</v>
      </c>
      <c r="U4070">
        <f t="shared" si="447"/>
        <v>2016</v>
      </c>
    </row>
    <row r="4071" spans="1:21" x14ac:dyDescent="0.25">
      <c r="A4071">
        <v>4069</v>
      </c>
      <c r="B4071" s="3" t="s">
        <v>4065</v>
      </c>
      <c r="C4071" s="3" t="s">
        <v>8172</v>
      </c>
      <c r="D4071" s="9">
        <v>1250</v>
      </c>
      <c r="E4071" s="9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441"/>
        <v>0.34399999999999997</v>
      </c>
      <c r="P4071" s="9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5">
        <f t="shared" si="445"/>
        <v>42022.49486111111</v>
      </c>
      <c r="T4071" s="5">
        <f t="shared" si="446"/>
        <v>42063.333333333336</v>
      </c>
      <c r="U4071">
        <f t="shared" si="447"/>
        <v>2015</v>
      </c>
    </row>
    <row r="4072" spans="1:21" x14ac:dyDescent="0.25">
      <c r="A4072">
        <v>4070</v>
      </c>
      <c r="B4072" s="3" t="s">
        <v>4066</v>
      </c>
      <c r="C4072" s="3" t="s">
        <v>8173</v>
      </c>
      <c r="D4072" s="9">
        <v>1000</v>
      </c>
      <c r="E4072" s="9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441"/>
        <v>0.16500000000000001</v>
      </c>
      <c r="P4072" s="9">
        <f t="shared" si="442"/>
        <v>27.5</v>
      </c>
      <c r="Q4072" t="str">
        <f t="shared" si="443"/>
        <v>theater</v>
      </c>
      <c r="R4072" t="str">
        <f t="shared" si="444"/>
        <v>plays</v>
      </c>
      <c r="S4072" s="5">
        <f t="shared" si="445"/>
        <v>42031.500231481485</v>
      </c>
      <c r="T4072" s="5">
        <f t="shared" si="446"/>
        <v>42063.958333333336</v>
      </c>
      <c r="U4072">
        <f t="shared" si="447"/>
        <v>2015</v>
      </c>
    </row>
    <row r="4073" spans="1:21" ht="30" x14ac:dyDescent="0.25">
      <c r="A4073">
        <v>4071</v>
      </c>
      <c r="B4073" s="3" t="s">
        <v>4067</v>
      </c>
      <c r="C4073" s="3" t="s">
        <v>8174</v>
      </c>
      <c r="D4073" s="9">
        <v>20000</v>
      </c>
      <c r="E4073" s="9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441"/>
        <v>0</v>
      </c>
      <c r="P4073" s="9">
        <f t="shared" si="442"/>
        <v>0</v>
      </c>
      <c r="Q4073" t="str">
        <f t="shared" si="443"/>
        <v>theater</v>
      </c>
      <c r="R4073" t="str">
        <f t="shared" si="444"/>
        <v>plays</v>
      </c>
      <c r="S4073" s="5">
        <f t="shared" si="445"/>
        <v>42700.638090277782</v>
      </c>
      <c r="T4073" s="5">
        <f t="shared" si="446"/>
        <v>42730.638090277782</v>
      </c>
      <c r="U4073">
        <f t="shared" si="447"/>
        <v>2016</v>
      </c>
    </row>
    <row r="4074" spans="1:21" ht="30" x14ac:dyDescent="0.25">
      <c r="A4074">
        <v>4072</v>
      </c>
      <c r="B4074" s="3" t="s">
        <v>4068</v>
      </c>
      <c r="C4074" s="3" t="s">
        <v>8175</v>
      </c>
      <c r="D4074" s="9">
        <v>1000</v>
      </c>
      <c r="E4074" s="9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441"/>
        <v>4.0000000000000001E-3</v>
      </c>
      <c r="P4074" s="9">
        <f t="shared" si="442"/>
        <v>2</v>
      </c>
      <c r="Q4074" t="str">
        <f t="shared" si="443"/>
        <v>theater</v>
      </c>
      <c r="R4074" t="str">
        <f t="shared" si="444"/>
        <v>plays</v>
      </c>
      <c r="S4074" s="5">
        <f t="shared" si="445"/>
        <v>41812.607766203706</v>
      </c>
      <c r="T4074" s="5">
        <f t="shared" si="446"/>
        <v>41872.607766203706</v>
      </c>
      <c r="U4074">
        <f t="shared" si="447"/>
        <v>2014</v>
      </c>
    </row>
    <row r="4075" spans="1:21" ht="30" x14ac:dyDescent="0.25">
      <c r="A4075">
        <v>4073</v>
      </c>
      <c r="B4075" s="3" t="s">
        <v>4069</v>
      </c>
      <c r="C4075" s="3" t="s">
        <v>8176</v>
      </c>
      <c r="D4075" s="9">
        <v>3500</v>
      </c>
      <c r="E4075" s="9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441"/>
        <v>1.0571428571428572E-2</v>
      </c>
      <c r="P4075" s="9">
        <f t="shared" si="442"/>
        <v>18.5</v>
      </c>
      <c r="Q4075" t="str">
        <f t="shared" si="443"/>
        <v>theater</v>
      </c>
      <c r="R4075" t="str">
        <f t="shared" si="444"/>
        <v>plays</v>
      </c>
      <c r="S4075" s="5">
        <f t="shared" si="445"/>
        <v>42078.178541666668</v>
      </c>
      <c r="T4075" s="5">
        <f t="shared" si="446"/>
        <v>42133.000000000007</v>
      </c>
      <c r="U4075">
        <f t="shared" si="447"/>
        <v>2015</v>
      </c>
    </row>
    <row r="4076" spans="1:21" ht="30" x14ac:dyDescent="0.25">
      <c r="A4076">
        <v>4074</v>
      </c>
      <c r="B4076" s="3" t="s">
        <v>4070</v>
      </c>
      <c r="C4076" s="3" t="s">
        <v>8177</v>
      </c>
      <c r="D4076" s="9">
        <v>2750</v>
      </c>
      <c r="E4076" s="9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441"/>
        <v>0.26727272727272727</v>
      </c>
      <c r="P4076" s="9">
        <f t="shared" si="442"/>
        <v>35</v>
      </c>
      <c r="Q4076" t="str">
        <f t="shared" si="443"/>
        <v>theater</v>
      </c>
      <c r="R4076" t="str">
        <f t="shared" si="444"/>
        <v>plays</v>
      </c>
      <c r="S4076" s="5">
        <f t="shared" si="445"/>
        <v>42283.386284722226</v>
      </c>
      <c r="T4076" s="5">
        <f t="shared" si="446"/>
        <v>42313.427951388891</v>
      </c>
      <c r="U4076">
        <f t="shared" si="447"/>
        <v>2015</v>
      </c>
    </row>
    <row r="4077" spans="1:21" ht="30" x14ac:dyDescent="0.25">
      <c r="A4077">
        <v>4075</v>
      </c>
      <c r="B4077" s="3" t="s">
        <v>4071</v>
      </c>
      <c r="C4077" s="3" t="s">
        <v>8178</v>
      </c>
      <c r="D4077" s="9">
        <v>2000</v>
      </c>
      <c r="E4077" s="9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441"/>
        <v>0.28799999999999998</v>
      </c>
      <c r="P4077" s="9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5">
        <f t="shared" si="445"/>
        <v>41778.879270833335</v>
      </c>
      <c r="T4077" s="5">
        <f t="shared" si="446"/>
        <v>41820.561111111114</v>
      </c>
      <c r="U4077">
        <f t="shared" si="447"/>
        <v>2014</v>
      </c>
    </row>
    <row r="4078" spans="1:21" x14ac:dyDescent="0.25">
      <c r="A4078">
        <v>4076</v>
      </c>
      <c r="B4078" s="3" t="s">
        <v>4072</v>
      </c>
      <c r="C4078" s="3" t="s">
        <v>8179</v>
      </c>
      <c r="D4078" s="9">
        <v>700</v>
      </c>
      <c r="E4078" s="9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441"/>
        <v>0</v>
      </c>
      <c r="P4078" s="9">
        <f t="shared" si="442"/>
        <v>0</v>
      </c>
      <c r="Q4078" t="str">
        <f t="shared" si="443"/>
        <v>theater</v>
      </c>
      <c r="R4078" t="str">
        <f t="shared" si="444"/>
        <v>plays</v>
      </c>
      <c r="S4078" s="5">
        <f t="shared" si="445"/>
        <v>41905.62903935185</v>
      </c>
      <c r="T4078" s="5">
        <f t="shared" si="446"/>
        <v>41933.660416666673</v>
      </c>
      <c r="U4078">
        <f t="shared" si="447"/>
        <v>2014</v>
      </c>
    </row>
    <row r="4079" spans="1:21" ht="30" x14ac:dyDescent="0.25">
      <c r="A4079">
        <v>4077</v>
      </c>
      <c r="B4079" s="3" t="s">
        <v>4073</v>
      </c>
      <c r="C4079" s="3" t="s">
        <v>8180</v>
      </c>
      <c r="D4079" s="9">
        <v>15000</v>
      </c>
      <c r="E4079" s="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441"/>
        <v>8.8999999999999996E-2</v>
      </c>
      <c r="P4079" s="9">
        <f t="shared" si="442"/>
        <v>222.5</v>
      </c>
      <c r="Q4079" t="str">
        <f t="shared" si="443"/>
        <v>theater</v>
      </c>
      <c r="R4079" t="str">
        <f t="shared" si="444"/>
        <v>plays</v>
      </c>
      <c r="S4079" s="5">
        <f t="shared" si="445"/>
        <v>42695.543912037036</v>
      </c>
      <c r="T4079" s="5">
        <f t="shared" si="446"/>
        <v>42725.543912037036</v>
      </c>
      <c r="U4079">
        <f t="shared" si="447"/>
        <v>2016</v>
      </c>
    </row>
    <row r="4080" spans="1:21" ht="30" x14ac:dyDescent="0.25">
      <c r="A4080">
        <v>4078</v>
      </c>
      <c r="B4080" s="3" t="s">
        <v>4074</v>
      </c>
      <c r="C4080" s="3" t="s">
        <v>8181</v>
      </c>
      <c r="D4080" s="9">
        <v>250</v>
      </c>
      <c r="E4080" s="9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441"/>
        <v>0</v>
      </c>
      <c r="P4080" s="9">
        <f t="shared" si="442"/>
        <v>0</v>
      </c>
      <c r="Q4080" t="str">
        <f t="shared" si="443"/>
        <v>theater</v>
      </c>
      <c r="R4080" t="str">
        <f t="shared" si="444"/>
        <v>plays</v>
      </c>
      <c r="S4080" s="5">
        <f t="shared" si="445"/>
        <v>42732.620856481481</v>
      </c>
      <c r="T4080" s="5">
        <f t="shared" si="446"/>
        <v>42762.620856481481</v>
      </c>
      <c r="U4080">
        <f t="shared" si="447"/>
        <v>2016</v>
      </c>
    </row>
    <row r="4081" spans="1:21" ht="30" x14ac:dyDescent="0.25">
      <c r="A4081">
        <v>4079</v>
      </c>
      <c r="B4081" s="3" t="s">
        <v>4075</v>
      </c>
      <c r="C4081" s="3" t="s">
        <v>8182</v>
      </c>
      <c r="D4081" s="9">
        <v>3000</v>
      </c>
      <c r="E4081" s="9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441"/>
        <v>1.6666666666666668E-3</v>
      </c>
      <c r="P4081" s="9">
        <f t="shared" si="442"/>
        <v>5</v>
      </c>
      <c r="Q4081" t="str">
        <f t="shared" si="443"/>
        <v>theater</v>
      </c>
      <c r="R4081" t="str">
        <f t="shared" si="444"/>
        <v>plays</v>
      </c>
      <c r="S4081" s="5">
        <f t="shared" si="445"/>
        <v>42510.772233796299</v>
      </c>
      <c r="T4081" s="5">
        <f t="shared" si="446"/>
        <v>42540.772233796299</v>
      </c>
      <c r="U4081">
        <f t="shared" si="447"/>
        <v>2016</v>
      </c>
    </row>
    <row r="4082" spans="1:21" ht="30" x14ac:dyDescent="0.25">
      <c r="A4082">
        <v>4080</v>
      </c>
      <c r="B4082" s="3" t="s">
        <v>4076</v>
      </c>
      <c r="C4082" s="3" t="s">
        <v>8183</v>
      </c>
      <c r="D4082" s="9">
        <v>3000</v>
      </c>
      <c r="E4082" s="9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441"/>
        <v>0</v>
      </c>
      <c r="P4082" s="9">
        <f t="shared" si="442"/>
        <v>0</v>
      </c>
      <c r="Q4082" t="str">
        <f t="shared" si="443"/>
        <v>theater</v>
      </c>
      <c r="R4082" t="str">
        <f t="shared" si="444"/>
        <v>plays</v>
      </c>
      <c r="S4082" s="5">
        <f t="shared" si="445"/>
        <v>42511.531435185192</v>
      </c>
      <c r="T4082" s="5">
        <f t="shared" si="446"/>
        <v>42535.620833333334</v>
      </c>
      <c r="U4082">
        <f t="shared" si="447"/>
        <v>2016</v>
      </c>
    </row>
    <row r="4083" spans="1:21" x14ac:dyDescent="0.25">
      <c r="A4083">
        <v>4081</v>
      </c>
      <c r="B4083" s="3" t="s">
        <v>4077</v>
      </c>
      <c r="C4083" s="3" t="s">
        <v>8184</v>
      </c>
      <c r="D4083" s="9">
        <v>2224</v>
      </c>
      <c r="E4083" s="9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441"/>
        <v>0.15737410071942445</v>
      </c>
      <c r="P4083" s="9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5">
        <f t="shared" si="445"/>
        <v>42041.414641203701</v>
      </c>
      <c r="T4083" s="5">
        <f t="shared" si="446"/>
        <v>42071.372974537044</v>
      </c>
      <c r="U4083">
        <f t="shared" si="447"/>
        <v>2015</v>
      </c>
    </row>
    <row r="4084" spans="1:21" ht="30" x14ac:dyDescent="0.25">
      <c r="A4084">
        <v>4082</v>
      </c>
      <c r="B4084" s="3" t="s">
        <v>4078</v>
      </c>
      <c r="C4084" s="3" t="s">
        <v>8185</v>
      </c>
      <c r="D4084" s="9">
        <v>150</v>
      </c>
      <c r="E4084" s="9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441"/>
        <v>0.02</v>
      </c>
      <c r="P4084" s="9">
        <f t="shared" si="442"/>
        <v>1.5</v>
      </c>
      <c r="Q4084" t="str">
        <f t="shared" si="443"/>
        <v>theater</v>
      </c>
      <c r="R4084" t="str">
        <f t="shared" si="444"/>
        <v>plays</v>
      </c>
      <c r="S4084" s="5">
        <f t="shared" si="445"/>
        <v>42307.022604166668</v>
      </c>
      <c r="T4084" s="5">
        <f t="shared" si="446"/>
        <v>42322.791666666664</v>
      </c>
      <c r="U4084">
        <f t="shared" si="447"/>
        <v>2015</v>
      </c>
    </row>
    <row r="4085" spans="1:21" ht="30" x14ac:dyDescent="0.25">
      <c r="A4085">
        <v>4083</v>
      </c>
      <c r="B4085" s="3" t="s">
        <v>4079</v>
      </c>
      <c r="C4085" s="3" t="s">
        <v>8186</v>
      </c>
      <c r="D4085" s="9">
        <v>3500</v>
      </c>
      <c r="E4085" s="9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441"/>
        <v>0.21685714285714286</v>
      </c>
      <c r="P4085" s="9">
        <f t="shared" si="442"/>
        <v>126.5</v>
      </c>
      <c r="Q4085" t="str">
        <f t="shared" si="443"/>
        <v>theater</v>
      </c>
      <c r="R4085" t="str">
        <f t="shared" si="444"/>
        <v>plays</v>
      </c>
      <c r="S4085" s="5">
        <f t="shared" si="445"/>
        <v>42353.595092592594</v>
      </c>
      <c r="T4085" s="5">
        <f t="shared" si="446"/>
        <v>42383.595092592594</v>
      </c>
      <c r="U4085">
        <f t="shared" si="447"/>
        <v>2015</v>
      </c>
    </row>
    <row r="4086" spans="1:21" ht="30" x14ac:dyDescent="0.25">
      <c r="A4086">
        <v>4084</v>
      </c>
      <c r="B4086" s="3" t="s">
        <v>4080</v>
      </c>
      <c r="C4086" s="3" t="s">
        <v>8187</v>
      </c>
      <c r="D4086" s="9">
        <v>3000</v>
      </c>
      <c r="E4086" s="9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441"/>
        <v>3.3333333333333335E-3</v>
      </c>
      <c r="P4086" s="9">
        <f t="shared" si="442"/>
        <v>10</v>
      </c>
      <c r="Q4086" t="str">
        <f t="shared" si="443"/>
        <v>theater</v>
      </c>
      <c r="R4086" t="str">
        <f t="shared" si="444"/>
        <v>plays</v>
      </c>
      <c r="S4086" s="5">
        <f t="shared" si="445"/>
        <v>42622.269745370373</v>
      </c>
      <c r="T4086" s="5">
        <f t="shared" si="446"/>
        <v>42652.269745370373</v>
      </c>
      <c r="U4086">
        <f t="shared" si="447"/>
        <v>2016</v>
      </c>
    </row>
    <row r="4087" spans="1:21" ht="30" x14ac:dyDescent="0.25">
      <c r="A4087">
        <v>4085</v>
      </c>
      <c r="B4087" s="3" t="s">
        <v>4081</v>
      </c>
      <c r="C4087" s="3" t="s">
        <v>8188</v>
      </c>
      <c r="D4087" s="9">
        <v>3500</v>
      </c>
      <c r="E4087" s="9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441"/>
        <v>2.8571428571428571E-3</v>
      </c>
      <c r="P4087" s="9">
        <f t="shared" si="442"/>
        <v>10</v>
      </c>
      <c r="Q4087" t="str">
        <f t="shared" si="443"/>
        <v>theater</v>
      </c>
      <c r="R4087" t="str">
        <f t="shared" si="444"/>
        <v>plays</v>
      </c>
      <c r="S4087" s="5">
        <f t="shared" si="445"/>
        <v>42058.437210648153</v>
      </c>
      <c r="T4087" s="5">
        <f t="shared" si="446"/>
        <v>42086.999305555561</v>
      </c>
      <c r="U4087">
        <f t="shared" si="447"/>
        <v>2015</v>
      </c>
    </row>
    <row r="4088" spans="1:21" ht="30" x14ac:dyDescent="0.25">
      <c r="A4088">
        <v>4086</v>
      </c>
      <c r="B4088" s="3" t="s">
        <v>4082</v>
      </c>
      <c r="C4088" s="3" t="s">
        <v>8189</v>
      </c>
      <c r="D4088" s="9">
        <v>1000</v>
      </c>
      <c r="E4088" s="9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441"/>
        <v>4.7E-2</v>
      </c>
      <c r="P4088" s="9">
        <f t="shared" si="442"/>
        <v>9.4</v>
      </c>
      <c r="Q4088" t="str">
        <f t="shared" si="443"/>
        <v>theater</v>
      </c>
      <c r="R4088" t="str">
        <f t="shared" si="444"/>
        <v>plays</v>
      </c>
      <c r="S4088" s="5">
        <f t="shared" si="445"/>
        <v>42304.774293981485</v>
      </c>
      <c r="T4088" s="5">
        <f t="shared" si="446"/>
        <v>42329.000000000007</v>
      </c>
      <c r="U4088">
        <f t="shared" si="447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9">
        <v>9600</v>
      </c>
      <c r="E4089" s="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441"/>
        <v>0</v>
      </c>
      <c r="P4089" s="9">
        <f t="shared" si="442"/>
        <v>0</v>
      </c>
      <c r="Q4089" t="str">
        <f t="shared" si="443"/>
        <v>theater</v>
      </c>
      <c r="R4089" t="str">
        <f t="shared" si="444"/>
        <v>plays</v>
      </c>
      <c r="S4089" s="5">
        <f t="shared" si="445"/>
        <v>42538.576226851852</v>
      </c>
      <c r="T4089" s="5">
        <f t="shared" si="446"/>
        <v>42568.576226851852</v>
      </c>
      <c r="U4089">
        <f t="shared" si="447"/>
        <v>2016</v>
      </c>
    </row>
    <row r="4090" spans="1:21" x14ac:dyDescent="0.25">
      <c r="A4090">
        <v>4088</v>
      </c>
      <c r="B4090" s="3" t="s">
        <v>4084</v>
      </c>
      <c r="C4090" s="3" t="s">
        <v>8191</v>
      </c>
      <c r="D4090" s="9">
        <v>2000</v>
      </c>
      <c r="E4090" s="9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441"/>
        <v>0.108</v>
      </c>
      <c r="P4090" s="9">
        <f t="shared" si="442"/>
        <v>72</v>
      </c>
      <c r="Q4090" t="str">
        <f t="shared" si="443"/>
        <v>theater</v>
      </c>
      <c r="R4090" t="str">
        <f t="shared" si="444"/>
        <v>plays</v>
      </c>
      <c r="S4090" s="5">
        <f t="shared" si="445"/>
        <v>41990.445879629631</v>
      </c>
      <c r="T4090" s="5">
        <f t="shared" si="446"/>
        <v>42020.268055555556</v>
      </c>
      <c r="U4090">
        <f t="shared" si="447"/>
        <v>2014</v>
      </c>
    </row>
    <row r="4091" spans="1:21" ht="30" x14ac:dyDescent="0.25">
      <c r="A4091">
        <v>4089</v>
      </c>
      <c r="B4091" s="3" t="s">
        <v>4085</v>
      </c>
      <c r="C4091" s="3" t="s">
        <v>8192</v>
      </c>
      <c r="D4091" s="9">
        <v>5000</v>
      </c>
      <c r="E4091" s="9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441"/>
        <v>4.8000000000000001E-2</v>
      </c>
      <c r="P4091" s="9">
        <f t="shared" si="442"/>
        <v>30</v>
      </c>
      <c r="Q4091" t="str">
        <f t="shared" si="443"/>
        <v>theater</v>
      </c>
      <c r="R4091" t="str">
        <f t="shared" si="444"/>
        <v>plays</v>
      </c>
      <c r="S4091" s="5">
        <f t="shared" si="445"/>
        <v>42122.565833333334</v>
      </c>
      <c r="T4091" s="5">
        <f t="shared" si="446"/>
        <v>42155.565972222226</v>
      </c>
      <c r="U4091">
        <f t="shared" si="447"/>
        <v>2015</v>
      </c>
    </row>
    <row r="4092" spans="1:21" x14ac:dyDescent="0.25">
      <c r="A4092">
        <v>4090</v>
      </c>
      <c r="B4092" s="3" t="s">
        <v>4086</v>
      </c>
      <c r="C4092" s="3" t="s">
        <v>8193</v>
      </c>
      <c r="D4092" s="9">
        <v>1000</v>
      </c>
      <c r="E4092" s="9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441"/>
        <v>3.2000000000000001E-2</v>
      </c>
      <c r="P4092" s="9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5">
        <f t="shared" si="445"/>
        <v>42209.506215277775</v>
      </c>
      <c r="T4092" s="5">
        <f t="shared" si="446"/>
        <v>42223.458333333336</v>
      </c>
      <c r="U4092">
        <f t="shared" si="447"/>
        <v>2015</v>
      </c>
    </row>
    <row r="4093" spans="1:21" ht="30" x14ac:dyDescent="0.25">
      <c r="A4093">
        <v>4091</v>
      </c>
      <c r="B4093" s="3" t="s">
        <v>4087</v>
      </c>
      <c r="C4093" s="3" t="s">
        <v>8194</v>
      </c>
      <c r="D4093" s="9">
        <v>1600</v>
      </c>
      <c r="E4093" s="9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441"/>
        <v>0.1275</v>
      </c>
      <c r="P4093" s="9">
        <f t="shared" si="442"/>
        <v>25.5</v>
      </c>
      <c r="Q4093" t="str">
        <f t="shared" si="443"/>
        <v>theater</v>
      </c>
      <c r="R4093" t="str">
        <f t="shared" si="444"/>
        <v>plays</v>
      </c>
      <c r="S4093" s="5">
        <f t="shared" si="445"/>
        <v>41990.33971064815</v>
      </c>
      <c r="T4093" s="5">
        <f t="shared" si="446"/>
        <v>42020.33971064815</v>
      </c>
      <c r="U4093">
        <f t="shared" si="447"/>
        <v>2014</v>
      </c>
    </row>
    <row r="4094" spans="1:21" x14ac:dyDescent="0.25">
      <c r="A4094">
        <v>4092</v>
      </c>
      <c r="B4094" s="3" t="s">
        <v>4088</v>
      </c>
      <c r="C4094" s="3" t="s">
        <v>8195</v>
      </c>
      <c r="D4094" s="9">
        <v>110000</v>
      </c>
      <c r="E4094" s="9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441"/>
        <v>1.8181818181818181E-4</v>
      </c>
      <c r="P4094" s="9">
        <f t="shared" si="442"/>
        <v>20</v>
      </c>
      <c r="Q4094" t="str">
        <f t="shared" si="443"/>
        <v>theater</v>
      </c>
      <c r="R4094" t="str">
        <f t="shared" si="444"/>
        <v>plays</v>
      </c>
      <c r="S4094" s="5">
        <f t="shared" si="445"/>
        <v>42039.028321759259</v>
      </c>
      <c r="T4094" s="5">
        <f t="shared" si="446"/>
        <v>42098.986655092594</v>
      </c>
      <c r="U4094">
        <f t="shared" si="447"/>
        <v>2015</v>
      </c>
    </row>
    <row r="4095" spans="1:21" ht="30" x14ac:dyDescent="0.25">
      <c r="A4095">
        <v>4093</v>
      </c>
      <c r="B4095" s="3" t="s">
        <v>4089</v>
      </c>
      <c r="C4095" s="3" t="s">
        <v>8196</v>
      </c>
      <c r="D4095" s="9">
        <v>2500</v>
      </c>
      <c r="E4095" s="9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441"/>
        <v>2.4E-2</v>
      </c>
      <c r="P4095" s="9">
        <f t="shared" si="442"/>
        <v>15</v>
      </c>
      <c r="Q4095" t="str">
        <f t="shared" si="443"/>
        <v>theater</v>
      </c>
      <c r="R4095" t="str">
        <f t="shared" si="444"/>
        <v>plays</v>
      </c>
      <c r="S4095" s="5">
        <f t="shared" si="445"/>
        <v>42178.649224537039</v>
      </c>
      <c r="T4095" s="5">
        <f t="shared" si="446"/>
        <v>42238.649224537039</v>
      </c>
      <c r="U4095">
        <f t="shared" si="447"/>
        <v>2015</v>
      </c>
    </row>
    <row r="4096" spans="1:21" ht="30" x14ac:dyDescent="0.25">
      <c r="A4096">
        <v>4094</v>
      </c>
      <c r="B4096" s="3" t="s">
        <v>4090</v>
      </c>
      <c r="C4096" s="3" t="s">
        <v>8197</v>
      </c>
      <c r="D4096" s="9">
        <v>2000</v>
      </c>
      <c r="E4096" s="9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441"/>
        <v>0.36499999999999999</v>
      </c>
      <c r="P4096" s="9">
        <f t="shared" si="442"/>
        <v>91.25</v>
      </c>
      <c r="Q4096" t="str">
        <f t="shared" si="443"/>
        <v>theater</v>
      </c>
      <c r="R4096" t="str">
        <f t="shared" si="444"/>
        <v>plays</v>
      </c>
      <c r="S4096" s="5">
        <f t="shared" si="445"/>
        <v>41889.920138888891</v>
      </c>
      <c r="T4096" s="5">
        <f t="shared" si="446"/>
        <v>41934.040972222225</v>
      </c>
      <c r="U4096">
        <f t="shared" si="447"/>
        <v>2014</v>
      </c>
    </row>
    <row r="4097" spans="1:21" x14ac:dyDescent="0.25">
      <c r="A4097">
        <v>4095</v>
      </c>
      <c r="B4097" s="3" t="s">
        <v>4091</v>
      </c>
      <c r="C4097" s="3" t="s">
        <v>8198</v>
      </c>
      <c r="D4097" s="9">
        <v>30000</v>
      </c>
      <c r="E4097" s="9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441"/>
        <v>2.6666666666666668E-2</v>
      </c>
      <c r="P4097" s="9">
        <f t="shared" si="442"/>
        <v>800</v>
      </c>
      <c r="Q4097" t="str">
        <f t="shared" si="443"/>
        <v>theater</v>
      </c>
      <c r="R4097" t="str">
        <f t="shared" si="444"/>
        <v>plays</v>
      </c>
      <c r="S4097" s="5">
        <f t="shared" si="445"/>
        <v>42692.865162037044</v>
      </c>
      <c r="T4097" s="5">
        <f t="shared" si="446"/>
        <v>42722.865162037044</v>
      </c>
      <c r="U4097">
        <f t="shared" si="447"/>
        <v>2016</v>
      </c>
    </row>
    <row r="4098" spans="1:21" ht="30" x14ac:dyDescent="0.25">
      <c r="A4098">
        <v>4096</v>
      </c>
      <c r="B4098" s="3" t="s">
        <v>4092</v>
      </c>
      <c r="C4098" s="3" t="s">
        <v>8199</v>
      </c>
      <c r="D4098" s="9">
        <v>3500</v>
      </c>
      <c r="E4098" s="9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448">E4098/D4098</f>
        <v>0.11428571428571428</v>
      </c>
      <c r="P4098" s="9">
        <f t="shared" ref="P4098:P4115" si="449">IFERROR(E4098/L4098,0)</f>
        <v>80</v>
      </c>
      <c r="Q4098" t="str">
        <f t="shared" ref="Q4098:Q4115" si="450">MID(N4098,1,FIND("/",N4098)-1)</f>
        <v>theater</v>
      </c>
      <c r="R4098" t="str">
        <f t="shared" ref="R4098:R4115" si="451">MID(N4098,FIND("/",N4098)+1,9999)</f>
        <v>plays</v>
      </c>
      <c r="S4098" s="5">
        <f t="shared" ref="S4098:S4115" si="452">((J4098/86400)+25569+(-4/24))</f>
        <v>42750.363645833335</v>
      </c>
      <c r="T4098" s="5">
        <f t="shared" ref="T4098:T4115" si="453">((I4098/86400)+25569+(-4/24))</f>
        <v>42794.202083333337</v>
      </c>
      <c r="U4098">
        <f t="shared" ref="U4098:U4115" si="454">YEAR(S4098)</f>
        <v>2017</v>
      </c>
    </row>
    <row r="4099" spans="1:21" ht="30" x14ac:dyDescent="0.25">
      <c r="A4099">
        <v>4097</v>
      </c>
      <c r="B4099" s="3" t="s">
        <v>4093</v>
      </c>
      <c r="C4099" s="3" t="s">
        <v>8200</v>
      </c>
      <c r="D4099" s="9">
        <v>10000</v>
      </c>
      <c r="E4099" s="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448"/>
        <v>0</v>
      </c>
      <c r="P4099" s="9">
        <f t="shared" si="449"/>
        <v>0</v>
      </c>
      <c r="Q4099" t="str">
        <f t="shared" si="450"/>
        <v>theater</v>
      </c>
      <c r="R4099" t="str">
        <f t="shared" si="451"/>
        <v>plays</v>
      </c>
      <c r="S4099" s="5">
        <f t="shared" si="452"/>
        <v>42344.657835648155</v>
      </c>
      <c r="T4099" s="5">
        <f t="shared" si="453"/>
        <v>42400.829861111117</v>
      </c>
      <c r="U4099">
        <f t="shared" si="454"/>
        <v>2015</v>
      </c>
    </row>
    <row r="4100" spans="1:21" x14ac:dyDescent="0.25">
      <c r="A4100">
        <v>4098</v>
      </c>
      <c r="B4100" s="3" t="s">
        <v>4094</v>
      </c>
      <c r="C4100" s="3" t="s">
        <v>8201</v>
      </c>
      <c r="D4100" s="9">
        <v>75000</v>
      </c>
      <c r="E4100" s="9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448"/>
        <v>0</v>
      </c>
      <c r="P4100" s="9">
        <f t="shared" si="449"/>
        <v>0</v>
      </c>
      <c r="Q4100" t="str">
        <f t="shared" si="450"/>
        <v>theater</v>
      </c>
      <c r="R4100" t="str">
        <f t="shared" si="451"/>
        <v>plays</v>
      </c>
      <c r="S4100" s="5">
        <f t="shared" si="452"/>
        <v>42495.555520833332</v>
      </c>
      <c r="T4100" s="5">
        <f t="shared" si="453"/>
        <v>42525.555520833332</v>
      </c>
      <c r="U4100">
        <f t="shared" si="454"/>
        <v>2016</v>
      </c>
    </row>
    <row r="4101" spans="1:21" ht="30" x14ac:dyDescent="0.25">
      <c r="A4101">
        <v>4099</v>
      </c>
      <c r="B4101" s="3" t="s">
        <v>4095</v>
      </c>
      <c r="C4101" s="3" t="s">
        <v>8202</v>
      </c>
      <c r="D4101" s="9">
        <v>4500</v>
      </c>
      <c r="E4101" s="9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448"/>
        <v>1.1111111111111112E-2</v>
      </c>
      <c r="P4101" s="9">
        <f t="shared" si="449"/>
        <v>50</v>
      </c>
      <c r="Q4101" t="str">
        <f t="shared" si="450"/>
        <v>theater</v>
      </c>
      <c r="R4101" t="str">
        <f t="shared" si="451"/>
        <v>plays</v>
      </c>
      <c r="S4101" s="5">
        <f t="shared" si="452"/>
        <v>42570.683715277781</v>
      </c>
      <c r="T4101" s="5">
        <f t="shared" si="453"/>
        <v>42615.683715277781</v>
      </c>
      <c r="U4101">
        <f t="shared" si="454"/>
        <v>2016</v>
      </c>
    </row>
    <row r="4102" spans="1:21" x14ac:dyDescent="0.25">
      <c r="A4102">
        <v>4100</v>
      </c>
      <c r="B4102" s="3" t="s">
        <v>4096</v>
      </c>
      <c r="C4102" s="3" t="s">
        <v>8203</v>
      </c>
      <c r="D4102" s="9">
        <v>270</v>
      </c>
      <c r="E4102" s="9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448"/>
        <v>0</v>
      </c>
      <c r="P4102" s="9">
        <f t="shared" si="449"/>
        <v>0</v>
      </c>
      <c r="Q4102" t="str">
        <f t="shared" si="450"/>
        <v>theater</v>
      </c>
      <c r="R4102" t="str">
        <f t="shared" si="451"/>
        <v>plays</v>
      </c>
      <c r="S4102" s="5">
        <f t="shared" si="452"/>
        <v>41926.958217592597</v>
      </c>
      <c r="T4102" s="5">
        <f t="shared" si="453"/>
        <v>41936.958217592597</v>
      </c>
      <c r="U4102">
        <f t="shared" si="454"/>
        <v>2014</v>
      </c>
    </row>
    <row r="4103" spans="1:21" ht="30" x14ac:dyDescent="0.25">
      <c r="A4103">
        <v>4101</v>
      </c>
      <c r="B4103" s="3" t="s">
        <v>4097</v>
      </c>
      <c r="C4103" s="3" t="s">
        <v>8204</v>
      </c>
      <c r="D4103" s="9">
        <v>600</v>
      </c>
      <c r="E4103" s="9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448"/>
        <v>0</v>
      </c>
      <c r="P4103" s="9">
        <f t="shared" si="449"/>
        <v>0</v>
      </c>
      <c r="Q4103" t="str">
        <f t="shared" si="450"/>
        <v>theater</v>
      </c>
      <c r="R4103" t="str">
        <f t="shared" si="451"/>
        <v>plays</v>
      </c>
      <c r="S4103" s="5">
        <f t="shared" si="452"/>
        <v>42730.737060185187</v>
      </c>
      <c r="T4103" s="5">
        <f t="shared" si="453"/>
        <v>42760.737060185187</v>
      </c>
      <c r="U4103">
        <f t="shared" si="454"/>
        <v>2016</v>
      </c>
    </row>
    <row r="4104" spans="1:21" x14ac:dyDescent="0.25">
      <c r="A4104">
        <v>4102</v>
      </c>
      <c r="B4104" s="3" t="s">
        <v>4098</v>
      </c>
      <c r="C4104" s="3" t="s">
        <v>8205</v>
      </c>
      <c r="D4104" s="9">
        <v>500</v>
      </c>
      <c r="E4104" s="9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448"/>
        <v>0.27400000000000002</v>
      </c>
      <c r="P4104" s="9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5">
        <f t="shared" si="452"/>
        <v>42475.681400462963</v>
      </c>
      <c r="T4104" s="5">
        <f t="shared" si="453"/>
        <v>42505.681400462963</v>
      </c>
      <c r="U4104">
        <f t="shared" si="454"/>
        <v>2016</v>
      </c>
    </row>
    <row r="4105" spans="1:21" ht="30" x14ac:dyDescent="0.25">
      <c r="A4105">
        <v>4103</v>
      </c>
      <c r="B4105" s="3" t="s">
        <v>4099</v>
      </c>
      <c r="C4105" s="3" t="s">
        <v>8206</v>
      </c>
      <c r="D4105" s="9">
        <v>1000</v>
      </c>
      <c r="E4105" s="9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448"/>
        <v>0.1</v>
      </c>
      <c r="P4105" s="9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5">
        <f t="shared" si="452"/>
        <v>42188.666273148156</v>
      </c>
      <c r="T4105" s="5">
        <f t="shared" si="453"/>
        <v>42242.605555555558</v>
      </c>
      <c r="U4105">
        <f t="shared" si="454"/>
        <v>2015</v>
      </c>
    </row>
    <row r="4106" spans="1:21" ht="30" x14ac:dyDescent="0.25">
      <c r="A4106">
        <v>4104</v>
      </c>
      <c r="B4106" s="3" t="s">
        <v>4100</v>
      </c>
      <c r="C4106" s="3" t="s">
        <v>8207</v>
      </c>
      <c r="D4106" s="9">
        <v>3000</v>
      </c>
      <c r="E4106" s="9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448"/>
        <v>0.21366666666666667</v>
      </c>
      <c r="P4106" s="9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5">
        <f t="shared" si="452"/>
        <v>42640.111504629633</v>
      </c>
      <c r="T4106" s="5">
        <f t="shared" si="453"/>
        <v>42670.111504629633</v>
      </c>
      <c r="U4106">
        <f t="shared" si="454"/>
        <v>2016</v>
      </c>
    </row>
    <row r="4107" spans="1:21" ht="30" x14ac:dyDescent="0.25">
      <c r="A4107">
        <v>4105</v>
      </c>
      <c r="B4107" s="3" t="s">
        <v>4101</v>
      </c>
      <c r="C4107" s="3" t="s">
        <v>8208</v>
      </c>
      <c r="D4107" s="9">
        <v>33000</v>
      </c>
      <c r="E4107" s="9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448"/>
        <v>6.9696969696969702E-2</v>
      </c>
      <c r="P4107" s="9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5">
        <f t="shared" si="452"/>
        <v>42696.843854166669</v>
      </c>
      <c r="T4107" s="5">
        <f t="shared" si="453"/>
        <v>42729.843854166669</v>
      </c>
      <c r="U4107">
        <f t="shared" si="454"/>
        <v>2016</v>
      </c>
    </row>
    <row r="4108" spans="1:21" ht="30" x14ac:dyDescent="0.25">
      <c r="A4108">
        <v>4106</v>
      </c>
      <c r="B4108" s="3" t="s">
        <v>4102</v>
      </c>
      <c r="C4108" s="3" t="s">
        <v>8209</v>
      </c>
      <c r="D4108" s="9">
        <v>5000</v>
      </c>
      <c r="E4108" s="9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448"/>
        <v>0.70599999999999996</v>
      </c>
      <c r="P4108" s="9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5">
        <f t="shared" si="452"/>
        <v>42052.882708333338</v>
      </c>
      <c r="T4108" s="5">
        <f t="shared" si="453"/>
        <v>42095.875000000007</v>
      </c>
      <c r="U4108">
        <f t="shared" si="454"/>
        <v>2015</v>
      </c>
    </row>
    <row r="4109" spans="1:21" ht="30" x14ac:dyDescent="0.25">
      <c r="A4109">
        <v>4107</v>
      </c>
      <c r="B4109" s="3" t="s">
        <v>4103</v>
      </c>
      <c r="C4109" s="3" t="s">
        <v>8210</v>
      </c>
      <c r="D4109" s="9">
        <v>2000</v>
      </c>
      <c r="E4109" s="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448"/>
        <v>2.0500000000000001E-2</v>
      </c>
      <c r="P4109" s="9">
        <f t="shared" si="449"/>
        <v>10.25</v>
      </c>
      <c r="Q4109" t="str">
        <f t="shared" si="450"/>
        <v>theater</v>
      </c>
      <c r="R4109" t="str">
        <f t="shared" si="451"/>
        <v>plays</v>
      </c>
      <c r="S4109" s="5">
        <f t="shared" si="452"/>
        <v>41883.750011574077</v>
      </c>
      <c r="T4109" s="5">
        <f t="shared" si="453"/>
        <v>41906.750011574077</v>
      </c>
      <c r="U4109">
        <f t="shared" si="454"/>
        <v>2014</v>
      </c>
    </row>
    <row r="4110" spans="1:21" ht="30" x14ac:dyDescent="0.25">
      <c r="A4110">
        <v>4108</v>
      </c>
      <c r="B4110" s="3" t="s">
        <v>4104</v>
      </c>
      <c r="C4110" s="3" t="s">
        <v>8211</v>
      </c>
      <c r="D4110" s="9">
        <v>3000</v>
      </c>
      <c r="E4110" s="9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448"/>
        <v>1.9666666666666666E-2</v>
      </c>
      <c r="P4110" s="9">
        <f t="shared" si="449"/>
        <v>59</v>
      </c>
      <c r="Q4110" t="str">
        <f t="shared" si="450"/>
        <v>theater</v>
      </c>
      <c r="R4110" t="str">
        <f t="shared" si="451"/>
        <v>plays</v>
      </c>
      <c r="S4110" s="5">
        <f t="shared" si="452"/>
        <v>42766.865011574075</v>
      </c>
      <c r="T4110" s="5">
        <f t="shared" si="453"/>
        <v>42797.041666666664</v>
      </c>
      <c r="U4110">
        <f t="shared" si="454"/>
        <v>2017</v>
      </c>
    </row>
    <row r="4111" spans="1:21" ht="30" x14ac:dyDescent="0.25">
      <c r="A4111">
        <v>4109</v>
      </c>
      <c r="B4111" s="3" t="s">
        <v>4105</v>
      </c>
      <c r="C4111" s="3" t="s">
        <v>8212</v>
      </c>
      <c r="D4111" s="9">
        <v>500</v>
      </c>
      <c r="E4111" s="9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448"/>
        <v>0</v>
      </c>
      <c r="P4111" s="9">
        <f t="shared" si="449"/>
        <v>0</v>
      </c>
      <c r="Q4111" t="str">
        <f t="shared" si="450"/>
        <v>theater</v>
      </c>
      <c r="R4111" t="str">
        <f t="shared" si="451"/>
        <v>plays</v>
      </c>
      <c r="S4111" s="5">
        <f t="shared" si="452"/>
        <v>42307.372731481482</v>
      </c>
      <c r="T4111" s="5">
        <f t="shared" si="453"/>
        <v>42337.414398148154</v>
      </c>
      <c r="U4111">
        <f t="shared" si="454"/>
        <v>2015</v>
      </c>
    </row>
    <row r="4112" spans="1:21" ht="30" x14ac:dyDescent="0.25">
      <c r="A4112">
        <v>4110</v>
      </c>
      <c r="B4112" s="3" t="s">
        <v>4106</v>
      </c>
      <c r="C4112" s="3" t="s">
        <v>8213</v>
      </c>
      <c r="D4112" s="9">
        <v>300</v>
      </c>
      <c r="E4112" s="9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448"/>
        <v>0.28666666666666668</v>
      </c>
      <c r="P4112" s="9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5">
        <f t="shared" si="452"/>
        <v>42512.460081018522</v>
      </c>
      <c r="T4112" s="5">
        <f t="shared" si="453"/>
        <v>42572.460081018522</v>
      </c>
      <c r="U4112">
        <f t="shared" si="454"/>
        <v>2016</v>
      </c>
    </row>
    <row r="4113" spans="1:21" ht="30" x14ac:dyDescent="0.25">
      <c r="A4113">
        <v>4111</v>
      </c>
      <c r="B4113" s="3" t="s">
        <v>4107</v>
      </c>
      <c r="C4113" s="3" t="s">
        <v>8214</v>
      </c>
      <c r="D4113" s="9">
        <v>3000</v>
      </c>
      <c r="E4113" s="9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448"/>
        <v>3.1333333333333331E-2</v>
      </c>
      <c r="P4113" s="9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5">
        <f t="shared" si="452"/>
        <v>42028.969212962962</v>
      </c>
      <c r="T4113" s="5">
        <f t="shared" si="453"/>
        <v>42058.969212962962</v>
      </c>
      <c r="U4113">
        <f t="shared" si="454"/>
        <v>2015</v>
      </c>
    </row>
    <row r="4114" spans="1:21" ht="30" x14ac:dyDescent="0.25">
      <c r="A4114">
        <v>4112</v>
      </c>
      <c r="B4114" s="3" t="s">
        <v>4108</v>
      </c>
      <c r="C4114" s="3" t="s">
        <v>6961</v>
      </c>
      <c r="D4114" s="9">
        <v>2500</v>
      </c>
      <c r="E4114" s="9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448"/>
        <v>4.0000000000000002E-4</v>
      </c>
      <c r="P4114" s="9">
        <f t="shared" si="449"/>
        <v>1</v>
      </c>
      <c r="Q4114" t="str">
        <f t="shared" si="450"/>
        <v>theater</v>
      </c>
      <c r="R4114" t="str">
        <f t="shared" si="451"/>
        <v>plays</v>
      </c>
      <c r="S4114" s="5">
        <f t="shared" si="452"/>
        <v>42400.77993055556</v>
      </c>
      <c r="T4114" s="5">
        <f t="shared" si="453"/>
        <v>42427.833333333336</v>
      </c>
      <c r="U4114">
        <f t="shared" si="454"/>
        <v>2016</v>
      </c>
    </row>
    <row r="4115" spans="1:21" ht="30" x14ac:dyDescent="0.25">
      <c r="A4115">
        <v>4113</v>
      </c>
      <c r="B4115" s="3" t="s">
        <v>4109</v>
      </c>
      <c r="C4115" s="3" t="s">
        <v>8215</v>
      </c>
      <c r="D4115" s="9">
        <v>1500</v>
      </c>
      <c r="E4115" s="9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448"/>
        <v>2E-3</v>
      </c>
      <c r="P4115" s="9">
        <f t="shared" si="449"/>
        <v>1</v>
      </c>
      <c r="Q4115" t="str">
        <f t="shared" si="450"/>
        <v>theater</v>
      </c>
      <c r="R4115" t="str">
        <f t="shared" si="451"/>
        <v>plays</v>
      </c>
      <c r="S4115" s="5">
        <f t="shared" si="452"/>
        <v>42358.406516203708</v>
      </c>
      <c r="T4115" s="5">
        <f t="shared" si="453"/>
        <v>42377.106944444451</v>
      </c>
      <c r="U4115">
        <f t="shared" si="454"/>
        <v>2015</v>
      </c>
    </row>
  </sheetData>
  <autoFilter ref="A1:U4115">
    <sortState ref="A2:U4115">
      <sortCondition ref="A1:A4115"/>
    </sortState>
  </autoFilter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  <cfRule type="colorScale" priority="2">
      <colorScale>
        <cfvo type="num" val="0"/>
        <cfvo type="num" val="1"/>
        <color rgb="FFFF0000"/>
        <color rgb="FF00B050"/>
      </colorScale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" operator="containsText" id="{A0A1F1B8-E693-4519-9787-AEA828E7EF68}">
            <xm:f>NOT(ISERROR(SEARCH($F$1693,F1)))</xm:f>
            <xm:f>$F$1693</xm:f>
            <x14:dxf>
              <fill>
                <patternFill>
                  <bgColor rgb="FFFF0000"/>
                </patternFill>
              </fill>
            </x14:dxf>
          </x14:cfRule>
          <x14:cfRule type="containsText" priority="5" operator="containsText" id="{970EE249-81D1-4A12-BD75-C9709BCCADDE}">
            <xm:f>NOT(ISERROR(SEARCH($F$633,F1)))</xm:f>
            <xm:f>$F$633</xm:f>
            <x14:dxf>
              <fill>
                <patternFill>
                  <bgColor rgb="FFFFFF00"/>
                </patternFill>
              </fill>
            </x14:dxf>
          </x14:cfRule>
          <x14:cfRule type="containsText" priority="6" operator="containsText" id="{252A13C5-F440-4A65-9D58-80D8BA0E03F0}">
            <xm:f>NOT(ISERROR(SEARCH($F$224,F1)))</xm:f>
            <xm:f>$F$224</xm:f>
            <x14:dxf>
              <fill>
                <patternFill>
                  <bgColor rgb="FF00B0F0"/>
                </patternFill>
              </fill>
            </x14:dxf>
          </x14:cfRule>
          <x14:cfRule type="containsText" priority="7" operator="containsText" id="{B69C7A82-7B46-42AF-AC6B-D82D1F093A04}">
            <xm:f>NOT(ISERROR(SEARCH($F$2,F1)))</xm:f>
            <xm:f>$F$2</xm:f>
            <x14:dxf>
              <fill>
                <patternFill>
                  <bgColor rgb="FF00B050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F3" sqref="F3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 x14ac:dyDescent="0.25">
      <c r="A1" s="10" t="s">
        <v>8223</v>
      </c>
      <c r="B1" t="s">
        <v>8309</v>
      </c>
    </row>
    <row r="3" spans="1:6" x14ac:dyDescent="0.25">
      <c r="A3" s="10" t="s">
        <v>8321</v>
      </c>
      <c r="B3" s="10" t="s">
        <v>8322</v>
      </c>
    </row>
    <row r="4" spans="1:6" x14ac:dyDescent="0.25">
      <c r="A4" s="10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11" t="s">
        <v>8311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5">
      <c r="A6" s="11" t="s">
        <v>8312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5">
      <c r="A7" s="11" t="s">
        <v>8313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5">
      <c r="A8" s="11" t="s">
        <v>8314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8315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5">
      <c r="A10" s="11" t="s">
        <v>8316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5">
      <c r="A11" s="11" t="s">
        <v>8317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5">
      <c r="A12" s="11" t="s">
        <v>8318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5">
      <c r="A13" s="11" t="s">
        <v>8319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5">
      <c r="A14" s="11" t="s">
        <v>8320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D11" sqref="D11"/>
    </sheetView>
  </sheetViews>
  <sheetFormatPr defaultRowHeight="15" x14ac:dyDescent="0.25"/>
  <cols>
    <col min="1" max="1" width="16.85546875" customWidth="1"/>
    <col min="2" max="2" width="16.28515625" bestFit="1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 x14ac:dyDescent="0.25">
      <c r="A1" s="10" t="s">
        <v>8223</v>
      </c>
      <c r="B1" t="s">
        <v>8309</v>
      </c>
    </row>
    <row r="2" spans="1:6" x14ac:dyDescent="0.25">
      <c r="A2" s="10" t="s">
        <v>8364</v>
      </c>
      <c r="B2" t="s">
        <v>8309</v>
      </c>
    </row>
    <row r="4" spans="1:6" x14ac:dyDescent="0.25">
      <c r="A4" s="10" t="s">
        <v>8321</v>
      </c>
      <c r="B4" s="10" t="s">
        <v>8322</v>
      </c>
    </row>
    <row r="5" spans="1:6" x14ac:dyDescent="0.25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1" t="s">
        <v>8329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8350</v>
      </c>
      <c r="B7" s="12"/>
      <c r="C7" s="12"/>
      <c r="D7" s="12">
        <v>20</v>
      </c>
      <c r="E7" s="12"/>
      <c r="F7" s="12">
        <v>20</v>
      </c>
    </row>
    <row r="8" spans="1:6" x14ac:dyDescent="0.25">
      <c r="A8" s="11" t="s">
        <v>8360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8330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8331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8332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8333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8351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8352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5">
      <c r="A15" s="11" t="s">
        <v>8334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8335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5">
      <c r="A17" s="11" t="s">
        <v>8361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8323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8353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5">
      <c r="A20" s="11" t="s">
        <v>8354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8336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5">
      <c r="A22" s="11" t="s">
        <v>8355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8337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8338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5">
      <c r="A25" s="11" t="s">
        <v>8339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8340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8356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8324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5">
      <c r="A29" s="11" t="s">
        <v>8357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8325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5">
      <c r="A31" s="11" t="s">
        <v>8326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8363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8358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8359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8341</v>
      </c>
      <c r="B35" s="12"/>
      <c r="C35" s="12"/>
      <c r="D35" s="12">
        <v>40</v>
      </c>
      <c r="E35" s="12"/>
      <c r="F35" s="12">
        <v>40</v>
      </c>
    </row>
    <row r="36" spans="1:6" x14ac:dyDescent="0.25">
      <c r="A36" s="11" t="s">
        <v>8342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8327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5">
      <c r="A38" s="11" t="s">
        <v>8343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5">
      <c r="A39" s="11" t="s">
        <v>8344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5">
      <c r="A40" s="11" t="s">
        <v>8345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8346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8347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5">
      <c r="A43" s="11" t="s">
        <v>8348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8328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5">
      <c r="A45" s="11" t="s">
        <v>8349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5">
      <c r="A46" s="11" t="s">
        <v>8362</v>
      </c>
      <c r="B46" s="12"/>
      <c r="C46" s="12"/>
      <c r="D46" s="12">
        <v>20</v>
      </c>
      <c r="E46" s="12"/>
      <c r="F46" s="12">
        <v>20</v>
      </c>
    </row>
    <row r="47" spans="1:6" x14ac:dyDescent="0.25">
      <c r="A47" s="11" t="s">
        <v>8320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A5" sqref="A5"/>
    </sheetView>
  </sheetViews>
  <sheetFormatPr defaultRowHeight="15" x14ac:dyDescent="0.25"/>
  <cols>
    <col min="1" max="1" width="17.42578125" customWidth="1"/>
    <col min="2" max="2" width="16.28515625" bestFit="1" customWidth="1"/>
    <col min="3" max="3" width="6.140625" customWidth="1"/>
    <col min="4" max="4" width="8.85546875" customWidth="1"/>
    <col min="5" max="6" width="11.28515625" bestFit="1" customWidth="1"/>
  </cols>
  <sheetData>
    <row r="1" spans="1:5" x14ac:dyDescent="0.25">
      <c r="A1" s="10" t="s">
        <v>8364</v>
      </c>
      <c r="B1" t="s">
        <v>8309</v>
      </c>
    </row>
    <row r="2" spans="1:5" x14ac:dyDescent="0.25">
      <c r="A2" s="10" t="s">
        <v>8380</v>
      </c>
      <c r="B2" t="s">
        <v>8309</v>
      </c>
    </row>
    <row r="4" spans="1:5" x14ac:dyDescent="0.25">
      <c r="A4" s="10" t="s">
        <v>8379</v>
      </c>
      <c r="B4" s="10" t="s">
        <v>8322</v>
      </c>
    </row>
    <row r="5" spans="1:5" x14ac:dyDescent="0.25">
      <c r="A5" s="10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3" t="s">
        <v>8373</v>
      </c>
      <c r="B6" s="12">
        <v>183</v>
      </c>
      <c r="C6" s="12">
        <v>149</v>
      </c>
      <c r="D6" s="12">
        <v>34</v>
      </c>
      <c r="E6" s="12">
        <v>366</v>
      </c>
    </row>
    <row r="7" spans="1:5" x14ac:dyDescent="0.25">
      <c r="A7" s="13" t="s">
        <v>8374</v>
      </c>
      <c r="B7" s="12">
        <v>202</v>
      </c>
      <c r="C7" s="12">
        <v>105</v>
      </c>
      <c r="D7" s="12">
        <v>27</v>
      </c>
      <c r="E7" s="12">
        <v>334</v>
      </c>
    </row>
    <row r="8" spans="1:5" x14ac:dyDescent="0.25">
      <c r="A8" s="13" t="s">
        <v>8375</v>
      </c>
      <c r="B8" s="12">
        <v>179</v>
      </c>
      <c r="C8" s="12">
        <v>108</v>
      </c>
      <c r="D8" s="12">
        <v>28</v>
      </c>
      <c r="E8" s="12">
        <v>315</v>
      </c>
    </row>
    <row r="9" spans="1:5" x14ac:dyDescent="0.25">
      <c r="A9" s="13" t="s">
        <v>8376</v>
      </c>
      <c r="B9" s="12">
        <v>193</v>
      </c>
      <c r="C9" s="12">
        <v>103</v>
      </c>
      <c r="D9" s="12">
        <v>27</v>
      </c>
      <c r="E9" s="12">
        <v>323</v>
      </c>
    </row>
    <row r="10" spans="1:5" x14ac:dyDescent="0.25">
      <c r="A10" s="13" t="s">
        <v>8367</v>
      </c>
      <c r="B10" s="12">
        <v>233</v>
      </c>
      <c r="C10" s="12">
        <v>126</v>
      </c>
      <c r="D10" s="12">
        <v>26</v>
      </c>
      <c r="E10" s="12">
        <v>385</v>
      </c>
    </row>
    <row r="11" spans="1:5" x14ac:dyDescent="0.25">
      <c r="A11" s="13" t="s">
        <v>8377</v>
      </c>
      <c r="B11" s="12">
        <v>212</v>
      </c>
      <c r="C11" s="12">
        <v>148</v>
      </c>
      <c r="D11" s="12">
        <v>27</v>
      </c>
      <c r="E11" s="12">
        <v>387</v>
      </c>
    </row>
    <row r="12" spans="1:5" x14ac:dyDescent="0.25">
      <c r="A12" s="13" t="s">
        <v>8368</v>
      </c>
      <c r="B12" s="12">
        <v>193</v>
      </c>
      <c r="C12" s="12">
        <v>148</v>
      </c>
      <c r="D12" s="12">
        <v>44</v>
      </c>
      <c r="E12" s="12">
        <v>385</v>
      </c>
    </row>
    <row r="13" spans="1:5" x14ac:dyDescent="0.25">
      <c r="A13" s="13" t="s">
        <v>8369</v>
      </c>
      <c r="B13" s="12">
        <v>167</v>
      </c>
      <c r="C13" s="12">
        <v>134</v>
      </c>
      <c r="D13" s="12">
        <v>32</v>
      </c>
      <c r="E13" s="12">
        <v>333</v>
      </c>
    </row>
    <row r="14" spans="1:5" x14ac:dyDescent="0.25">
      <c r="A14" s="13" t="s">
        <v>8370</v>
      </c>
      <c r="B14" s="12">
        <v>148</v>
      </c>
      <c r="C14" s="12">
        <v>127</v>
      </c>
      <c r="D14" s="12">
        <v>24</v>
      </c>
      <c r="E14" s="12">
        <v>299</v>
      </c>
    </row>
    <row r="15" spans="1:5" x14ac:dyDescent="0.25">
      <c r="A15" s="13" t="s">
        <v>8371</v>
      </c>
      <c r="B15" s="12">
        <v>182</v>
      </c>
      <c r="C15" s="12">
        <v>149</v>
      </c>
      <c r="D15" s="12">
        <v>20</v>
      </c>
      <c r="E15" s="12">
        <v>351</v>
      </c>
    </row>
    <row r="16" spans="1:5" x14ac:dyDescent="0.25">
      <c r="A16" s="13" t="s">
        <v>8372</v>
      </c>
      <c r="B16" s="12">
        <v>182</v>
      </c>
      <c r="C16" s="12">
        <v>114</v>
      </c>
      <c r="D16" s="12">
        <v>37</v>
      </c>
      <c r="E16" s="12">
        <v>333</v>
      </c>
    </row>
    <row r="17" spans="1:5" x14ac:dyDescent="0.25">
      <c r="A17" s="13" t="s">
        <v>8378</v>
      </c>
      <c r="B17" s="12">
        <v>111</v>
      </c>
      <c r="C17" s="12">
        <v>119</v>
      </c>
      <c r="D17" s="12">
        <v>23</v>
      </c>
      <c r="E17" s="12">
        <v>253</v>
      </c>
    </row>
    <row r="18" spans="1:5" x14ac:dyDescent="0.25">
      <c r="A18" s="13" t="s">
        <v>8320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B2" sqref="B2"/>
    </sheetView>
  </sheetViews>
  <sheetFormatPr defaultRowHeight="15" x14ac:dyDescent="0.25"/>
  <cols>
    <col min="1" max="1" width="17.85546875" bestFit="1" customWidth="1"/>
    <col min="2" max="2" width="20.425781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6" t="s">
        <v>8381</v>
      </c>
      <c r="B1" s="16" t="s">
        <v>8399</v>
      </c>
      <c r="C1" s="16" t="s">
        <v>8393</v>
      </c>
      <c r="D1" s="16" t="s">
        <v>8394</v>
      </c>
      <c r="E1" s="16" t="s">
        <v>8395</v>
      </c>
      <c r="F1" s="16" t="s">
        <v>8396</v>
      </c>
      <c r="G1" s="16" t="s">
        <v>8397</v>
      </c>
      <c r="H1" s="16" t="s">
        <v>8398</v>
      </c>
    </row>
    <row r="2" spans="1:8" x14ac:dyDescent="0.25">
      <c r="A2" s="14" t="s">
        <v>8392</v>
      </c>
      <c r="B2" s="14">
        <f>COUNTIFS('Raw Data'!$F:$F,MID(B$1,8,9999),'Raw Data'!$D:$D,"&lt;"&amp;RIGHT($A2,4))</f>
        <v>322</v>
      </c>
      <c r="C2" s="14">
        <f>COUNTIFS('Raw Data'!$F:$F,MID(C$1,8,9999),'Raw Data'!$D:$D,"&lt;"&amp;RIGHT($A2,4))</f>
        <v>113</v>
      </c>
      <c r="D2" s="14">
        <f>COUNTIFS('Raw Data'!$F:$F,MID(D$1,8,9999),'Raw Data'!$D:$D,"&lt;"&amp;RIGHT($A2,4))</f>
        <v>18</v>
      </c>
      <c r="E2" s="14">
        <f>SUM(B2:D2)</f>
        <v>453</v>
      </c>
      <c r="F2" s="17">
        <f>B2/E2</f>
        <v>0.71081677704194257</v>
      </c>
      <c r="G2" s="15">
        <f>SUM(C2)/SUM(E2)</f>
        <v>0.24944812362030905</v>
      </c>
      <c r="H2" s="15">
        <f>SUM(D2)/SUM(E2)</f>
        <v>3.9735099337748346E-2</v>
      </c>
    </row>
    <row r="3" spans="1:8" x14ac:dyDescent="0.25">
      <c r="A3" s="14" t="s">
        <v>8382</v>
      </c>
      <c r="B3" s="14">
        <f>COUNTIFS('Raw Data'!$F:$F,MID(B$1,8,9999),'Raw Data'!$D:$D,"&gt;="&amp;LEFT($A3,4),'Raw Data'!$D:$D,"&lt;="&amp;RIGHT($A3,4))</f>
        <v>932</v>
      </c>
      <c r="C3" s="14">
        <f>COUNTIFS('Raw Data'!$F:$F,MID(C$1,8,9999),'Raw Data'!$D:$D,"&gt;="&amp;LEFT($A3,4),'Raw Data'!$D:$D,"&lt;="&amp;RIGHT($A3,4))</f>
        <v>420</v>
      </c>
      <c r="D3" s="14">
        <f>COUNTIFS('Raw Data'!$F:$F,MID(D$1,8,9999),'Raw Data'!$D:$D,"&gt;="&amp;LEFT($A3,4),'Raw Data'!$D:$D,"&lt;="&amp;RIGHT($A3,4))</f>
        <v>60</v>
      </c>
      <c r="E3" s="14">
        <f t="shared" ref="E3:E13" si="0">SUM(B3:D3)</f>
        <v>1412</v>
      </c>
      <c r="F3" s="17">
        <f t="shared" ref="F3:F13" si="1">B3/E3</f>
        <v>0.66005665722379603</v>
      </c>
      <c r="G3" s="15">
        <f t="shared" ref="G3:G13" si="2">SUM(C3)/SUM(E3)</f>
        <v>0.29745042492917845</v>
      </c>
      <c r="H3" s="15">
        <f t="shared" ref="H3:H13" si="3">SUM(D3)/SUM(E3)</f>
        <v>4.2492917847025496E-2</v>
      </c>
    </row>
    <row r="4" spans="1:8" x14ac:dyDescent="0.25">
      <c r="A4" s="14" t="s">
        <v>8383</v>
      </c>
      <c r="B4" s="14">
        <f>COUNTIFS('Raw Data'!$F:$F,MID(B$1,8,9999),'Raw Data'!$D:$D,"&gt;="&amp;LEFT($A4,4),'Raw Data'!$D:$D,"&lt;="&amp;RIGHT($A4,4))</f>
        <v>381</v>
      </c>
      <c r="C4" s="14">
        <f>COUNTIFS('Raw Data'!$F:$F,MID(C$1,8,9999),'Raw Data'!$D:$D,"&gt;="&amp;LEFT($A4,4),'Raw Data'!$D:$D,"&lt;="&amp;RIGHT($A4,4))</f>
        <v>283</v>
      </c>
      <c r="D4" s="14">
        <f>COUNTIFS('Raw Data'!$F:$F,MID(D$1,8,9999),'Raw Data'!$D:$D,"&gt;="&amp;LEFT($A4,4),'Raw Data'!$D:$D,"&lt;="&amp;RIGHT($A4,4))</f>
        <v>52</v>
      </c>
      <c r="E4" s="14">
        <f t="shared" si="0"/>
        <v>716</v>
      </c>
      <c r="F4" s="17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5">
      <c r="A5" s="14" t="s">
        <v>8384</v>
      </c>
      <c r="B5" s="14">
        <f>COUNTIFS('Raw Data'!$F:$F,MID(B$1,8,9999),'Raw Data'!$D:$D,"&gt;="&amp;LEFT($A5,5),'Raw Data'!$D:$D,"&lt;="&amp;RIGHT($A5,5))</f>
        <v>168</v>
      </c>
      <c r="C5" s="14">
        <f>COUNTIFS('Raw Data'!$F:$F,MID(C$1,8,9999),'Raw Data'!$D:$D,"&gt;="&amp;LEFT($A5,5),'Raw Data'!$D:$D,"&lt;="&amp;RIGHT($A5,5))</f>
        <v>144</v>
      </c>
      <c r="D5" s="14">
        <f>COUNTIFS('Raw Data'!$F:$F,MID(D$1,8,9999),'Raw Data'!$D:$D,"&gt;="&amp;LEFT($A5,5),'Raw Data'!$D:$D,"&lt;="&amp;RIGHT($A5,5))</f>
        <v>40</v>
      </c>
      <c r="E5" s="14">
        <f t="shared" si="0"/>
        <v>352</v>
      </c>
      <c r="F5" s="17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5">
      <c r="A6" s="14" t="s">
        <v>8385</v>
      </c>
      <c r="B6" s="14">
        <f>COUNTIFS('Raw Data'!$F:$F,MID(B$1,8,9999),'Raw Data'!$D:$D,"&gt;="&amp;LEFT($A6,5),'Raw Data'!$D:$D,"&lt;="&amp;RIGHT($A6,5))</f>
        <v>94</v>
      </c>
      <c r="C6" s="14">
        <f>COUNTIFS('Raw Data'!$F:$F,MID(C$1,8,9999),'Raw Data'!$D:$D,"&gt;="&amp;LEFT($A6,5),'Raw Data'!$D:$D,"&lt;="&amp;RIGHT($A6,5))</f>
        <v>90</v>
      </c>
      <c r="D6" s="14">
        <f>COUNTIFS('Raw Data'!$F:$F,MID(D$1,8,9999),'Raw Data'!$D:$D,"&gt;="&amp;LEFT($A6,5),'Raw Data'!$D:$D,"&lt;="&amp;RIGHT($A6,5))</f>
        <v>17</v>
      </c>
      <c r="E6" s="14">
        <f t="shared" si="0"/>
        <v>201</v>
      </c>
      <c r="F6" s="17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5">
      <c r="A7" s="14" t="s">
        <v>8386</v>
      </c>
      <c r="B7" s="14">
        <f>COUNTIFS('Raw Data'!$F:$F,MID(B$1,8,9999),'Raw Data'!$D:$D,"&gt;="&amp;LEFT($A7,5),'Raw Data'!$D:$D,"&lt;="&amp;RIGHT($A7,5))</f>
        <v>62</v>
      </c>
      <c r="C7" s="14">
        <f>COUNTIFS('Raw Data'!$F:$F,MID(C$1,8,9999),'Raw Data'!$D:$D,"&gt;="&amp;LEFT($A7,5),'Raw Data'!$D:$D,"&lt;="&amp;RIGHT($A7,5))</f>
        <v>72</v>
      </c>
      <c r="D7" s="14">
        <f>COUNTIFS('Raw Data'!$F:$F,MID(D$1,8,9999),'Raw Data'!$D:$D,"&gt;="&amp;LEFT($A7,5),'Raw Data'!$D:$D,"&lt;="&amp;RIGHT($A7,5))</f>
        <v>14</v>
      </c>
      <c r="E7" s="14">
        <f t="shared" si="0"/>
        <v>148</v>
      </c>
      <c r="F7" s="17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5">
      <c r="A8" s="14" t="s">
        <v>8387</v>
      </c>
      <c r="B8" s="14">
        <f>COUNTIFS('Raw Data'!$F:$F,MID(B$1,8,9999),'Raw Data'!$D:$D,"&gt;="&amp;LEFT($A8,5),'Raw Data'!$D:$D,"&lt;="&amp;RIGHT($A8,5))</f>
        <v>55</v>
      </c>
      <c r="C8" s="14">
        <f>COUNTIFS('Raw Data'!$F:$F,MID(C$1,8,9999),'Raw Data'!$D:$D,"&gt;="&amp;LEFT($A8,5),'Raw Data'!$D:$D,"&lt;="&amp;RIGHT($A8,5))</f>
        <v>64</v>
      </c>
      <c r="D8" s="14">
        <f>COUNTIFS('Raw Data'!$F:$F,MID(D$1,8,9999),'Raw Data'!$D:$D,"&gt;="&amp;LEFT($A8,5),'Raw Data'!$D:$D,"&lt;="&amp;RIGHT($A8,5))</f>
        <v>18</v>
      </c>
      <c r="E8" s="14">
        <f t="shared" si="0"/>
        <v>137</v>
      </c>
      <c r="F8" s="17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5">
      <c r="A9" s="14" t="s">
        <v>8388</v>
      </c>
      <c r="B9" s="14">
        <f>COUNTIFS('Raw Data'!$F:$F,MID(B$1,8,9999),'Raw Data'!$D:$D,"&gt;="&amp;LEFT($A9,5),'Raw Data'!$D:$D,"&lt;="&amp;RIGHT($A9,5))</f>
        <v>32</v>
      </c>
      <c r="C9" s="14">
        <f>COUNTIFS('Raw Data'!$F:$F,MID(C$1,8,9999),'Raw Data'!$D:$D,"&gt;="&amp;LEFT($A9,5),'Raw Data'!$D:$D,"&lt;="&amp;RIGHT($A9,5))</f>
        <v>37</v>
      </c>
      <c r="D9" s="14">
        <f>COUNTIFS('Raw Data'!$F:$F,MID(D$1,8,9999),'Raw Data'!$D:$D,"&gt;="&amp;LEFT($A9,5),'Raw Data'!$D:$D,"&lt;="&amp;RIGHT($A9,5))</f>
        <v>13</v>
      </c>
      <c r="E9" s="14">
        <f t="shared" si="0"/>
        <v>82</v>
      </c>
      <c r="F9" s="17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5">
      <c r="A10" s="14" t="s">
        <v>8389</v>
      </c>
      <c r="B10" s="14">
        <f>COUNTIFS('Raw Data'!$F:$F,MID(B$1,8,9999),'Raw Data'!$D:$D,"&gt;="&amp;LEFT($A10,5),'Raw Data'!$D:$D,"&lt;="&amp;RIGHT($A10,5))</f>
        <v>26</v>
      </c>
      <c r="C10" s="14">
        <f>COUNTIFS('Raw Data'!$F:$F,MID(C$1,8,9999),'Raw Data'!$D:$D,"&gt;="&amp;LEFT($A10,5),'Raw Data'!$D:$D,"&lt;="&amp;RIGHT($A10,5))</f>
        <v>22</v>
      </c>
      <c r="D10" s="14">
        <f>COUNTIFS('Raw Data'!$F:$F,MID(D$1,8,9999),'Raw Data'!$D:$D,"&gt;="&amp;LEFT($A10,5),'Raw Data'!$D:$D,"&lt;="&amp;RIGHT($A10,5))</f>
        <v>7</v>
      </c>
      <c r="E10" s="14">
        <f t="shared" si="0"/>
        <v>55</v>
      </c>
      <c r="F10" s="17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5">
      <c r="A11" s="14" t="s">
        <v>8390</v>
      </c>
      <c r="B11" s="14">
        <f>COUNTIFS('Raw Data'!$F:$F,MID(B$1,8,9999),'Raw Data'!$D:$D,"&gt;="&amp;LEFT($A11,5),'Raw Data'!$D:$D,"&lt;="&amp;RIGHT($A11,5))</f>
        <v>21</v>
      </c>
      <c r="C11" s="14">
        <f>COUNTIFS('Raw Data'!$F:$F,MID(C$1,8,9999),'Raw Data'!$D:$D,"&gt;="&amp;LEFT($A11,5),'Raw Data'!$D:$D,"&lt;="&amp;RIGHT($A11,5))</f>
        <v>16</v>
      </c>
      <c r="D11" s="14">
        <f>COUNTIFS('Raw Data'!$F:$F,MID(D$1,8,9999),'Raw Data'!$D:$D,"&gt;="&amp;LEFT($A11,5),'Raw Data'!$D:$D,"&lt;="&amp;RIGHT($A11,5))</f>
        <v>6</v>
      </c>
      <c r="E11" s="14">
        <f t="shared" si="0"/>
        <v>43</v>
      </c>
      <c r="F11" s="17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5">
      <c r="A12" s="14" t="s">
        <v>8400</v>
      </c>
      <c r="B12" s="14">
        <f>COUNTIFS('Raw Data'!$F:$F,MID(B$1,8,9999),'Raw Data'!$D:$D,"&gt;="&amp;LEFT($A12,5),'Raw Data'!$D:$D,"&lt;="&amp;RIGHT($A12,5))</f>
        <v>6</v>
      </c>
      <c r="C12" s="14">
        <f>COUNTIFS('Raw Data'!$F:$F,MID(C$1,8,9999),'Raw Data'!$D:$D,"&gt;="&amp;LEFT($A12,5),'Raw Data'!$D:$D,"&lt;="&amp;RIGHT($A12,5))</f>
        <v>11</v>
      </c>
      <c r="D12" s="14">
        <f>COUNTIFS('Raw Data'!$F:$F,MID(D$1,8,9999),'Raw Data'!$D:$D,"&gt;="&amp;LEFT($A12,5),'Raw Data'!$D:$D,"&lt;="&amp;RIGHT($A12,5))</f>
        <v>4</v>
      </c>
      <c r="E12" s="14">
        <f t="shared" si="0"/>
        <v>21</v>
      </c>
      <c r="F12" s="17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5">
      <c r="A13" s="14" t="s">
        <v>8391</v>
      </c>
      <c r="B13" s="14">
        <f>COUNTIFS('Raw Data'!$F:$F,MID(B$1,8,9999),'Raw Data'!$D:$D,"&gt;="&amp;RIGHT($A13,5))</f>
        <v>86</v>
      </c>
      <c r="C13" s="14">
        <f>COUNTIFS('Raw Data'!$F:$F,MID(C$1,8,9999),'Raw Data'!$D:$D,"&gt;="&amp;RIGHT($A13,5))</f>
        <v>258</v>
      </c>
      <c r="D13" s="14">
        <f>COUNTIFS('Raw Data'!$F:$F,MID(D$1,8,9999),'Raw Data'!$D:$D,"&gt;="&amp;RIGHT($A13,5))</f>
        <v>100</v>
      </c>
      <c r="E13" s="14">
        <f t="shared" si="0"/>
        <v>444</v>
      </c>
      <c r="F13" s="17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Pivot Table by Category</vt:lpstr>
      <vt:lpstr>Pivot Table by Country</vt:lpstr>
      <vt:lpstr>Pivot Table by Date Created</vt:lpstr>
      <vt:lpstr>Summary of 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Jared.Case</cp:lastModifiedBy>
  <dcterms:created xsi:type="dcterms:W3CDTF">2017-04-20T15:17:24Z</dcterms:created>
  <dcterms:modified xsi:type="dcterms:W3CDTF">2018-08-10T19:08:24Z</dcterms:modified>
</cp:coreProperties>
</file>