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jared\DocumentsLocal\HoloChronicle\Side Hustle Projects\S.102 Habit Tracker Template\S.102.01 Designs\"/>
    </mc:Choice>
  </mc:AlternateContent>
  <xr:revisionPtr revIDLastSave="0" documentId="13_ncr:1_{E93EF33D-59AD-499A-86F6-6939FD394962}" xr6:coauthVersionLast="47" xr6:coauthVersionMax="47" xr10:uidLastSave="{00000000-0000-0000-0000-000000000000}"/>
  <bookViews>
    <workbookView xWindow="-120" yWindow="-120" windowWidth="29040" windowHeight="16440" activeTab="3" xr2:uid="{E5C5C9E6-0098-4BE7-A924-E8A0B62373F4}"/>
  </bookViews>
  <sheets>
    <sheet name="Introduction" sheetId="9" r:id="rId1"/>
    <sheet name="Instructions" sheetId="7" r:id="rId2"/>
    <sheet name="Values" sheetId="1" r:id="rId3"/>
    <sheet name="Goals" sheetId="2" r:id="rId4"/>
    <sheet name="Habits" sheetId="3" r:id="rId5"/>
    <sheet name="ActionPoints" sheetId="4" r:id="rId6"/>
    <sheet name="ProgressTracking" sheetId="5" r:id="rId7"/>
    <sheet name="Scorecard" sheetId="6" r:id="rId8"/>
    <sheet name="Customization" sheetId="8"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8" i="5" l="1"/>
  <c r="G5" i="5"/>
  <c r="G6" i="5"/>
  <c r="G4" i="5"/>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98" i="4"/>
  <c r="D99" i="4"/>
  <c r="D100" i="4"/>
  <c r="D101" i="4"/>
  <c r="D102" i="4"/>
  <c r="D12" i="4"/>
  <c r="B3" i="5" l="1" a="1"/>
  <c r="B3" i="5" s="1"/>
  <c r="C4" i="4"/>
  <c r="C5" i="4" s="1"/>
  <c r="AE5" i="4"/>
  <c r="AE11" i="4" s="1"/>
  <c r="AE4" i="4"/>
  <c r="AC11" i="4"/>
  <c r="AD11" i="4"/>
  <c r="AC12" i="4"/>
  <c r="AD12" i="4"/>
  <c r="AC13" i="4"/>
  <c r="AD13" i="4"/>
  <c r="AD10" i="4"/>
  <c r="AE10" i="4"/>
  <c r="AC10" i="4"/>
  <c r="AE13" i="4" l="1"/>
  <c r="AE12"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<sst xmlns="http://schemas.openxmlformats.org/spreadsheetml/2006/main" count="269" uniqueCount="118">
  <si>
    <t>Value</t>
  </si>
  <si>
    <t>Description</t>
  </si>
  <si>
    <t>Goal</t>
  </si>
  <si>
    <t>Specific</t>
  </si>
  <si>
    <t>Measurable</t>
  </si>
  <si>
    <t>Achievable</t>
  </si>
  <si>
    <t>Relavant</t>
  </si>
  <si>
    <t>Time-bound</t>
  </si>
  <si>
    <t>Habit</t>
  </si>
  <si>
    <t>Level 2 Action</t>
  </si>
  <si>
    <t>Level 3 Action</t>
  </si>
  <si>
    <t>Notes</t>
  </si>
  <si>
    <t>Level 1 Action</t>
  </si>
  <si>
    <t>Date</t>
  </si>
  <si>
    <t>Level Reached</t>
  </si>
  <si>
    <t>Points Earned</t>
  </si>
  <si>
    <t>Values Sheet</t>
  </si>
  <si>
    <t>Priority (optional)</t>
  </si>
  <si>
    <t>Item</t>
  </si>
  <si>
    <t xml:space="preserve">Include clear instructions for users on how to identify and list their values. I can provide some examples or guiding questions to help them think about their personal values, core beliefs, and motivations. </t>
  </si>
  <si>
    <t>Reflection (optional)</t>
  </si>
  <si>
    <t xml:space="preserve">A space for you to reflect on why you chose a particular value, how it connects with your life, and how you can use it to inform your goal-setting and habit selection. </t>
  </si>
  <si>
    <t>Goals Sheet</t>
  </si>
  <si>
    <t>Habits Sheet</t>
  </si>
  <si>
    <t>ActionPoints Sheet</t>
  </si>
  <si>
    <t>ProgressTracking Sheet</t>
  </si>
  <si>
    <t>Visualization Sheet</t>
  </si>
  <si>
    <t>Customization Sheeet</t>
  </si>
  <si>
    <t xml:space="preserve">Start by reflecting on your personal values and core beliefs. </t>
  </si>
  <si>
    <t xml:space="preserve">Use the Values sheet to list the values that resonate with you and are most important to your life. </t>
  </si>
  <si>
    <t xml:space="preserve">Provide a brief description for each value to clarify its meaning and importance to you. </t>
  </si>
  <si>
    <t xml:space="preserve">Optionally, prioritize your values to help you focus on the most important ones when setting goals and selecting habits. </t>
  </si>
  <si>
    <t xml:space="preserve">Once you have identified your values, use this information in the Goals sheet to set goals that align with your values. This alignment ensures that the goals and habits you choose are meaningful and relevant to your personal beliefs and motivations. </t>
  </si>
  <si>
    <t xml:space="preserve">Refer to your identified values from the Values sheet and use this information to set goals that are aligned with your values. </t>
  </si>
  <si>
    <t xml:space="preserve">Input the name and description of each goal in the table and specify the related value. </t>
  </si>
  <si>
    <t xml:space="preserve">For each goal, complete the columns related to the SMART criteria, ensuring that your goals are specific, measurable, achievable, relevant, and time-bound. </t>
  </si>
  <si>
    <t xml:space="preserve">As you progress toward your goals, you can use the habit tracker to track your habits and reflect on your experiences and learnings. </t>
  </si>
  <si>
    <t>A brief name or title of the goal. It serves as a quick reference or label for the goal that you are working towards (e.g., lose weight, save money, learn a language)</t>
  </si>
  <si>
    <t xml:space="preserve">This is where you can indicate the value from the Values sheet that aligns with the goal. By connecting the goal to a value, you ensure that your goals are meaningful and relevant to your core beliefs and motivations. </t>
  </si>
  <si>
    <t xml:space="preserve">The column is for a short description that provides more details about the goal and its intended outcome. The description can include context, specific targets, or other information that helps you understand the goal more clearly. </t>
  </si>
  <si>
    <t xml:space="preserve">This column is for you to describe how your goal is realistic and attainable given your current resources and constraints. You should consider factors such as time, finances, skills, and other resources required to achieve the goal, and ensure that the goal is challenging but not impossible. </t>
  </si>
  <si>
    <t>This column is for you to indicate how you will track or measure progress towards your goal. It should include a quantifiable metric or indicator that allows you to monitor your progress over time (e.g., pounds lost, dollars saved, language proficiency level)</t>
  </si>
  <si>
    <t>The column is for you to detail what exactly you want to achieve with you goal. It should be clear, concise, and well-defined to help you understand the precise target you are aiming for (e.g., lose 15 pounds, save $5,000, achieve conversational fluency in Spanish)</t>
  </si>
  <si>
    <t xml:space="preserve">This column is for you to confirm that the goal is meaningful, aligned with your values, and contributes to your overall life objectives. It serves as a checkpoint to ensure that you are setting goals that truly resonate with your core beliefs and priorities. </t>
  </si>
  <si>
    <t>This column is for you to specify a deadline or timeframe for achieving the goal. Having a deadline creates a sense of urgency and helps you stay focused and committed to making progress. Timeframes can be set at specific dates, months, or years (e.g., by December 31st, within six months, be end of 2024)</t>
  </si>
  <si>
    <t xml:space="preserve">A space for you to reflect on your progress, challenges, and lessons learned while working toward your goals. This can encourage you to regularly review and adjust your goals as needed. </t>
  </si>
  <si>
    <t>The column is for the name or title of the personal value. It serves as a quick reference or label for the core beliefs or principle that you consider important in your life (e.g., Health, Family, Creativity)</t>
  </si>
  <si>
    <t xml:space="preserve">This column is for a short description that provides more details about the value and its significance to you. The description can help calrify the meaning importance of the value, and it can be used as a reminder of why the value matters to you. </t>
  </si>
  <si>
    <t xml:space="preserve">This column allows you to rank or prioritize their values if desired. By assigning a number or rank to each value, you can indicate which values are most important to them. This can be useful when setting goals or choosing habits to focus on, as it helps you concentrate on what matters most in your life. </t>
  </si>
  <si>
    <t>Action</t>
  </si>
  <si>
    <t>Level 1</t>
  </si>
  <si>
    <t>Level 2</t>
  </si>
  <si>
    <t>Level 3</t>
  </si>
  <si>
    <t>This column is for the name or title of the habit. It seves as a quick reference or label for the behavior or routine that you are working to develop or maintain.</t>
  </si>
  <si>
    <t xml:space="preserve">This column is where you can indicate the goal from the Goals sheet that aligns with the habit. By connecting the habit to a specific goal, you ensure that your habits are directly contributing to your larger objectives. </t>
  </si>
  <si>
    <t>This column is for you to define the base action assocuated with the habit. This should be a simple, easily achievable action that establishes the foundation of the habit (e.g., walk for 10 minutes, read 5 pages, meditate for 2 minutes)</t>
  </si>
  <si>
    <t>This column will be automatically calculated based on your defined multipler from the base action. It represents a more challenging version of the action that helps you advance your progress (e.g., walk for 30 minutes, read 15 pages, meditate for 6 minutes)</t>
  </si>
  <si>
    <t xml:space="preserve">This column will also be automatically calculated based on on your defined multiplier from the base action. It represents an even more challenging version of the action that pushes users to stretch their abilities (e.g., walk 60 minutes, read 30 pages, meditate for 12 minutes). </t>
  </si>
  <si>
    <t xml:space="preserve">This column can be used to jot down any additional information, reflecations, or observations about your habits. This could include challenges faces, strategies for improvement, or other notes that might be helpful for your habit formation journey. </t>
  </si>
  <si>
    <t>Start by choosing a habit that aligns with one of your goals, then define the Level 1 action for that habit. The Level 2 and Level 3 actions will be automatically calculated based on the predefined multipliers.</t>
  </si>
  <si>
    <t>Track your progress by marking off when you complete an action for each habit. You can also track your points based on the level of action you completed (Level 1, 2, or 3)</t>
  </si>
  <si>
    <t>Regularly review and adjust your habits as needed. You can use the Notes column to jot down any challenges you faced, strategies for improvement, or other observations. This reflection process can help you learn from their experiences and make necessary adjustments to your habits.</t>
  </si>
  <si>
    <t>Be a good father</t>
  </si>
  <si>
    <t>Be a good husband</t>
  </si>
  <si>
    <t>Be a good person</t>
  </si>
  <si>
    <t>Be a good friend</t>
  </si>
  <si>
    <t>Connected Goal</t>
  </si>
  <si>
    <t>Connected Value</t>
  </si>
  <si>
    <t>Invest in Downtime Activities</t>
  </si>
  <si>
    <t>Walking</t>
  </si>
  <si>
    <t>Exercise</t>
  </si>
  <si>
    <t>Stimulate my mind</t>
  </si>
  <si>
    <t>Read a fiction book</t>
  </si>
  <si>
    <t>Read a book that makes me think</t>
  </si>
  <si>
    <t>Write</t>
  </si>
  <si>
    <t>Pursue a new skill</t>
  </si>
  <si>
    <t>Metcon/Strength Training</t>
  </si>
  <si>
    <t>Stretching/Yoga</t>
  </si>
  <si>
    <t>Base Points</t>
  </si>
  <si>
    <t>Times Repeated</t>
  </si>
  <si>
    <t>Decay Factor</t>
  </si>
  <si>
    <t>Duolingo practice</t>
  </si>
  <si>
    <t>Drawing</t>
  </si>
  <si>
    <t>Fiction writing</t>
  </si>
  <si>
    <t>30 minutes</t>
  </si>
  <si>
    <t>60 minutes</t>
  </si>
  <si>
    <t>10 minutes</t>
  </si>
  <si>
    <t>Develop Ecosystem</t>
  </si>
  <si>
    <t>Develop video game</t>
  </si>
  <si>
    <t>Stable diffusion fun</t>
  </si>
  <si>
    <t>Process Automation</t>
  </si>
  <si>
    <t>Developing a system</t>
  </si>
  <si>
    <t>Action Level</t>
  </si>
  <si>
    <t>Level</t>
  </si>
  <si>
    <t>Available Actions</t>
  </si>
  <si>
    <t>Connected Habit</t>
  </si>
  <si>
    <t>Days Ago Performed</t>
  </si>
  <si>
    <t>Time/Amount</t>
  </si>
  <si>
    <t>x</t>
  </si>
  <si>
    <t>y1</t>
  </si>
  <si>
    <t>r=</t>
  </si>
  <si>
    <t>(x - min) / (max - min)</t>
  </si>
  <si>
    <t>Normalization</t>
  </si>
  <si>
    <t>1 lesson</t>
  </si>
  <si>
    <t>2 lessons</t>
  </si>
  <si>
    <t>3 lessons</t>
  </si>
  <si>
    <t>Bonus points for streaks?</t>
  </si>
  <si>
    <t>Bonus points for doing a variety of actions (e.g., if you do 25% of the possible actions, you get 10 bonus points, 50% you get 20 bonus points, etc.)</t>
  </si>
  <si>
    <t>Negative habits and negative points</t>
  </si>
  <si>
    <t>Points per time interval</t>
  </si>
  <si>
    <t>Visuals</t>
  </si>
  <si>
    <t>Weekly</t>
  </si>
  <si>
    <t>Monthly</t>
  </si>
  <si>
    <t>Yearly</t>
  </si>
  <si>
    <t>3 years</t>
  </si>
  <si>
    <t>5 years</t>
  </si>
  <si>
    <t>10 years</t>
  </si>
  <si>
    <t>Lifetime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</si>
</sst>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b/>
      <sz val="11"/>
      <color theme="1"/>
      <name val="Calibri"/>
      <family val="2"/>
      <scheme val="minor"/>
    </font>
    <font>
      <i/>
      <sz val="11"/>
      <color theme="1"/>
      <name val="Calibri"/>
      <family val="2"/>
      <scheme val="minor"/>
    </font>
    <font>
      <b/>
      <sz val="14"/>
      <color theme="1"/>
      <name val="Calibri"/>
      <family val="2"/>
      <scheme val="minor"/>
    </font>
    <font>
      <sz val="8"/>
      <name val="Calibri"/>
      <family val="2"/>
      <scheme val="minor"/>
    </font>
  </fonts>
  <fills count="3">
    <fill>
      <patternFill patternType="none"/>
    </fill>
    <fill>
      <patternFill patternType="gray125"/>
    </fill>
    <fill>
      <patternFill patternType="solid">
        <fgColor theme="0" tint="-0.14999847407452621"/>
        <bgColor theme="0" tint="-0.14999847407452621"/>
      </patternFill>
    </fill>
  </fills>
  <borders count="3">
    <border>
      <left/>
      <right/>
      <top/>
      <bottom/>
      <diagonal/>
    </border>
    <border>
      <left/>
      <right/>
      <top style="thin">
        <color theme="1"/>
      </top>
      <bottom style="thin">
        <color theme="1"/>
      </bottom>
      <diagonal/>
    </border>
    <border>
      <left/>
      <right/>
      <top/>
      <bottom style="thin">
        <color theme="1"/>
      </bottom>
      <diagonal/>
    </border>
  </borders>
  <cellStyleXfs count="1">
    <xf numFmtId="0" fontId="0" fillId="0" borderId="0"/>
  </cellStyleXfs>
  <cellXfs count="14">
    <xf numFmtId="0" fontId="0" fillId="0" borderId="0" xfId="0"/>
    <xf numFmtId="0" fontId="2" fillId="0" borderId="0" xfId="0" applyFont="1"/>
    <xf numFmtId="0" fontId="1" fillId="0" borderId="0" xfId="0" applyFont="1"/>
    <xf numFmtId="0" fontId="3" fillId="0" borderId="0" xfId="0" applyFont="1"/>
    <xf numFmtId="0" fontId="0" fillId="0" borderId="0" xfId="0" applyAlignment="1">
      <alignment horizontal="center"/>
    </xf>
    <xf numFmtId="1" fontId="0" fillId="0" borderId="0" xfId="0" applyNumberFormat="1" applyAlignment="1">
      <alignment horizontal="center"/>
    </xf>
    <xf numFmtId="0" fontId="1" fillId="0" borderId="1" xfId="0" applyFont="1" applyBorder="1"/>
    <xf numFmtId="0" fontId="0" fillId="2" borderId="0" xfId="0" applyFill="1"/>
    <xf numFmtId="0" fontId="0" fillId="0" borderId="2" xfId="0" applyBorder="1"/>
    <xf numFmtId="0" fontId="0" fillId="0" borderId="0" xfId="0" applyAlignment="1">
      <alignment horizontal="left"/>
    </xf>
    <xf numFmtId="14" fontId="0" fillId="0" borderId="0" xfId="0" applyNumberFormat="1" applyAlignment="1">
      <alignment horizontal="left"/>
    </xf>
    <xf numFmtId="0" fontId="1" fillId="0" borderId="0" xfId="0" applyFont="1" applyAlignment="1">
      <alignment horizontal="center"/>
    </xf>
    <xf numFmtId="164" fontId="0" fillId="0" borderId="0" xfId="0" applyNumberFormat="1" applyAlignment="1">
      <alignment horizontal="center"/>
    </xf>
    <xf numFmtId="2" fontId="0" fillId="0" borderId="0" xfId="0" applyNumberFormat="1" applyAlignment="1">
      <alignment horizontal="center"/>
    </xf>
  </cellXfs>
  <cellStyles count="1">
    <cellStyle name="Normal" xfId="0" builtinId="0"/>
  </cellStyles>
  <dxfs count="9">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0"/>
          <c:tx>
            <c:v>"Repeated Once"</c:v>
          </c:tx>
          <c:spPr>
            <a:solidFill>
              <a:schemeClr val="accent2"/>
            </a:solidFill>
            <a:ln>
              <a:noFill/>
            </a:ln>
            <a:effectLst/>
          </c:spPr>
          <c:invertIfNegative val="0"/>
          <c:cat>
            <c:strRef>
              <c:f>ActionPoints!$AC$9:$AE$9</c:f>
              <c:strCache>
                <c:ptCount val="3"/>
                <c:pt idx="0">
                  <c:v>Level 1</c:v>
                </c:pt>
                <c:pt idx="1">
                  <c:v>Level 2</c:v>
                </c:pt>
                <c:pt idx="2">
                  <c:v>Level 3</c:v>
                </c:pt>
              </c:strCache>
            </c:strRef>
          </c:cat>
          <c:val>
            <c:numRef>
              <c:f>ActionPoints!$AC$10:$AE$10</c:f>
              <c:numCache>
                <c:formatCode>0</c:formatCode>
                <c:ptCount val="3"/>
                <c:pt idx="0">
                  <c:v>10</c:v>
                </c:pt>
                <c:pt idx="1">
                  <c:v>20</c:v>
                </c:pt>
                <c:pt idx="2">
                  <c:v>59.999999999999993</c:v>
                </c:pt>
              </c:numCache>
            </c:numRef>
          </c:val>
          <c:extLst>
            <c:ext xmlns:c16="http://schemas.microsoft.com/office/drawing/2014/chart" uri="{C3380CC4-5D6E-409C-BE32-E72D297353CC}">
              <c16:uniqueId val="{00000001-F0BE-4C61-B01C-BF0DDA351BF9}"/>
            </c:ext>
          </c:extLst>
        </c:ser>
        <c:ser>
          <c:idx val="2"/>
          <c:order val="1"/>
          <c:tx>
            <c:v>"Repeated Twice"</c:v>
          </c:tx>
          <c:spPr>
            <a:solidFill>
              <a:schemeClr val="accent3"/>
            </a:solidFill>
            <a:ln>
              <a:noFill/>
            </a:ln>
            <a:effectLst/>
          </c:spPr>
          <c:invertIfNegative val="0"/>
          <c:cat>
            <c:strRef>
              <c:f>ActionPoints!$AC$9:$AE$9</c:f>
              <c:strCache>
                <c:ptCount val="3"/>
                <c:pt idx="0">
                  <c:v>Level 1</c:v>
                </c:pt>
                <c:pt idx="1">
                  <c:v>Level 2</c:v>
                </c:pt>
                <c:pt idx="2">
                  <c:v>Level 3</c:v>
                </c:pt>
              </c:strCache>
            </c:strRef>
          </c:cat>
          <c:val>
            <c:numRef>
              <c:f>ActionPoints!$AC$11:$AE$11</c:f>
              <c:numCache>
                <c:formatCode>0</c:formatCode>
                <c:ptCount val="3"/>
                <c:pt idx="0">
                  <c:v>17.999999999999996</c:v>
                </c:pt>
                <c:pt idx="1">
                  <c:v>35.999999999999993</c:v>
                </c:pt>
                <c:pt idx="2">
                  <c:v>108</c:v>
                </c:pt>
              </c:numCache>
            </c:numRef>
          </c:val>
          <c:extLst>
            <c:ext xmlns:c16="http://schemas.microsoft.com/office/drawing/2014/chart" uri="{C3380CC4-5D6E-409C-BE32-E72D297353CC}">
              <c16:uniqueId val="{00000002-F0BE-4C61-B01C-BF0DDA351BF9}"/>
            </c:ext>
          </c:extLst>
        </c:ser>
        <c:ser>
          <c:idx val="3"/>
          <c:order val="2"/>
          <c:tx>
            <c:v>"Repeated 3x"</c:v>
          </c:tx>
          <c:spPr>
            <a:solidFill>
              <a:schemeClr val="accent4"/>
            </a:solidFill>
            <a:ln>
              <a:noFill/>
            </a:ln>
            <a:effectLst/>
          </c:spPr>
          <c:invertIfNegative val="0"/>
          <c:cat>
            <c:strRef>
              <c:f>ActionPoints!$AC$9:$AE$9</c:f>
              <c:strCache>
                <c:ptCount val="3"/>
                <c:pt idx="0">
                  <c:v>Level 1</c:v>
                </c:pt>
                <c:pt idx="1">
                  <c:v>Level 2</c:v>
                </c:pt>
                <c:pt idx="2">
                  <c:v>Level 3</c:v>
                </c:pt>
              </c:strCache>
            </c:strRef>
          </c:cat>
          <c:val>
            <c:numRef>
              <c:f>ActionPoints!$AC$12:$AE$12</c:f>
              <c:numCache>
                <c:formatCode>0</c:formatCode>
                <c:ptCount val="3"/>
                <c:pt idx="0">
                  <c:v>24.400000000000002</c:v>
                </c:pt>
                <c:pt idx="1">
                  <c:v>48.800000000000004</c:v>
                </c:pt>
                <c:pt idx="2">
                  <c:v>146.4</c:v>
                </c:pt>
              </c:numCache>
            </c:numRef>
          </c:val>
          <c:extLst>
            <c:ext xmlns:c16="http://schemas.microsoft.com/office/drawing/2014/chart" uri="{C3380CC4-5D6E-409C-BE32-E72D297353CC}">
              <c16:uniqueId val="{00000003-F0BE-4C61-B01C-BF0DDA351BF9}"/>
            </c:ext>
          </c:extLst>
        </c:ser>
        <c:ser>
          <c:idx val="0"/>
          <c:order val="3"/>
          <c:tx>
            <c:v>"Repeated 4x"</c:v>
          </c:tx>
          <c:spPr>
            <a:solidFill>
              <a:schemeClr val="accent1"/>
            </a:solidFill>
            <a:ln>
              <a:noFill/>
            </a:ln>
            <a:effectLst/>
          </c:spPr>
          <c:invertIfNegative val="0"/>
          <c:cat>
            <c:strRef>
              <c:f>ActionPoints!$AC$9:$AE$9</c:f>
              <c:strCache>
                <c:ptCount val="3"/>
                <c:pt idx="0">
                  <c:v>Level 1</c:v>
                </c:pt>
                <c:pt idx="1">
                  <c:v>Level 2</c:v>
                </c:pt>
                <c:pt idx="2">
                  <c:v>Level 3</c:v>
                </c:pt>
              </c:strCache>
            </c:strRef>
          </c:cat>
          <c:val>
            <c:numRef>
              <c:f>ActionPoints!$AC$13:$AE$13</c:f>
              <c:numCache>
                <c:formatCode>0</c:formatCode>
                <c:ptCount val="3"/>
                <c:pt idx="0">
                  <c:v>29.519999999999996</c:v>
                </c:pt>
                <c:pt idx="1">
                  <c:v>59.039999999999992</c:v>
                </c:pt>
                <c:pt idx="2">
                  <c:v>177.12</c:v>
                </c:pt>
              </c:numCache>
            </c:numRef>
          </c:val>
          <c:extLst>
            <c:ext xmlns:c16="http://schemas.microsoft.com/office/drawing/2014/chart" uri="{C3380CC4-5D6E-409C-BE32-E72D297353CC}">
              <c16:uniqueId val="{00000004-F0BE-4C61-B01C-BF0DDA351BF9}"/>
            </c:ext>
          </c:extLst>
        </c:ser>
        <c:dLbls>
          <c:showLegendKey val="0"/>
          <c:showVal val="0"/>
          <c:showCatName val="0"/>
          <c:showSerName val="0"/>
          <c:showPercent val="0"/>
          <c:showBubbleSize val="0"/>
        </c:dLbls>
        <c:gapWidth val="219"/>
        <c:overlap val="-27"/>
        <c:axId val="716306176"/>
        <c:axId val="716312896"/>
      </c:barChart>
      <c:catAx>
        <c:axId val="716306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6312896"/>
        <c:crosses val="autoZero"/>
        <c:auto val="1"/>
        <c:lblAlgn val="ctr"/>
        <c:lblOffset val="100"/>
        <c:noMultiLvlLbl val="0"/>
      </c:catAx>
      <c:valAx>
        <c:axId val="71631289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63061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smoothMarker"/>
        <c:varyColors val="0"/>
        <c:ser>
          <c:idx val="0"/>
          <c:order val="0"/>
          <c:tx>
            <c:strRef>
              <c:f>ActionPoints!$AC$9</c:f>
              <c:strCache>
                <c:ptCount val="1"/>
                <c:pt idx="0">
                  <c:v>Level 1</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ActionPoints!$AB$10:$AB$13</c:f>
              <c:numCache>
                <c:formatCode>General</c:formatCode>
                <c:ptCount val="4"/>
                <c:pt idx="0">
                  <c:v>1</c:v>
                </c:pt>
                <c:pt idx="1">
                  <c:v>2</c:v>
                </c:pt>
                <c:pt idx="2">
                  <c:v>3</c:v>
                </c:pt>
                <c:pt idx="3">
                  <c:v>4</c:v>
                </c:pt>
              </c:numCache>
            </c:numRef>
          </c:xVal>
          <c:yVal>
            <c:numRef>
              <c:f>ActionPoints!$AC$10:$AC$13</c:f>
              <c:numCache>
                <c:formatCode>0</c:formatCode>
                <c:ptCount val="4"/>
                <c:pt idx="0">
                  <c:v>10</c:v>
                </c:pt>
                <c:pt idx="1">
                  <c:v>17.999999999999996</c:v>
                </c:pt>
                <c:pt idx="2">
                  <c:v>24.400000000000002</c:v>
                </c:pt>
                <c:pt idx="3">
                  <c:v>29.519999999999996</c:v>
                </c:pt>
              </c:numCache>
            </c:numRef>
          </c:yVal>
          <c:smooth val="1"/>
          <c:extLst>
            <c:ext xmlns:c16="http://schemas.microsoft.com/office/drawing/2014/chart" uri="{C3380CC4-5D6E-409C-BE32-E72D297353CC}">
              <c16:uniqueId val="{00000000-F2E9-40F6-9117-1BB82A80F4CF}"/>
            </c:ext>
          </c:extLst>
        </c:ser>
        <c:ser>
          <c:idx val="1"/>
          <c:order val="1"/>
          <c:tx>
            <c:strRef>
              <c:f>ActionPoints!$AD$9</c:f>
              <c:strCache>
                <c:ptCount val="1"/>
                <c:pt idx="0">
                  <c:v>Level 2</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ActionPoints!$AB$10:$AB$13</c:f>
              <c:numCache>
                <c:formatCode>General</c:formatCode>
                <c:ptCount val="4"/>
                <c:pt idx="0">
                  <c:v>1</c:v>
                </c:pt>
                <c:pt idx="1">
                  <c:v>2</c:v>
                </c:pt>
                <c:pt idx="2">
                  <c:v>3</c:v>
                </c:pt>
                <c:pt idx="3">
                  <c:v>4</c:v>
                </c:pt>
              </c:numCache>
            </c:numRef>
          </c:xVal>
          <c:yVal>
            <c:numRef>
              <c:f>ActionPoints!$AD$10:$AD$13</c:f>
              <c:numCache>
                <c:formatCode>0</c:formatCode>
                <c:ptCount val="4"/>
                <c:pt idx="0">
                  <c:v>20</c:v>
                </c:pt>
                <c:pt idx="1">
                  <c:v>35.999999999999993</c:v>
                </c:pt>
                <c:pt idx="2">
                  <c:v>48.800000000000004</c:v>
                </c:pt>
                <c:pt idx="3">
                  <c:v>59.039999999999992</c:v>
                </c:pt>
              </c:numCache>
            </c:numRef>
          </c:yVal>
          <c:smooth val="1"/>
          <c:extLst>
            <c:ext xmlns:c16="http://schemas.microsoft.com/office/drawing/2014/chart" uri="{C3380CC4-5D6E-409C-BE32-E72D297353CC}">
              <c16:uniqueId val="{00000001-F2E9-40F6-9117-1BB82A80F4CF}"/>
            </c:ext>
          </c:extLst>
        </c:ser>
        <c:ser>
          <c:idx val="2"/>
          <c:order val="2"/>
          <c:tx>
            <c:strRef>
              <c:f>ActionPoints!$AE$9</c:f>
              <c:strCache>
                <c:ptCount val="1"/>
                <c:pt idx="0">
                  <c:v>Level 3</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ActionPoints!$AB$10:$AB$13</c:f>
              <c:numCache>
                <c:formatCode>General</c:formatCode>
                <c:ptCount val="4"/>
                <c:pt idx="0">
                  <c:v>1</c:v>
                </c:pt>
                <c:pt idx="1">
                  <c:v>2</c:v>
                </c:pt>
                <c:pt idx="2">
                  <c:v>3</c:v>
                </c:pt>
                <c:pt idx="3">
                  <c:v>4</c:v>
                </c:pt>
              </c:numCache>
            </c:numRef>
          </c:xVal>
          <c:yVal>
            <c:numRef>
              <c:f>ActionPoints!$AE$10:$AE$13</c:f>
              <c:numCache>
                <c:formatCode>0</c:formatCode>
                <c:ptCount val="4"/>
                <c:pt idx="0">
                  <c:v>59.999999999999993</c:v>
                </c:pt>
                <c:pt idx="1">
                  <c:v>108</c:v>
                </c:pt>
                <c:pt idx="2">
                  <c:v>146.4</c:v>
                </c:pt>
                <c:pt idx="3">
                  <c:v>177.12</c:v>
                </c:pt>
              </c:numCache>
            </c:numRef>
          </c:yVal>
          <c:smooth val="1"/>
          <c:extLst>
            <c:ext xmlns:c16="http://schemas.microsoft.com/office/drawing/2014/chart" uri="{C3380CC4-5D6E-409C-BE32-E72D297353CC}">
              <c16:uniqueId val="{00000002-F2E9-40F6-9117-1BB82A80F4CF}"/>
            </c:ext>
          </c:extLst>
        </c:ser>
        <c:dLbls>
          <c:showLegendKey val="0"/>
          <c:showVal val="0"/>
          <c:showCatName val="0"/>
          <c:showSerName val="0"/>
          <c:showPercent val="0"/>
          <c:showBubbleSize val="0"/>
        </c:dLbls>
        <c:axId val="716321056"/>
        <c:axId val="716310496"/>
      </c:scatterChart>
      <c:valAx>
        <c:axId val="71632105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6310496"/>
        <c:crosses val="autoZero"/>
        <c:crossBetween val="midCat"/>
      </c:valAx>
      <c:valAx>
        <c:axId val="71631049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632105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34</xdr:col>
      <xdr:colOff>104775</xdr:colOff>
      <xdr:row>6</xdr:row>
      <xdr:rowOff>133350</xdr:rowOff>
    </xdr:from>
    <xdr:to>
      <xdr:col>41</xdr:col>
      <xdr:colOff>409575</xdr:colOff>
      <xdr:row>21</xdr:row>
      <xdr:rowOff>19050</xdr:rowOff>
    </xdr:to>
    <xdr:graphicFrame macro="">
      <xdr:nvGraphicFramePr>
        <xdr:cNvPr id="2" name="Chart 1">
          <a:extLst>
            <a:ext uri="{FF2B5EF4-FFF2-40B4-BE49-F238E27FC236}">
              <a16:creationId xmlns:a16="http://schemas.microsoft.com/office/drawing/2014/main" id="{A75ABD27-26B2-4B4F-2906-6A72AAF457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27</xdr:col>
      <xdr:colOff>66675</xdr:colOff>
      <xdr:row>15</xdr:row>
      <xdr:rowOff>161924</xdr:rowOff>
    </xdr:from>
    <xdr:to>
      <xdr:col>35</xdr:col>
      <xdr:colOff>400050</xdr:colOff>
      <xdr:row>35</xdr:row>
      <xdr:rowOff>19049</xdr:rowOff>
    </xdr:to>
    <xdr:graphicFrame macro="">
      <xdr:nvGraphicFramePr>
        <xdr:cNvPr id="3" name="Chart 2">
          <a:extLst>
            <a:ext uri="{FF2B5EF4-FFF2-40B4-BE49-F238E27FC236}">
              <a16:creationId xmlns:a16="http://schemas.microsoft.com/office/drawing/2014/main" id="{081E36DA-4C1F-E084-47E8-8907A3CA37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7B4171F-C7E5-43F3-B206-BC75DCC4C378}" name="Habits" displayName="Habits" ref="B2:F44" totalsRowShown="0">
  <autoFilter ref="B2:F44" xr:uid="{E7B4171F-C7E5-43F3-B206-BC75DCC4C378}"/>
  <sortState xmlns:xlrd2="http://schemas.microsoft.com/office/spreadsheetml/2017/richdata2" ref="B3:F44">
    <sortCondition ref="C3:C44"/>
    <sortCondition ref="D3:D44"/>
  </sortState>
  <tableColumns count="5">
    <tableColumn id="11" xr3:uid="{3D395ED8-DE8E-4EF3-8FD4-D70C3A52A664}" name="Connected Goal" dataDxfId="8"/>
    <tableColumn id="1" xr3:uid="{A34D6CFC-161C-4ED3-8FFB-D659D7FC764E}" name="Habit"/>
    <tableColumn id="3" xr3:uid="{404F0EF3-45D4-4B75-A120-07AC63452247}" name="Action"/>
    <tableColumn id="10" xr3:uid="{516A8551-B4BE-4903-A1DE-2469BCF12E99}" name="Time/Amount"/>
    <tableColumn id="4" xr3:uid="{81637913-DB94-4CEC-A31B-02F8EF6173F4}" name="Level" dataDxfId="7"/>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3956C7D-F1E0-4DCB-82AD-F71D374FD40D}" name="ActionPoints" displayName="ActionPoints" ref="B2:C5" totalsRowShown="0" headerRowDxfId="6" dataDxfId="5">
  <autoFilter ref="B2:C5" xr:uid="{13956C7D-F1E0-4DCB-82AD-F71D374FD40D}"/>
  <tableColumns count="2">
    <tableColumn id="1" xr3:uid="{8C4830E7-9AAF-46CC-85BF-B405ECC548C5}" name="Action Level" dataDxfId="4"/>
    <tableColumn id="2" xr3:uid="{0419CF98-5A92-404C-B30C-D1E6E342F60C}" name="Base Points" dataDxfId="3"/>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283B1C6-07FA-4559-80ED-54530A964234}" name="DecayFactor" displayName="DecayFactor" ref="E2:E3" totalsRowShown="0" headerRowDxfId="2" dataDxfId="1">
  <autoFilter ref="E2:E3" xr:uid="{3283B1C6-07FA-4559-80ED-54530A964234}"/>
  <tableColumns count="1">
    <tableColumn id="1" xr3:uid="{DD7D5C68-AACB-4E1F-8C4A-4FAFDB13E799}" name="Decay Factor"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A23D2-306C-4C1A-AB7B-4F4F5CA3B013}">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A3113-B037-46EC-B66A-19B70ACC8F14}">
  <dimension ref="B2:C62"/>
  <sheetViews>
    <sheetView topLeftCell="A15" workbookViewId="0">
      <selection activeCell="B30" sqref="B30"/>
    </sheetView>
  </sheetViews>
  <sheetFormatPr defaultRowHeight="15" x14ac:dyDescent="0.25"/>
  <cols>
    <col min="2" max="2" width="20.140625" customWidth="1"/>
  </cols>
  <sheetData>
    <row r="2" spans="2:3" ht="18.75" x14ac:dyDescent="0.3">
      <c r="B2" s="3" t="s">
        <v>16</v>
      </c>
    </row>
    <row r="3" spans="2:3" x14ac:dyDescent="0.25">
      <c r="B3" s="1" t="s">
        <v>19</v>
      </c>
    </row>
    <row r="4" spans="2:3" x14ac:dyDescent="0.25">
      <c r="B4" t="s">
        <v>28</v>
      </c>
    </row>
    <row r="5" spans="2:3" x14ac:dyDescent="0.25">
      <c r="B5" t="s">
        <v>29</v>
      </c>
    </row>
    <row r="6" spans="2:3" x14ac:dyDescent="0.25">
      <c r="B6" t="s">
        <v>30</v>
      </c>
    </row>
    <row r="7" spans="2:3" x14ac:dyDescent="0.25">
      <c r="B7" t="s">
        <v>31</v>
      </c>
    </row>
    <row r="8" spans="2:3" x14ac:dyDescent="0.25">
      <c r="B8" t="s">
        <v>32</v>
      </c>
    </row>
    <row r="10" spans="2:3" x14ac:dyDescent="0.25">
      <c r="B10" s="2" t="s">
        <v>18</v>
      </c>
      <c r="C10" s="2" t="s">
        <v>1</v>
      </c>
    </row>
    <row r="11" spans="2:3" x14ac:dyDescent="0.25">
      <c r="B11" t="s">
        <v>0</v>
      </c>
      <c r="C11" t="s">
        <v>46</v>
      </c>
    </row>
    <row r="12" spans="2:3" x14ac:dyDescent="0.25">
      <c r="B12" t="s">
        <v>1</v>
      </c>
      <c r="C12" t="s">
        <v>47</v>
      </c>
    </row>
    <row r="13" spans="2:3" x14ac:dyDescent="0.25">
      <c r="B13" t="s">
        <v>17</v>
      </c>
      <c r="C13" t="s">
        <v>48</v>
      </c>
    </row>
    <row r="14" spans="2:3" x14ac:dyDescent="0.25">
      <c r="B14" t="s">
        <v>20</v>
      </c>
      <c r="C14" t="s">
        <v>21</v>
      </c>
    </row>
    <row r="16" spans="2:3" ht="18.75" x14ac:dyDescent="0.3">
      <c r="B16" s="3" t="s">
        <v>22</v>
      </c>
    </row>
    <row r="17" spans="2:3" x14ac:dyDescent="0.25">
      <c r="B17" t="s">
        <v>33</v>
      </c>
    </row>
    <row r="18" spans="2:3" x14ac:dyDescent="0.25">
      <c r="B18" t="s">
        <v>34</v>
      </c>
    </row>
    <row r="19" spans="2:3" x14ac:dyDescent="0.25">
      <c r="B19" t="s">
        <v>35</v>
      </c>
    </row>
    <row r="20" spans="2:3" x14ac:dyDescent="0.25">
      <c r="B20" t="s">
        <v>36</v>
      </c>
    </row>
    <row r="22" spans="2:3" x14ac:dyDescent="0.25">
      <c r="B22" s="2" t="s">
        <v>18</v>
      </c>
      <c r="C22" s="2" t="s">
        <v>1</v>
      </c>
    </row>
    <row r="23" spans="2:3" x14ac:dyDescent="0.25">
      <c r="B23" t="s">
        <v>2</v>
      </c>
      <c r="C23" t="s">
        <v>37</v>
      </c>
    </row>
    <row r="24" spans="2:3" x14ac:dyDescent="0.25">
      <c r="B24" t="s">
        <v>0</v>
      </c>
      <c r="C24" t="s">
        <v>38</v>
      </c>
    </row>
    <row r="25" spans="2:3" x14ac:dyDescent="0.25">
      <c r="B25" t="s">
        <v>1</v>
      </c>
      <c r="C25" t="s">
        <v>39</v>
      </c>
    </row>
    <row r="26" spans="2:3" x14ac:dyDescent="0.25">
      <c r="B26" t="s">
        <v>3</v>
      </c>
      <c r="C26" t="s">
        <v>42</v>
      </c>
    </row>
    <row r="27" spans="2:3" x14ac:dyDescent="0.25">
      <c r="B27" t="s">
        <v>4</v>
      </c>
      <c r="C27" t="s">
        <v>41</v>
      </c>
    </row>
    <row r="28" spans="2:3" x14ac:dyDescent="0.25">
      <c r="B28" t="s">
        <v>5</v>
      </c>
      <c r="C28" t="s">
        <v>40</v>
      </c>
    </row>
    <row r="29" spans="2:3" x14ac:dyDescent="0.25">
      <c r="B29" t="s">
        <v>6</v>
      </c>
      <c r="C29" t="s">
        <v>43</v>
      </c>
    </row>
    <row r="30" spans="2:3" x14ac:dyDescent="0.25">
      <c r="B30" t="s">
        <v>7</v>
      </c>
      <c r="C30" t="s">
        <v>44</v>
      </c>
    </row>
    <row r="31" spans="2:3" x14ac:dyDescent="0.25">
      <c r="B31" t="s">
        <v>20</v>
      </c>
      <c r="C31" t="s">
        <v>45</v>
      </c>
    </row>
    <row r="33" spans="2:3" ht="18.75" x14ac:dyDescent="0.3">
      <c r="B33" s="3" t="s">
        <v>23</v>
      </c>
    </row>
    <row r="34" spans="2:3" x14ac:dyDescent="0.25">
      <c r="B34" t="s">
        <v>59</v>
      </c>
    </row>
    <row r="35" spans="2:3" x14ac:dyDescent="0.25">
      <c r="B35" t="s">
        <v>60</v>
      </c>
    </row>
    <row r="36" spans="2:3" x14ac:dyDescent="0.25">
      <c r="B36" t="s">
        <v>61</v>
      </c>
    </row>
    <row r="38" spans="2:3" x14ac:dyDescent="0.25">
      <c r="B38" s="2" t="s">
        <v>18</v>
      </c>
      <c r="C38" s="2" t="s">
        <v>1</v>
      </c>
    </row>
    <row r="39" spans="2:3" x14ac:dyDescent="0.25">
      <c r="B39" t="s">
        <v>8</v>
      </c>
      <c r="C39" t="s">
        <v>53</v>
      </c>
    </row>
    <row r="40" spans="2:3" x14ac:dyDescent="0.25">
      <c r="B40" t="s">
        <v>2</v>
      </c>
      <c r="C40" t="s">
        <v>54</v>
      </c>
    </row>
    <row r="41" spans="2:3" x14ac:dyDescent="0.25">
      <c r="B41" t="s">
        <v>12</v>
      </c>
      <c r="C41" t="s">
        <v>55</v>
      </c>
    </row>
    <row r="42" spans="2:3" x14ac:dyDescent="0.25">
      <c r="B42" t="s">
        <v>9</v>
      </c>
      <c r="C42" t="s">
        <v>56</v>
      </c>
    </row>
    <row r="43" spans="2:3" x14ac:dyDescent="0.25">
      <c r="B43" t="s">
        <v>10</v>
      </c>
      <c r="C43" t="s">
        <v>57</v>
      </c>
    </row>
    <row r="44" spans="2:3" x14ac:dyDescent="0.25">
      <c r="B44" t="s">
        <v>11</v>
      </c>
      <c r="C44" t="s">
        <v>58</v>
      </c>
    </row>
    <row r="59" spans="2:2" ht="18.75" x14ac:dyDescent="0.3">
      <c r="B59" s="3" t="s">
        <v>24</v>
      </c>
    </row>
    <row r="60" spans="2:2" ht="18.75" x14ac:dyDescent="0.3">
      <c r="B60" s="3" t="s">
        <v>25</v>
      </c>
    </row>
    <row r="61" spans="2:2" ht="18.75" x14ac:dyDescent="0.3">
      <c r="B61" s="3" t="s">
        <v>26</v>
      </c>
    </row>
    <row r="62" spans="2:2" ht="18.75" x14ac:dyDescent="0.3">
      <c r="B62" s="3" t="s">
        <v>27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CC246-CCF6-45FA-8345-E4E40EF62BA9}">
  <dimension ref="B2:E6"/>
  <sheetViews>
    <sheetView workbookViewId="0">
      <selection activeCell="B7" sqref="B7"/>
    </sheetView>
  </sheetViews>
  <sheetFormatPr defaultRowHeight="15" x14ac:dyDescent="0.25"/>
  <cols>
    <col min="2" max="5" width="20.7109375" customWidth="1"/>
  </cols>
  <sheetData>
    <row r="2" spans="2:5" x14ac:dyDescent="0.25">
      <c r="B2" t="s">
        <v>0</v>
      </c>
      <c r="C2" t="s">
        <v>1</v>
      </c>
      <c r="D2" t="s">
        <v>17</v>
      </c>
      <c r="E2" t="s">
        <v>20</v>
      </c>
    </row>
    <row r="3" spans="2:5" x14ac:dyDescent="0.25">
      <c r="B3" t="s">
        <v>62</v>
      </c>
    </row>
    <row r="4" spans="2:5" x14ac:dyDescent="0.25">
      <c r="B4" t="s">
        <v>63</v>
      </c>
    </row>
    <row r="5" spans="2:5" x14ac:dyDescent="0.25">
      <c r="B5" t="s">
        <v>65</v>
      </c>
    </row>
    <row r="6" spans="2:5" x14ac:dyDescent="0.25">
      <c r="B6" t="s">
        <v>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2A748-20E4-465B-977F-3A8A83A2F833}">
  <dimension ref="B2:L8"/>
  <sheetViews>
    <sheetView tabSelected="1" workbookViewId="0">
      <selection activeCell="G16" sqref="G16"/>
    </sheetView>
  </sheetViews>
  <sheetFormatPr defaultRowHeight="15" x14ac:dyDescent="0.25"/>
  <cols>
    <col min="3" max="3" width="16.28515625" bestFit="1" customWidth="1"/>
    <col min="4" max="9" width="12.85546875" customWidth="1"/>
  </cols>
  <sheetData>
    <row r="2" spans="2:12" x14ac:dyDescent="0.25">
      <c r="B2" t="s">
        <v>2</v>
      </c>
      <c r="C2" t="s">
        <v>67</v>
      </c>
      <c r="D2" t="s">
        <v>1</v>
      </c>
      <c r="E2" t="s">
        <v>3</v>
      </c>
      <c r="F2" t="s">
        <v>4</v>
      </c>
      <c r="G2" t="s">
        <v>5</v>
      </c>
      <c r="H2" t="s">
        <v>6</v>
      </c>
      <c r="I2" t="s">
        <v>7</v>
      </c>
      <c r="L2" t="s">
        <v>111</v>
      </c>
    </row>
    <row r="3" spans="2:12" x14ac:dyDescent="0.25">
      <c r="L3" t="s">
        <v>112</v>
      </c>
    </row>
    <row r="4" spans="2:12" x14ac:dyDescent="0.25">
      <c r="L4" t="s">
        <v>113</v>
      </c>
    </row>
    <row r="5" spans="2:12" x14ac:dyDescent="0.25">
      <c r="L5" t="s">
        <v>114</v>
      </c>
    </row>
    <row r="6" spans="2:12" x14ac:dyDescent="0.25">
      <c r="L6" t="s">
        <v>115</v>
      </c>
    </row>
    <row r="7" spans="2:12" x14ac:dyDescent="0.25">
      <c r="L7" t="s">
        <v>116</v>
      </c>
    </row>
    <row r="8" spans="2:12" x14ac:dyDescent="0.25">
      <c r="L8"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8014F-0A70-44D2-80B4-CD7B6BB2CAF6}">
  <dimension ref="B2:F44"/>
  <sheetViews>
    <sheetView workbookViewId="0">
      <selection activeCell="D6" sqref="D6"/>
    </sheetView>
  </sheetViews>
  <sheetFormatPr defaultRowHeight="15" x14ac:dyDescent="0.25"/>
  <cols>
    <col min="2" max="2" width="15.28515625" bestFit="1" customWidth="1"/>
    <col min="3" max="3" width="27.5703125" bestFit="1" customWidth="1"/>
    <col min="4" max="4" width="30.85546875" bestFit="1" customWidth="1"/>
    <col min="5" max="5" width="11" bestFit="1" customWidth="1"/>
    <col min="6" max="6" width="15.7109375" customWidth="1"/>
  </cols>
  <sheetData>
    <row r="2" spans="2:6" x14ac:dyDescent="0.25">
      <c r="B2" s="6" t="s">
        <v>66</v>
      </c>
      <c r="C2" t="s">
        <v>8</v>
      </c>
      <c r="D2" t="s">
        <v>49</v>
      </c>
      <c r="E2" t="s">
        <v>97</v>
      </c>
      <c r="F2" t="s">
        <v>93</v>
      </c>
    </row>
    <row r="3" spans="2:6" x14ac:dyDescent="0.25">
      <c r="C3" t="s">
        <v>70</v>
      </c>
      <c r="D3" t="s">
        <v>76</v>
      </c>
      <c r="E3" t="s">
        <v>86</v>
      </c>
      <c r="F3" s="4">
        <v>1</v>
      </c>
    </row>
    <row r="4" spans="2:6" x14ac:dyDescent="0.25">
      <c r="C4" t="s">
        <v>70</v>
      </c>
      <c r="D4" t="s">
        <v>76</v>
      </c>
      <c r="E4" t="s">
        <v>84</v>
      </c>
      <c r="F4" s="4">
        <v>2</v>
      </c>
    </row>
    <row r="5" spans="2:6" x14ac:dyDescent="0.25">
      <c r="C5" t="s">
        <v>70</v>
      </c>
      <c r="D5" t="s">
        <v>76</v>
      </c>
      <c r="E5" t="s">
        <v>85</v>
      </c>
      <c r="F5" s="4">
        <v>3</v>
      </c>
    </row>
    <row r="6" spans="2:6" x14ac:dyDescent="0.25">
      <c r="B6" s="7"/>
      <c r="C6" t="s">
        <v>70</v>
      </c>
      <c r="D6" t="s">
        <v>77</v>
      </c>
      <c r="E6" t="s">
        <v>86</v>
      </c>
      <c r="F6" s="4">
        <v>1</v>
      </c>
    </row>
    <row r="7" spans="2:6" x14ac:dyDescent="0.25">
      <c r="B7" s="7"/>
      <c r="C7" t="s">
        <v>70</v>
      </c>
      <c r="D7" t="s">
        <v>77</v>
      </c>
      <c r="E7" t="s">
        <v>84</v>
      </c>
      <c r="F7" s="4">
        <v>2</v>
      </c>
    </row>
    <row r="8" spans="2:6" x14ac:dyDescent="0.25">
      <c r="B8" s="7"/>
      <c r="C8" t="s">
        <v>70</v>
      </c>
      <c r="D8" t="s">
        <v>77</v>
      </c>
      <c r="E8" t="s">
        <v>85</v>
      </c>
      <c r="F8" s="4">
        <v>3</v>
      </c>
    </row>
    <row r="9" spans="2:6" x14ac:dyDescent="0.25">
      <c r="B9" s="7"/>
      <c r="C9" t="s">
        <v>70</v>
      </c>
      <c r="D9" t="s">
        <v>69</v>
      </c>
      <c r="E9" t="s">
        <v>86</v>
      </c>
      <c r="F9" s="4">
        <v>1</v>
      </c>
    </row>
    <row r="10" spans="2:6" x14ac:dyDescent="0.25">
      <c r="B10" s="7"/>
      <c r="C10" t="s">
        <v>70</v>
      </c>
      <c r="D10" t="s">
        <v>69</v>
      </c>
      <c r="E10" t="s">
        <v>84</v>
      </c>
      <c r="F10" s="4">
        <v>2</v>
      </c>
    </row>
    <row r="11" spans="2:6" x14ac:dyDescent="0.25">
      <c r="B11" s="7"/>
      <c r="C11" t="s">
        <v>70</v>
      </c>
      <c r="D11" t="s">
        <v>69</v>
      </c>
      <c r="E11" t="s">
        <v>85</v>
      </c>
      <c r="F11" s="4">
        <v>3</v>
      </c>
    </row>
    <row r="12" spans="2:6" x14ac:dyDescent="0.25">
      <c r="C12" t="s">
        <v>68</v>
      </c>
      <c r="D12" t="s">
        <v>87</v>
      </c>
      <c r="E12" t="s">
        <v>86</v>
      </c>
      <c r="F12" s="4">
        <v>1</v>
      </c>
    </row>
    <row r="13" spans="2:6" x14ac:dyDescent="0.25">
      <c r="C13" t="s">
        <v>68</v>
      </c>
      <c r="D13" t="s">
        <v>87</v>
      </c>
      <c r="E13" t="s">
        <v>84</v>
      </c>
      <c r="F13" s="4">
        <v>2</v>
      </c>
    </row>
    <row r="14" spans="2:6" x14ac:dyDescent="0.25">
      <c r="C14" t="s">
        <v>68</v>
      </c>
      <c r="D14" t="s">
        <v>87</v>
      </c>
      <c r="E14" t="s">
        <v>85</v>
      </c>
      <c r="F14" s="4">
        <v>3</v>
      </c>
    </row>
    <row r="15" spans="2:6" x14ac:dyDescent="0.25">
      <c r="B15" s="7"/>
      <c r="C15" t="s">
        <v>68</v>
      </c>
      <c r="D15" t="s">
        <v>88</v>
      </c>
      <c r="E15" t="s">
        <v>86</v>
      </c>
      <c r="F15" s="4">
        <v>1</v>
      </c>
    </row>
    <row r="16" spans="2:6" x14ac:dyDescent="0.25">
      <c r="B16" s="7"/>
      <c r="C16" t="s">
        <v>68</v>
      </c>
      <c r="D16" t="s">
        <v>88</v>
      </c>
      <c r="E16" t="s">
        <v>84</v>
      </c>
      <c r="F16" s="4">
        <v>2</v>
      </c>
    </row>
    <row r="17" spans="2:6" x14ac:dyDescent="0.25">
      <c r="B17" s="7"/>
      <c r="C17" t="s">
        <v>68</v>
      </c>
      <c r="D17" t="s">
        <v>88</v>
      </c>
      <c r="E17" t="s">
        <v>85</v>
      </c>
      <c r="F17" s="4">
        <v>3</v>
      </c>
    </row>
    <row r="18" spans="2:6" x14ac:dyDescent="0.25">
      <c r="C18" t="s">
        <v>68</v>
      </c>
      <c r="D18" t="s">
        <v>82</v>
      </c>
      <c r="E18" t="s">
        <v>86</v>
      </c>
      <c r="F18" s="4">
        <v>1</v>
      </c>
    </row>
    <row r="19" spans="2:6" x14ac:dyDescent="0.25">
      <c r="C19" t="s">
        <v>68</v>
      </c>
      <c r="D19" t="s">
        <v>82</v>
      </c>
      <c r="E19" t="s">
        <v>84</v>
      </c>
      <c r="F19" s="4">
        <v>2</v>
      </c>
    </row>
    <row r="20" spans="2:6" x14ac:dyDescent="0.25">
      <c r="C20" t="s">
        <v>68</v>
      </c>
      <c r="D20" t="s">
        <v>82</v>
      </c>
      <c r="E20" t="s">
        <v>85</v>
      </c>
      <c r="F20" s="4">
        <v>3</v>
      </c>
    </row>
    <row r="21" spans="2:6" x14ac:dyDescent="0.25">
      <c r="B21" s="7"/>
      <c r="C21" t="s">
        <v>68</v>
      </c>
      <c r="D21" t="s">
        <v>83</v>
      </c>
      <c r="E21" t="s">
        <v>86</v>
      </c>
      <c r="F21" s="4">
        <v>1</v>
      </c>
    </row>
    <row r="22" spans="2:6" x14ac:dyDescent="0.25">
      <c r="B22" s="7"/>
      <c r="C22" t="s">
        <v>68</v>
      </c>
      <c r="D22" t="s">
        <v>83</v>
      </c>
      <c r="E22" t="s">
        <v>84</v>
      </c>
      <c r="F22" s="4">
        <v>2</v>
      </c>
    </row>
    <row r="23" spans="2:6" x14ac:dyDescent="0.25">
      <c r="B23" s="7"/>
      <c r="C23" t="s">
        <v>68</v>
      </c>
      <c r="D23" t="s">
        <v>83</v>
      </c>
      <c r="E23" t="s">
        <v>85</v>
      </c>
      <c r="F23" s="4">
        <v>3</v>
      </c>
    </row>
    <row r="24" spans="2:6" x14ac:dyDescent="0.25">
      <c r="B24" s="7"/>
      <c r="C24" t="s">
        <v>68</v>
      </c>
      <c r="D24" t="s">
        <v>72</v>
      </c>
      <c r="E24" t="s">
        <v>86</v>
      </c>
      <c r="F24" s="4">
        <v>1</v>
      </c>
    </row>
    <row r="25" spans="2:6" x14ac:dyDescent="0.25">
      <c r="B25" s="7"/>
      <c r="C25" t="s">
        <v>68</v>
      </c>
      <c r="D25" t="s">
        <v>72</v>
      </c>
      <c r="E25" t="s">
        <v>84</v>
      </c>
      <c r="F25" s="4">
        <v>2</v>
      </c>
    </row>
    <row r="26" spans="2:6" x14ac:dyDescent="0.25">
      <c r="B26" s="7"/>
      <c r="C26" t="s">
        <v>68</v>
      </c>
      <c r="D26" t="s">
        <v>72</v>
      </c>
      <c r="E26" t="s">
        <v>85</v>
      </c>
      <c r="F26" s="4">
        <v>3</v>
      </c>
    </row>
    <row r="27" spans="2:6" x14ac:dyDescent="0.25">
      <c r="C27" t="s">
        <v>68</v>
      </c>
      <c r="D27" t="s">
        <v>89</v>
      </c>
      <c r="E27" t="s">
        <v>86</v>
      </c>
      <c r="F27" s="4">
        <v>1</v>
      </c>
    </row>
    <row r="28" spans="2:6" x14ac:dyDescent="0.25">
      <c r="C28" t="s">
        <v>68</v>
      </c>
      <c r="D28" t="s">
        <v>89</v>
      </c>
      <c r="E28" t="s">
        <v>84</v>
      </c>
      <c r="F28" s="4">
        <v>2</v>
      </c>
    </row>
    <row r="29" spans="2:6" x14ac:dyDescent="0.25">
      <c r="C29" t="s">
        <v>68</v>
      </c>
      <c r="D29" t="s">
        <v>89</v>
      </c>
      <c r="E29" t="s">
        <v>85</v>
      </c>
      <c r="F29" s="4">
        <v>3</v>
      </c>
    </row>
    <row r="30" spans="2:6" x14ac:dyDescent="0.25">
      <c r="C30" t="s">
        <v>90</v>
      </c>
      <c r="D30" t="s">
        <v>91</v>
      </c>
      <c r="E30" t="s">
        <v>86</v>
      </c>
      <c r="F30" s="4">
        <v>1</v>
      </c>
    </row>
    <row r="31" spans="2:6" x14ac:dyDescent="0.25">
      <c r="C31" t="s">
        <v>90</v>
      </c>
      <c r="D31" t="s">
        <v>91</v>
      </c>
      <c r="E31" t="s">
        <v>84</v>
      </c>
      <c r="F31" s="4">
        <v>2</v>
      </c>
    </row>
    <row r="32" spans="2:6" x14ac:dyDescent="0.25">
      <c r="C32" t="s">
        <v>90</v>
      </c>
      <c r="D32" t="s">
        <v>91</v>
      </c>
      <c r="E32" t="s">
        <v>85</v>
      </c>
      <c r="F32" s="4">
        <v>3</v>
      </c>
    </row>
    <row r="33" spans="2:6" x14ac:dyDescent="0.25">
      <c r="C33" t="s">
        <v>71</v>
      </c>
      <c r="D33" t="s">
        <v>81</v>
      </c>
      <c r="E33" t="s">
        <v>103</v>
      </c>
      <c r="F33" s="4">
        <v>1</v>
      </c>
    </row>
    <row r="34" spans="2:6" x14ac:dyDescent="0.25">
      <c r="C34" t="s">
        <v>71</v>
      </c>
      <c r="D34" t="s">
        <v>81</v>
      </c>
      <c r="E34" t="s">
        <v>104</v>
      </c>
      <c r="F34" s="4">
        <v>2</v>
      </c>
    </row>
    <row r="35" spans="2:6" x14ac:dyDescent="0.25">
      <c r="C35" t="s">
        <v>71</v>
      </c>
      <c r="D35" t="s">
        <v>81</v>
      </c>
      <c r="E35" t="s">
        <v>105</v>
      </c>
      <c r="F35" s="4">
        <v>3</v>
      </c>
    </row>
    <row r="36" spans="2:6" x14ac:dyDescent="0.25">
      <c r="B36" s="7"/>
      <c r="C36" t="s">
        <v>71</v>
      </c>
      <c r="D36" t="s">
        <v>75</v>
      </c>
      <c r="E36" t="s">
        <v>86</v>
      </c>
      <c r="F36" s="4">
        <v>1</v>
      </c>
    </row>
    <row r="37" spans="2:6" x14ac:dyDescent="0.25">
      <c r="B37" s="7"/>
      <c r="C37" t="s">
        <v>71</v>
      </c>
      <c r="D37" t="s">
        <v>75</v>
      </c>
      <c r="E37" t="s">
        <v>84</v>
      </c>
      <c r="F37" s="4">
        <v>2</v>
      </c>
    </row>
    <row r="38" spans="2:6" x14ac:dyDescent="0.25">
      <c r="B38" s="7"/>
      <c r="C38" t="s">
        <v>71</v>
      </c>
      <c r="D38" t="s">
        <v>75</v>
      </c>
      <c r="E38" t="s">
        <v>85</v>
      </c>
      <c r="F38" s="4">
        <v>3</v>
      </c>
    </row>
    <row r="39" spans="2:6" x14ac:dyDescent="0.25">
      <c r="B39" s="7"/>
      <c r="C39" t="s">
        <v>71</v>
      </c>
      <c r="D39" t="s">
        <v>73</v>
      </c>
      <c r="E39" t="s">
        <v>86</v>
      </c>
      <c r="F39" s="4">
        <v>1</v>
      </c>
    </row>
    <row r="40" spans="2:6" x14ac:dyDescent="0.25">
      <c r="B40" s="7"/>
      <c r="C40" t="s">
        <v>71</v>
      </c>
      <c r="D40" t="s">
        <v>73</v>
      </c>
      <c r="E40" t="s">
        <v>84</v>
      </c>
      <c r="F40" s="4">
        <v>2</v>
      </c>
    </row>
    <row r="41" spans="2:6" x14ac:dyDescent="0.25">
      <c r="B41" s="7"/>
      <c r="C41" t="s">
        <v>71</v>
      </c>
      <c r="D41" t="s">
        <v>73</v>
      </c>
      <c r="E41" t="s">
        <v>85</v>
      </c>
      <c r="F41" s="4">
        <v>3</v>
      </c>
    </row>
    <row r="42" spans="2:6" x14ac:dyDescent="0.25">
      <c r="C42" t="s">
        <v>71</v>
      </c>
      <c r="D42" t="s">
        <v>74</v>
      </c>
      <c r="E42" t="s">
        <v>86</v>
      </c>
      <c r="F42" s="4">
        <v>1</v>
      </c>
    </row>
    <row r="43" spans="2:6" x14ac:dyDescent="0.25">
      <c r="C43" t="s">
        <v>71</v>
      </c>
      <c r="D43" t="s">
        <v>74</v>
      </c>
      <c r="E43" t="s">
        <v>84</v>
      </c>
      <c r="F43" s="4">
        <v>2</v>
      </c>
    </row>
    <row r="44" spans="2:6" x14ac:dyDescent="0.25">
      <c r="B44" s="8"/>
      <c r="C44" t="s">
        <v>71</v>
      </c>
      <c r="D44" t="s">
        <v>74</v>
      </c>
      <c r="E44" t="s">
        <v>85</v>
      </c>
      <c r="F44" s="4">
        <v>3</v>
      </c>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EE4A4-6C97-4D53-B5E6-0F80FBAB1B00}">
  <dimension ref="B2:AI102"/>
  <sheetViews>
    <sheetView workbookViewId="0">
      <selection activeCell="M7" sqref="M7"/>
    </sheetView>
  </sheetViews>
  <sheetFormatPr defaultRowHeight="15" x14ac:dyDescent="0.25"/>
  <cols>
    <col min="2" max="2" width="21.140625" customWidth="1"/>
    <col min="3" max="3" width="13.42578125" bestFit="1" customWidth="1"/>
    <col min="4" max="4" width="13.28515625" bestFit="1" customWidth="1"/>
    <col min="5" max="5" width="14.28515625" customWidth="1"/>
    <col min="6" max="6" width="12.28515625" bestFit="1" customWidth="1"/>
    <col min="7" max="7" width="13.42578125" bestFit="1" customWidth="1"/>
    <col min="8" max="8" width="20.5703125" bestFit="1" customWidth="1"/>
    <col min="28" max="28" width="15.42578125" style="4" bestFit="1" customWidth="1"/>
    <col min="29" max="30" width="7.140625" style="4" bestFit="1" customWidth="1"/>
    <col min="31" max="31" width="11.140625" style="4" bestFit="1" customWidth="1"/>
    <col min="32" max="32" width="12.140625" style="4" bestFit="1" customWidth="1"/>
  </cols>
  <sheetData>
    <row r="2" spans="2:35" x14ac:dyDescent="0.25">
      <c r="B2" s="4" t="s">
        <v>92</v>
      </c>
      <c r="C2" s="4" t="s">
        <v>78</v>
      </c>
      <c r="E2" s="4" t="s">
        <v>80</v>
      </c>
      <c r="AE2" s="4" t="s">
        <v>78</v>
      </c>
      <c r="AF2" s="4" t="s">
        <v>80</v>
      </c>
    </row>
    <row r="3" spans="2:35" x14ac:dyDescent="0.25">
      <c r="B3" s="4">
        <v>1</v>
      </c>
      <c r="C3" s="4">
        <v>10</v>
      </c>
      <c r="E3" s="4">
        <v>0.8</v>
      </c>
      <c r="AD3" s="4" t="s">
        <v>50</v>
      </c>
      <c r="AE3" s="4">
        <v>10</v>
      </c>
      <c r="AF3" s="4">
        <v>0.8</v>
      </c>
    </row>
    <row r="4" spans="2:35" x14ac:dyDescent="0.25">
      <c r="B4" s="4">
        <v>2</v>
      </c>
      <c r="C4" s="4">
        <f>C3*2</f>
        <v>20</v>
      </c>
      <c r="D4" s="4"/>
      <c r="H4" t="s">
        <v>102</v>
      </c>
      <c r="M4" t="s">
        <v>106</v>
      </c>
      <c r="AD4" s="4" t="s">
        <v>51</v>
      </c>
      <c r="AE4" s="4">
        <f>AE3*2</f>
        <v>20</v>
      </c>
    </row>
    <row r="5" spans="2:35" x14ac:dyDescent="0.25">
      <c r="B5" s="4">
        <v>3</v>
      </c>
      <c r="C5" s="4">
        <f>C4*3</f>
        <v>60</v>
      </c>
      <c r="D5" s="4"/>
      <c r="H5" t="s">
        <v>101</v>
      </c>
      <c r="M5" t="s">
        <v>107</v>
      </c>
      <c r="AD5" s="4" t="s">
        <v>52</v>
      </c>
      <c r="AE5" s="4">
        <f>AE4*3</f>
        <v>60</v>
      </c>
    </row>
    <row r="6" spans="2:35" x14ac:dyDescent="0.25">
      <c r="M6" t="s">
        <v>108</v>
      </c>
    </row>
    <row r="9" spans="2:35" x14ac:dyDescent="0.25">
      <c r="D9" s="4"/>
      <c r="E9" s="4"/>
      <c r="F9" s="4"/>
      <c r="AB9" s="4" t="s">
        <v>79</v>
      </c>
      <c r="AC9" s="4" t="s">
        <v>50</v>
      </c>
      <c r="AD9" s="4" t="s">
        <v>51</v>
      </c>
      <c r="AE9" s="4" t="s">
        <v>52</v>
      </c>
      <c r="AG9" s="4"/>
    </row>
    <row r="10" spans="2:35" x14ac:dyDescent="0.25">
      <c r="C10" s="4" t="s">
        <v>100</v>
      </c>
      <c r="D10" s="4">
        <v>1.05</v>
      </c>
      <c r="E10" s="4"/>
      <c r="F10" s="4"/>
      <c r="AB10" s="4">
        <v>1</v>
      </c>
      <c r="AC10" s="5">
        <f>_xlfn.XLOOKUP(AC$9,$AD$3:$AD$5,$AE$3:$AE$5)*(1-POWER($AF$3, $AB10))/(1-$AF$3)</f>
        <v>10</v>
      </c>
      <c r="AD10" s="5">
        <f t="shared" ref="AD10:AE13" si="0">_xlfn.XLOOKUP(AD$9,$AD$3:$AD$5,$AE$3:$AE$5)*(1-POWER($AF$3, $AB10))/(1-$AF$3)</f>
        <v>20</v>
      </c>
      <c r="AE10" s="5">
        <f t="shared" si="0"/>
        <v>59.999999999999993</v>
      </c>
      <c r="AH10" s="4"/>
      <c r="AI10" s="4"/>
    </row>
    <row r="11" spans="2:35" x14ac:dyDescent="0.25">
      <c r="C11" s="4" t="s">
        <v>98</v>
      </c>
      <c r="D11" s="4" t="s">
        <v>99</v>
      </c>
      <c r="E11" s="4"/>
      <c r="F11" s="4"/>
      <c r="AB11" s="4">
        <v>2</v>
      </c>
      <c r="AC11" s="5">
        <f t="shared" ref="AC11:AC13" si="1">_xlfn.XLOOKUP(AC$9,$AD$3:$AD$5,$AE$3:$AE$5)*(1-POWER($AF$3, $AB11))/(1-$AF$3)</f>
        <v>17.999999999999996</v>
      </c>
      <c r="AD11" s="5">
        <f t="shared" si="0"/>
        <v>35.999999999999993</v>
      </c>
      <c r="AE11" s="5">
        <f t="shared" si="0"/>
        <v>108</v>
      </c>
    </row>
    <row r="12" spans="2:35" x14ac:dyDescent="0.25">
      <c r="C12" s="4">
        <v>0</v>
      </c>
      <c r="D12" s="4">
        <f>$C12^D$10</f>
        <v>0</v>
      </c>
      <c r="E12" s="4"/>
      <c r="F12" s="4"/>
      <c r="AB12" s="4">
        <v>3</v>
      </c>
      <c r="AC12" s="5">
        <f t="shared" si="1"/>
        <v>24.400000000000002</v>
      </c>
      <c r="AD12" s="5">
        <f t="shared" si="0"/>
        <v>48.800000000000004</v>
      </c>
      <c r="AE12" s="5">
        <f t="shared" si="0"/>
        <v>146.4</v>
      </c>
      <c r="AH12" s="4"/>
      <c r="AI12" s="4"/>
    </row>
    <row r="13" spans="2:35" x14ac:dyDescent="0.25">
      <c r="C13" s="4">
        <v>1</v>
      </c>
      <c r="D13" s="12">
        <f>$C13^D$10</f>
        <v>1</v>
      </c>
      <c r="E13" s="12"/>
      <c r="F13" s="12"/>
      <c r="AB13" s="4">
        <v>4</v>
      </c>
      <c r="AC13" s="5">
        <f t="shared" si="1"/>
        <v>29.519999999999996</v>
      </c>
      <c r="AD13" s="5">
        <f t="shared" si="0"/>
        <v>59.039999999999992</v>
      </c>
      <c r="AE13" s="5">
        <f t="shared" si="0"/>
        <v>177.12</v>
      </c>
      <c r="AH13" s="4"/>
      <c r="AI13" s="4"/>
    </row>
    <row r="14" spans="2:35" x14ac:dyDescent="0.25">
      <c r="C14" s="4">
        <v>2</v>
      </c>
      <c r="D14" s="12">
        <f t="shared" ref="D14:D44" si="2">$C14^D$10</f>
        <v>2.0705298476827552</v>
      </c>
      <c r="E14" s="12"/>
      <c r="F14" s="12"/>
      <c r="AH14" s="4"/>
      <c r="AI14" s="4"/>
    </row>
    <row r="15" spans="2:35" x14ac:dyDescent="0.25">
      <c r="C15" s="4">
        <v>3</v>
      </c>
      <c r="D15" s="12">
        <f t="shared" si="2"/>
        <v>3.1694019256486143</v>
      </c>
      <c r="E15" s="12"/>
      <c r="F15" s="12"/>
      <c r="AI15" s="4"/>
    </row>
    <row r="16" spans="2:35" x14ac:dyDescent="0.25">
      <c r="C16" s="4">
        <v>4</v>
      </c>
      <c r="D16" s="12">
        <f t="shared" si="2"/>
        <v>4.2870938501451725</v>
      </c>
      <c r="E16" s="12"/>
      <c r="F16" s="12"/>
      <c r="AH16" s="4"/>
      <c r="AI16" s="4"/>
    </row>
    <row r="17" spans="3:35" x14ac:dyDescent="0.25">
      <c r="C17" s="4">
        <v>5</v>
      </c>
      <c r="D17" s="12">
        <f t="shared" si="2"/>
        <v>5.4189919336718404</v>
      </c>
      <c r="E17" s="12"/>
      <c r="F17" s="12"/>
      <c r="AH17" s="4"/>
      <c r="AI17" s="4"/>
    </row>
    <row r="18" spans="3:35" x14ac:dyDescent="0.25">
      <c r="C18" s="4">
        <v>6</v>
      </c>
      <c r="D18" s="12">
        <f t="shared" si="2"/>
        <v>6.562341286358655</v>
      </c>
      <c r="E18" s="12"/>
      <c r="F18" s="12"/>
      <c r="AH18" s="4"/>
      <c r="AI18" s="4"/>
    </row>
    <row r="19" spans="3:35" x14ac:dyDescent="0.25">
      <c r="C19" s="4">
        <v>7</v>
      </c>
      <c r="D19" s="12">
        <f t="shared" si="2"/>
        <v>7.7153022078149522</v>
      </c>
      <c r="E19" s="12"/>
      <c r="F19" s="12"/>
      <c r="AI19" s="4"/>
    </row>
    <row r="20" spans="3:35" x14ac:dyDescent="0.25">
      <c r="C20" s="4">
        <v>8</v>
      </c>
      <c r="D20" s="12">
        <f t="shared" si="2"/>
        <v>8.8765557765427587</v>
      </c>
      <c r="E20" s="12"/>
      <c r="F20" s="12"/>
      <c r="AH20" s="4"/>
      <c r="AI20" s="4"/>
    </row>
    <row r="21" spans="3:35" x14ac:dyDescent="0.25">
      <c r="C21" s="4">
        <v>9</v>
      </c>
      <c r="D21" s="12">
        <f t="shared" si="2"/>
        <v>10.045108566305144</v>
      </c>
      <c r="E21" s="12"/>
      <c r="F21" s="12"/>
      <c r="AH21" s="4"/>
      <c r="AI21" s="4"/>
    </row>
    <row r="22" spans="3:35" x14ac:dyDescent="0.25">
      <c r="C22" s="4">
        <v>10</v>
      </c>
      <c r="D22" s="12">
        <f t="shared" si="2"/>
        <v>11.220184543019636</v>
      </c>
      <c r="E22" s="12"/>
      <c r="F22" s="12"/>
      <c r="AH22" s="4"/>
      <c r="AI22" s="4"/>
    </row>
    <row r="23" spans="3:35" x14ac:dyDescent="0.25">
      <c r="C23" s="4">
        <v>11</v>
      </c>
      <c r="D23" s="12">
        <f t="shared" si="2"/>
        <v>12.401160245736168</v>
      </c>
      <c r="E23" s="12"/>
      <c r="F23" s="12"/>
    </row>
    <row r="24" spans="3:35" x14ac:dyDescent="0.25">
      <c r="C24" s="4">
        <v>12</v>
      </c>
      <c r="D24" s="12">
        <f t="shared" si="2"/>
        <v>13.587523504086441</v>
      </c>
      <c r="E24" s="12"/>
      <c r="F24" s="12"/>
    </row>
    <row r="25" spans="3:35" x14ac:dyDescent="0.25">
      <c r="C25" s="4">
        <v>13</v>
      </c>
      <c r="D25" s="12">
        <f t="shared" si="2"/>
        <v>14.778845872122787</v>
      </c>
      <c r="E25" s="12"/>
      <c r="F25" s="12"/>
    </row>
    <row r="26" spans="3:35" x14ac:dyDescent="0.25">
      <c r="C26" s="4">
        <v>14</v>
      </c>
      <c r="D26" s="12">
        <f t="shared" si="2"/>
        <v>15.974763505173518</v>
      </c>
      <c r="E26" s="12"/>
      <c r="F26" s="12"/>
    </row>
    <row r="27" spans="3:35" x14ac:dyDescent="0.25">
      <c r="C27" s="4">
        <v>15</v>
      </c>
      <c r="D27" s="12">
        <f t="shared" si="2"/>
        <v>17.174963469653839</v>
      </c>
      <c r="E27" s="12"/>
      <c r="F27" s="12"/>
    </row>
    <row r="28" spans="3:35" x14ac:dyDescent="0.25">
      <c r="C28" s="4">
        <v>16</v>
      </c>
      <c r="D28" s="12">
        <f t="shared" si="2"/>
        <v>18.379173679952558</v>
      </c>
      <c r="E28" s="12"/>
      <c r="F28" s="12"/>
    </row>
    <row r="29" spans="3:35" x14ac:dyDescent="0.25">
      <c r="C29" s="4">
        <v>17</v>
      </c>
      <c r="D29" s="12">
        <f t="shared" si="2"/>
        <v>19.587155333094756</v>
      </c>
      <c r="E29" s="12"/>
      <c r="F29" s="12"/>
    </row>
    <row r="30" spans="3:35" x14ac:dyDescent="0.25">
      <c r="C30" s="4">
        <v>18</v>
      </c>
      <c r="D30" s="12">
        <f t="shared" si="2"/>
        <v>20.79869710974852</v>
      </c>
      <c r="E30" s="12"/>
      <c r="F30" s="12"/>
    </row>
    <row r="31" spans="3:35" x14ac:dyDescent="0.25">
      <c r="C31" s="4">
        <v>19</v>
      </c>
      <c r="D31" s="12">
        <f t="shared" si="2"/>
        <v>22.013610653350799</v>
      </c>
      <c r="E31" s="12"/>
      <c r="F31" s="12"/>
    </row>
    <row r="32" spans="3:35" x14ac:dyDescent="0.25">
      <c r="C32" s="4">
        <v>20</v>
      </c>
      <c r="D32" s="12">
        <f t="shared" si="2"/>
        <v>23.231726992830843</v>
      </c>
      <c r="E32" s="12"/>
      <c r="F32" s="12"/>
    </row>
    <row r="33" spans="3:6" x14ac:dyDescent="0.25">
      <c r="C33" s="4">
        <v>21</v>
      </c>
      <c r="D33" s="12">
        <f t="shared" si="2"/>
        <v>24.452893674409712</v>
      </c>
      <c r="E33" s="12"/>
      <c r="F33" s="12"/>
    </row>
    <row r="34" spans="3:6" x14ac:dyDescent="0.25">
      <c r="C34" s="4">
        <v>22</v>
      </c>
      <c r="D34" s="12">
        <f t="shared" si="2"/>
        <v>25.676972434693546</v>
      </c>
      <c r="E34" s="12"/>
      <c r="F34" s="12"/>
    </row>
    <row r="35" spans="3:6" x14ac:dyDescent="0.25">
      <c r="C35" s="4">
        <v>23</v>
      </c>
      <c r="D35" s="12">
        <f t="shared" si="2"/>
        <v>26.903837292838638</v>
      </c>
      <c r="E35" s="12"/>
      <c r="F35" s="12"/>
    </row>
    <row r="36" spans="3:6" x14ac:dyDescent="0.25">
      <c r="C36" s="4">
        <v>24</v>
      </c>
      <c r="D36" s="12">
        <f t="shared" si="2"/>
        <v>28.133372971301956</v>
      </c>
      <c r="E36" s="12"/>
      <c r="F36" s="12"/>
    </row>
    <row r="37" spans="3:6" x14ac:dyDescent="0.25">
      <c r="C37" s="4">
        <v>25</v>
      </c>
      <c r="D37" s="12">
        <f t="shared" si="2"/>
        <v>29.365473577200468</v>
      </c>
      <c r="E37" s="12"/>
      <c r="F37" s="12"/>
    </row>
    <row r="38" spans="3:6" x14ac:dyDescent="0.25">
      <c r="C38" s="4">
        <v>26</v>
      </c>
      <c r="D38" s="12">
        <f t="shared" si="2"/>
        <v>30.600041492533308</v>
      </c>
      <c r="E38" s="12"/>
      <c r="F38" s="12"/>
    </row>
    <row r="39" spans="3:6" x14ac:dyDescent="0.25">
      <c r="C39" s="4">
        <v>27</v>
      </c>
      <c r="D39" s="12">
        <f t="shared" si="2"/>
        <v>31.836986433396895</v>
      </c>
      <c r="E39" s="12"/>
      <c r="F39" s="12"/>
    </row>
    <row r="40" spans="3:6" x14ac:dyDescent="0.25">
      <c r="C40" s="4">
        <v>28</v>
      </c>
      <c r="D40" s="12">
        <f t="shared" si="2"/>
        <v>33.076224647134964</v>
      </c>
      <c r="E40" s="12"/>
      <c r="F40" s="12"/>
    </row>
    <row r="41" spans="3:6" x14ac:dyDescent="0.25">
      <c r="C41" s="4">
        <v>29</v>
      </c>
      <c r="D41" s="12">
        <f t="shared" si="2"/>
        <v>34.317678222981002</v>
      </c>
      <c r="E41" s="12"/>
      <c r="F41" s="12"/>
    </row>
    <row r="42" spans="3:6" x14ac:dyDescent="0.25">
      <c r="C42" s="4">
        <v>30</v>
      </c>
      <c r="D42" s="12">
        <f t="shared" si="2"/>
        <v>35.561274496779248</v>
      </c>
      <c r="E42" s="12"/>
      <c r="F42" s="12"/>
    </row>
    <row r="43" spans="3:6" x14ac:dyDescent="0.25">
      <c r="C43" s="4">
        <v>31</v>
      </c>
      <c r="D43" s="12">
        <f t="shared" si="2"/>
        <v>36.806945534228653</v>
      </c>
      <c r="E43" s="12"/>
      <c r="F43" s="12"/>
    </row>
    <row r="44" spans="3:6" x14ac:dyDescent="0.25">
      <c r="C44" s="4">
        <v>32</v>
      </c>
      <c r="D44" s="12">
        <f t="shared" si="2"/>
        <v>38.054627680087073</v>
      </c>
      <c r="E44" s="12"/>
      <c r="F44" s="12"/>
    </row>
    <row r="45" spans="3:6" x14ac:dyDescent="0.25">
      <c r="C45" s="4">
        <v>33</v>
      </c>
      <c r="D45" s="12">
        <f t="shared" ref="D45:D76" si="3">$C45^D$10</f>
        <v>39.304261163113232</v>
      </c>
      <c r="E45" s="12"/>
      <c r="F45" s="12"/>
    </row>
    <row r="46" spans="3:6" x14ac:dyDescent="0.25">
      <c r="C46" s="4">
        <v>34</v>
      </c>
      <c r="D46" s="12">
        <f t="shared" si="3"/>
        <v>40.555789748371154</v>
      </c>
      <c r="E46" s="12"/>
      <c r="F46" s="12"/>
    </row>
    <row r="47" spans="3:6" x14ac:dyDescent="0.25">
      <c r="C47" s="4">
        <v>35</v>
      </c>
      <c r="D47" s="12">
        <f t="shared" si="3"/>
        <v>41.809160429989774</v>
      </c>
      <c r="E47" s="12"/>
      <c r="F47" s="12"/>
    </row>
    <row r="48" spans="3:6" x14ac:dyDescent="0.25">
      <c r="C48" s="4">
        <v>36</v>
      </c>
      <c r="D48" s="12">
        <f t="shared" si="3"/>
        <v>43.064323158647369</v>
      </c>
      <c r="E48" s="12"/>
      <c r="F48" s="12"/>
    </row>
    <row r="49" spans="3:6" x14ac:dyDescent="0.25">
      <c r="C49" s="4">
        <v>37</v>
      </c>
      <c r="D49" s="12">
        <f t="shared" si="3"/>
        <v>44.321230598998127</v>
      </c>
      <c r="E49" s="12"/>
      <c r="F49" s="12"/>
    </row>
    <row r="50" spans="3:6" x14ac:dyDescent="0.25">
      <c r="C50" s="4">
        <v>38</v>
      </c>
      <c r="D50" s="12">
        <f t="shared" si="3"/>
        <v>45.579837913029905</v>
      </c>
      <c r="E50" s="12"/>
      <c r="F50" s="12"/>
    </row>
    <row r="51" spans="3:6" x14ac:dyDescent="0.25">
      <c r="C51" s="4">
        <v>39</v>
      </c>
      <c r="D51" s="12">
        <f t="shared" si="3"/>
        <v>46.840102565970007</v>
      </c>
      <c r="E51" s="12"/>
      <c r="F51" s="12"/>
    </row>
    <row r="52" spans="3:6" x14ac:dyDescent="0.25">
      <c r="C52" s="4">
        <v>40</v>
      </c>
      <c r="D52" s="12">
        <f t="shared" si="3"/>
        <v>48.101984151873395</v>
      </c>
      <c r="E52" s="12"/>
      <c r="F52" s="12"/>
    </row>
    <row r="53" spans="3:6" x14ac:dyDescent="0.25">
      <c r="C53" s="4">
        <v>41</v>
      </c>
      <c r="D53" s="12">
        <f t="shared" si="3"/>
        <v>49.365444236454522</v>
      </c>
      <c r="E53" s="12"/>
      <c r="F53" s="12"/>
    </row>
    <row r="54" spans="3:6" x14ac:dyDescent="0.25">
      <c r="C54" s="4">
        <v>42</v>
      </c>
      <c r="D54" s="12">
        <f t="shared" si="3"/>
        <v>50.630446215078145</v>
      </c>
      <c r="E54" s="12"/>
      <c r="F54" s="12"/>
    </row>
    <row r="55" spans="3:6" x14ac:dyDescent="0.25">
      <c r="C55" s="4">
        <v>43</v>
      </c>
      <c r="D55" s="12">
        <f t="shared" si="3"/>
        <v>51.896955184120593</v>
      </c>
      <c r="E55" s="12"/>
      <c r="F55" s="12"/>
    </row>
    <row r="56" spans="3:6" x14ac:dyDescent="0.25">
      <c r="C56" s="4">
        <v>44</v>
      </c>
      <c r="D56" s="12">
        <f t="shared" si="3"/>
        <v>53.164937824160312</v>
      </c>
      <c r="E56" s="12"/>
      <c r="F56" s="12"/>
    </row>
    <row r="57" spans="3:6" x14ac:dyDescent="0.25">
      <c r="C57" s="4">
        <v>45</v>
      </c>
      <c r="D57" s="12">
        <f t="shared" si="3"/>
        <v>54.434362293665465</v>
      </c>
      <c r="E57" s="12"/>
      <c r="F57" s="12"/>
    </row>
    <row r="58" spans="3:6" x14ac:dyDescent="0.25">
      <c r="C58" s="4">
        <v>46</v>
      </c>
      <c r="D58" s="12">
        <f t="shared" si="3"/>
        <v>55.705198132022794</v>
      </c>
      <c r="E58" s="12"/>
      <c r="F58" s="12"/>
    </row>
    <row r="59" spans="3:6" x14ac:dyDescent="0.25">
      <c r="C59" s="4">
        <v>47</v>
      </c>
      <c r="D59" s="12">
        <f t="shared" si="3"/>
        <v>56.977416170901314</v>
      </c>
      <c r="E59" s="12"/>
      <c r="F59" s="12"/>
    </row>
    <row r="60" spans="3:6" x14ac:dyDescent="0.25">
      <c r="C60" s="4">
        <v>48</v>
      </c>
      <c r="D60" s="12">
        <f t="shared" si="3"/>
        <v>58.250988453071983</v>
      </c>
      <c r="E60" s="12"/>
      <c r="F60" s="12"/>
    </row>
    <row r="61" spans="3:6" x14ac:dyDescent="0.25">
      <c r="C61" s="4">
        <v>49</v>
      </c>
      <c r="D61" s="12">
        <f t="shared" si="3"/>
        <v>59.525888157914281</v>
      </c>
      <c r="E61" s="12"/>
      <c r="F61" s="12"/>
    </row>
    <row r="62" spans="3:6" x14ac:dyDescent="0.25">
      <c r="C62" s="4">
        <v>50</v>
      </c>
      <c r="D62" s="12">
        <f t="shared" si="3"/>
        <v>60.802089532932854</v>
      </c>
      <c r="E62" s="12"/>
      <c r="F62" s="12"/>
    </row>
    <row r="63" spans="3:6" x14ac:dyDescent="0.25">
      <c r="C63" s="4">
        <v>51</v>
      </c>
      <c r="D63" s="12">
        <f t="shared" si="3"/>
        <v>62.07956783068903</v>
      </c>
      <c r="E63" s="12"/>
      <c r="F63" s="12"/>
    </row>
    <row r="64" spans="3:6" x14ac:dyDescent="0.25">
      <c r="C64" s="4">
        <v>52</v>
      </c>
      <c r="D64" s="12">
        <f t="shared" si="3"/>
        <v>63.358299250620952</v>
      </c>
      <c r="E64" s="12"/>
      <c r="F64" s="12"/>
    </row>
    <row r="65" spans="3:6" x14ac:dyDescent="0.25">
      <c r="C65" s="4">
        <v>53</v>
      </c>
      <c r="D65" s="12">
        <f t="shared" si="3"/>
        <v>64.63826088528721</v>
      </c>
      <c r="E65" s="12"/>
      <c r="F65" s="12"/>
    </row>
    <row r="66" spans="3:6" x14ac:dyDescent="0.25">
      <c r="C66" s="4">
        <v>54</v>
      </c>
      <c r="D66" s="12">
        <f t="shared" si="3"/>
        <v>65.919430670619249</v>
      </c>
      <c r="E66" s="12"/>
      <c r="F66" s="12"/>
    </row>
    <row r="67" spans="3:6" x14ac:dyDescent="0.25">
      <c r="C67" s="4">
        <v>55</v>
      </c>
      <c r="D67" s="12">
        <f t="shared" si="3"/>
        <v>67.201787339816207</v>
      </c>
      <c r="E67" s="12"/>
      <c r="F67" s="12"/>
    </row>
    <row r="68" spans="3:6" x14ac:dyDescent="0.25">
      <c r="C68" s="4">
        <v>56</v>
      </c>
      <c r="D68" s="12">
        <f t="shared" si="3"/>
        <v>68.485310380552946</v>
      </c>
      <c r="E68" s="12"/>
      <c r="F68" s="12"/>
    </row>
    <row r="69" spans="3:6" x14ac:dyDescent="0.25">
      <c r="C69" s="4">
        <v>57</v>
      </c>
      <c r="D69" s="12">
        <f t="shared" si="3"/>
        <v>69.769979995208885</v>
      </c>
      <c r="E69" s="12"/>
      <c r="F69" s="12"/>
    </row>
    <row r="70" spans="3:6" x14ac:dyDescent="0.25">
      <c r="C70" s="4">
        <v>58</v>
      </c>
      <c r="D70" s="12">
        <f t="shared" si="3"/>
        <v>71.05577706385462</v>
      </c>
      <c r="E70" s="12"/>
      <c r="F70" s="12"/>
    </row>
    <row r="71" spans="3:6" x14ac:dyDescent="0.25">
      <c r="C71" s="4">
        <v>59</v>
      </c>
      <c r="D71" s="12">
        <f t="shared" si="3"/>
        <v>72.342683109761467</v>
      </c>
      <c r="E71" s="12"/>
      <c r="F71" s="12"/>
    </row>
    <row r="72" spans="3:6" x14ac:dyDescent="0.25">
      <c r="C72" s="4">
        <v>60</v>
      </c>
      <c r="D72" s="12">
        <f t="shared" si="3"/>
        <v>73.630680267220981</v>
      </c>
      <c r="E72" s="12"/>
      <c r="F72" s="12"/>
    </row>
    <row r="73" spans="3:6" x14ac:dyDescent="0.25">
      <c r="C73" s="4">
        <v>61</v>
      </c>
      <c r="D73" s="12">
        <f t="shared" si="3"/>
        <v>74.919751251485181</v>
      </c>
      <c r="E73" s="12"/>
      <c r="F73" s="12"/>
    </row>
    <row r="74" spans="3:6" x14ac:dyDescent="0.25">
      <c r="C74" s="4">
        <v>62</v>
      </c>
      <c r="D74" s="12">
        <f t="shared" si="3"/>
        <v>76.209879330653919</v>
      </c>
      <c r="E74" s="12"/>
      <c r="F74" s="12"/>
    </row>
    <row r="75" spans="3:6" x14ac:dyDescent="0.25">
      <c r="C75" s="4">
        <v>63</v>
      </c>
      <c r="D75" s="12">
        <f t="shared" si="3"/>
        <v>77.501048299354977</v>
      </c>
      <c r="E75" s="12"/>
      <c r="F75" s="12"/>
    </row>
    <row r="76" spans="3:6" x14ac:dyDescent="0.25">
      <c r="C76" s="4">
        <v>64</v>
      </c>
      <c r="D76" s="12">
        <f t="shared" si="3"/>
        <v>78.793242454074615</v>
      </c>
      <c r="E76" s="12"/>
      <c r="F76" s="12"/>
    </row>
    <row r="77" spans="3:6" x14ac:dyDescent="0.25">
      <c r="C77" s="4">
        <v>65</v>
      </c>
      <c r="D77" s="12">
        <f t="shared" ref="D77:D102" si="4">$C77^D$10</f>
        <v>80.086446570012725</v>
      </c>
      <c r="E77" s="12"/>
      <c r="F77" s="12"/>
    </row>
    <row r="78" spans="3:6" x14ac:dyDescent="0.25">
      <c r="C78" s="4">
        <v>66</v>
      </c>
      <c r="D78" s="12">
        <f t="shared" si="4"/>
        <v>81.380645879344058</v>
      </c>
      <c r="E78" s="12"/>
      <c r="F78" s="12"/>
    </row>
    <row r="79" spans="3:6" x14ac:dyDescent="0.25">
      <c r="C79" s="4">
        <v>67</v>
      </c>
      <c r="D79" s="12">
        <f t="shared" si="4"/>
        <v>82.675826050782206</v>
      </c>
      <c r="E79" s="12"/>
      <c r="F79" s="12"/>
    </row>
    <row r="80" spans="3:6" x14ac:dyDescent="0.25">
      <c r="C80" s="4">
        <v>68</v>
      </c>
      <c r="D80" s="12">
        <f t="shared" si="4"/>
        <v>83.971973170348761</v>
      </c>
      <c r="E80" s="12"/>
      <c r="F80" s="12"/>
    </row>
    <row r="81" spans="3:6" x14ac:dyDescent="0.25">
      <c r="C81" s="4">
        <v>69</v>
      </c>
      <c r="D81" s="12">
        <f t="shared" si="4"/>
        <v>85.269073723259766</v>
      </c>
      <c r="E81" s="12"/>
      <c r="F81" s="12"/>
    </row>
    <row r="82" spans="3:6" x14ac:dyDescent="0.25">
      <c r="C82" s="4">
        <v>70</v>
      </c>
      <c r="D82" s="12">
        <f t="shared" si="4"/>
        <v>86.567114576850599</v>
      </c>
      <c r="E82" s="12"/>
      <c r="F82" s="12"/>
    </row>
    <row r="83" spans="3:6" x14ac:dyDescent="0.25">
      <c r="C83" s="4">
        <v>71</v>
      </c>
      <c r="D83" s="12">
        <f t="shared" si="4"/>
        <v>87.866082964463899</v>
      </c>
      <c r="E83" s="12"/>
      <c r="F83" s="12"/>
    </row>
    <row r="84" spans="3:6" x14ac:dyDescent="0.25">
      <c r="C84" s="4">
        <v>72</v>
      </c>
      <c r="D84" s="12">
        <f t="shared" si="4"/>
        <v>89.165966470235034</v>
      </c>
      <c r="E84" s="12"/>
      <c r="F84" s="12"/>
    </row>
    <row r="85" spans="3:6" x14ac:dyDescent="0.25">
      <c r="C85" s="4">
        <v>73</v>
      </c>
      <c r="D85" s="12">
        <f t="shared" si="4"/>
        <v>90.466753014712353</v>
      </c>
      <c r="E85" s="12"/>
      <c r="F85" s="12"/>
    </row>
    <row r="86" spans="3:6" x14ac:dyDescent="0.25">
      <c r="C86" s="4">
        <v>74</v>
      </c>
      <c r="D86" s="12">
        <f t="shared" si="4"/>
        <v>91.768430841255849</v>
      </c>
      <c r="E86" s="12"/>
      <c r="F86" s="12"/>
    </row>
    <row r="87" spans="3:6" x14ac:dyDescent="0.25">
      <c r="C87" s="4">
        <v>75</v>
      </c>
      <c r="D87" s="12">
        <f t="shared" si="4"/>
        <v>93.070988503162681</v>
      </c>
      <c r="E87" s="12"/>
      <c r="F87" s="12"/>
    </row>
    <row r="88" spans="3:6" x14ac:dyDescent="0.25">
      <c r="C88" s="4">
        <v>76</v>
      </c>
      <c r="D88" s="12">
        <f t="shared" si="4"/>
        <v>94.374414851470533</v>
      </c>
      <c r="E88" s="12"/>
      <c r="F88" s="12"/>
    </row>
    <row r="89" spans="3:6" x14ac:dyDescent="0.25">
      <c r="C89" s="4">
        <v>77</v>
      </c>
      <c r="D89" s="12">
        <f t="shared" si="4"/>
        <v>95.678699023395311</v>
      </c>
      <c r="E89" s="12"/>
      <c r="F89" s="12"/>
    </row>
    <row r="90" spans="3:6" x14ac:dyDescent="0.25">
      <c r="C90" s="4">
        <v>78</v>
      </c>
      <c r="D90" s="12">
        <f t="shared" si="4"/>
        <v>96.983830431362549</v>
      </c>
      <c r="E90" s="12"/>
      <c r="F90" s="12"/>
    </row>
    <row r="91" spans="3:6" x14ac:dyDescent="0.25">
      <c r="C91" s="4">
        <v>79</v>
      </c>
      <c r="D91" s="12">
        <f t="shared" si="4"/>
        <v>98.289798752594237</v>
      </c>
      <c r="E91" s="12"/>
      <c r="F91" s="12"/>
    </row>
    <row r="92" spans="3:6" x14ac:dyDescent="0.25">
      <c r="C92" s="4">
        <v>80</v>
      </c>
      <c r="D92" s="12">
        <f t="shared" si="4"/>
        <v>99.596593919216687</v>
      </c>
      <c r="E92" s="12"/>
      <c r="F92" s="12"/>
    </row>
    <row r="93" spans="3:6" x14ac:dyDescent="0.25">
      <c r="C93" s="4">
        <v>81</v>
      </c>
      <c r="D93" s="12">
        <f t="shared" si="4"/>
        <v>100.904206108857</v>
      </c>
      <c r="E93" s="12"/>
      <c r="F93" s="12"/>
    </row>
    <row r="94" spans="3:6" x14ac:dyDescent="0.25">
      <c r="C94" s="4">
        <v>82</v>
      </c>
      <c r="D94" s="12">
        <f t="shared" si="4"/>
        <v>102.21262573569773</v>
      </c>
      <c r="E94" s="12"/>
      <c r="F94" s="12"/>
    </row>
    <row r="95" spans="3:6" x14ac:dyDescent="0.25">
      <c r="C95" s="4">
        <v>83</v>
      </c>
      <c r="D95" s="12">
        <f t="shared" si="4"/>
        <v>103.52184344196435</v>
      </c>
      <c r="E95" s="12"/>
      <c r="F95" s="12"/>
    </row>
    <row r="96" spans="3:6" x14ac:dyDescent="0.25">
      <c r="C96" s="4">
        <v>84</v>
      </c>
      <c r="D96" s="12">
        <f t="shared" si="4"/>
        <v>104.83185008981563</v>
      </c>
      <c r="E96" s="12"/>
      <c r="F96" s="12"/>
    </row>
    <row r="97" spans="3:6" x14ac:dyDescent="0.25">
      <c r="C97" s="4">
        <v>85</v>
      </c>
      <c r="D97" s="12">
        <f t="shared" si="4"/>
        <v>106.14263675361786</v>
      </c>
      <c r="E97" s="12"/>
      <c r="F97" s="12"/>
    </row>
    <row r="98" spans="3:6" x14ac:dyDescent="0.25">
      <c r="C98" s="4">
        <v>86</v>
      </c>
      <c r="D98" s="12">
        <f t="shared" si="4"/>
        <v>107.45419471257594</v>
      </c>
      <c r="E98" s="12"/>
      <c r="F98" s="12"/>
    </row>
    <row r="99" spans="3:6" x14ac:dyDescent="0.25">
      <c r="C99" s="4">
        <v>87</v>
      </c>
      <c r="D99" s="12">
        <f t="shared" si="4"/>
        <v>108.76651544370549</v>
      </c>
      <c r="E99" s="12"/>
      <c r="F99" s="12"/>
    </row>
    <row r="100" spans="3:6" x14ac:dyDescent="0.25">
      <c r="C100" s="4">
        <v>88</v>
      </c>
      <c r="D100" s="12">
        <f t="shared" si="4"/>
        <v>110.0795906151218</v>
      </c>
      <c r="E100" s="12"/>
      <c r="F100" s="12"/>
    </row>
    <row r="101" spans="3:6" x14ac:dyDescent="0.25">
      <c r="C101" s="4">
        <v>89</v>
      </c>
      <c r="D101" s="12">
        <f t="shared" si="4"/>
        <v>111.3934120796321</v>
      </c>
      <c r="E101" s="12"/>
      <c r="F101" s="12"/>
    </row>
    <row r="102" spans="3:6" x14ac:dyDescent="0.25">
      <c r="C102" s="4">
        <v>90</v>
      </c>
      <c r="D102" s="12">
        <f t="shared" si="4"/>
        <v>112.70797186861103</v>
      </c>
      <c r="E102" s="12"/>
      <c r="F102" s="12"/>
    </row>
  </sheetData>
  <phoneticPr fontId="4" type="noConversion"/>
  <conditionalFormatting sqref="AC10:AE13">
    <cfRule type="colorScale" priority="1">
      <colorScale>
        <cfvo type="min"/>
        <cfvo type="percentile" val="50"/>
        <cfvo type="max"/>
        <color rgb="FFF8696B"/>
        <color rgb="FFFFEB84"/>
        <color rgb="FF63BE7B"/>
      </colorScale>
    </cfRule>
  </conditionalFormatting>
  <pageMargins left="0.7" right="0.7" top="0.75" bottom="0.75" header="0.3" footer="0.3"/>
  <drawing r:id="rId1"/>
  <tableParts count="2">
    <tablePart r:id="rId2"/>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C268BC-B3B7-42BB-95AC-ECBB25E9E5FF}">
  <dimension ref="B2:K16"/>
  <sheetViews>
    <sheetView workbookViewId="0">
      <selection activeCell="G22" sqref="G22"/>
    </sheetView>
  </sheetViews>
  <sheetFormatPr defaultRowHeight="15" x14ac:dyDescent="0.25"/>
  <cols>
    <col min="2" max="2" width="30.85546875" bestFit="1" customWidth="1"/>
    <col min="3" max="3" width="19.28515625" style="4" bestFit="1" customWidth="1"/>
    <col min="4" max="4" width="9.7109375" style="9" bestFit="1" customWidth="1"/>
    <col min="5" max="5" width="13.28515625" style="9" customWidth="1"/>
    <col min="6" max="6" width="27.5703125" bestFit="1" customWidth="1"/>
    <col min="7" max="7" width="27.5703125" style="9" bestFit="1" customWidth="1"/>
    <col min="8" max="9" width="15.85546875" style="4" customWidth="1"/>
    <col min="10" max="10" width="15.85546875" customWidth="1"/>
  </cols>
  <sheetData>
    <row r="2" spans="2:11" x14ac:dyDescent="0.25">
      <c r="B2" s="2" t="s">
        <v>94</v>
      </c>
      <c r="C2" s="11" t="s">
        <v>96</v>
      </c>
      <c r="E2" s="9" t="s">
        <v>13</v>
      </c>
      <c r="F2" t="s">
        <v>49</v>
      </c>
      <c r="G2" s="9" t="s">
        <v>95</v>
      </c>
      <c r="H2" s="4" t="s">
        <v>97</v>
      </c>
      <c r="I2" s="4" t="s">
        <v>14</v>
      </c>
      <c r="J2" s="4" t="s">
        <v>15</v>
      </c>
      <c r="K2" t="s">
        <v>11</v>
      </c>
    </row>
    <row r="3" spans="2:11" x14ac:dyDescent="0.25">
      <c r="B3" t="str" cm="1">
        <f t="array" ref="B3:B16">_xlfn.UNIQUE(Habits[Action])</f>
        <v>Metcon/Strength Training</v>
      </c>
      <c r="E3" s="10">
        <v>45063</v>
      </c>
      <c r="F3" t="s">
        <v>81</v>
      </c>
      <c r="G3" s="9" t="s">
        <v>71</v>
      </c>
      <c r="H3" s="4" t="s">
        <v>103</v>
      </c>
      <c r="J3" s="4"/>
    </row>
    <row r="4" spans="2:11" x14ac:dyDescent="0.25">
      <c r="B4" t="str">
        <v>Stretching/Yoga</v>
      </c>
      <c r="E4" s="10">
        <v>45064</v>
      </c>
      <c r="F4" t="s">
        <v>72</v>
      </c>
      <c r="G4" s="9" t="str">
        <f>_xlfn.XLOOKUP(F4,Habits[Action], Habits[Habit])</f>
        <v>Invest in Downtime Activities</v>
      </c>
      <c r="H4" s="4">
        <v>60</v>
      </c>
    </row>
    <row r="5" spans="2:11" x14ac:dyDescent="0.25">
      <c r="B5" t="str">
        <v>Walking</v>
      </c>
      <c r="E5" s="10">
        <v>45064</v>
      </c>
      <c r="F5" t="s">
        <v>75</v>
      </c>
      <c r="G5" s="9" t="str">
        <f>_xlfn.XLOOKUP(F5,Habits[Action], Habits[Habit])</f>
        <v>Stimulate my mind</v>
      </c>
      <c r="H5" s="4">
        <v>45</v>
      </c>
    </row>
    <row r="6" spans="2:11" x14ac:dyDescent="0.25">
      <c r="B6" t="str">
        <v>Develop Ecosystem</v>
      </c>
      <c r="E6" s="10">
        <v>45064</v>
      </c>
      <c r="F6" t="s">
        <v>81</v>
      </c>
      <c r="G6" s="9" t="str">
        <f>_xlfn.XLOOKUP(F6,Habits[Action], Habits[Habit])</f>
        <v>Stimulate my mind</v>
      </c>
      <c r="H6" s="4" t="s">
        <v>103</v>
      </c>
    </row>
    <row r="7" spans="2:11" x14ac:dyDescent="0.25">
      <c r="B7" t="str">
        <v>Develop video game</v>
      </c>
      <c r="E7" s="10">
        <v>45065</v>
      </c>
      <c r="F7" t="s">
        <v>81</v>
      </c>
      <c r="G7" s="9" t="s">
        <v>71</v>
      </c>
      <c r="H7" s="4" t="s">
        <v>103</v>
      </c>
    </row>
    <row r="8" spans="2:11" x14ac:dyDescent="0.25">
      <c r="B8" t="str">
        <v>Drawing</v>
      </c>
      <c r="E8" s="10">
        <v>45066</v>
      </c>
      <c r="F8" t="s">
        <v>72</v>
      </c>
      <c r="G8" s="9" t="s">
        <v>68</v>
      </c>
      <c r="H8" s="13">
        <f>36+40/60</f>
        <v>36.666666666666664</v>
      </c>
    </row>
    <row r="9" spans="2:11" x14ac:dyDescent="0.25">
      <c r="B9" t="str">
        <v>Fiction writing</v>
      </c>
      <c r="E9" s="10">
        <v>45067</v>
      </c>
      <c r="F9" t="s">
        <v>81</v>
      </c>
      <c r="G9" s="9" t="s">
        <v>71</v>
      </c>
      <c r="H9" s="4" t="s">
        <v>103</v>
      </c>
    </row>
    <row r="10" spans="2:11" x14ac:dyDescent="0.25">
      <c r="B10" t="str">
        <v>Read a fiction book</v>
      </c>
      <c r="E10" s="10">
        <v>45068</v>
      </c>
      <c r="F10" t="s">
        <v>72</v>
      </c>
      <c r="H10" s="4">
        <v>14</v>
      </c>
    </row>
    <row r="11" spans="2:11" x14ac:dyDescent="0.25">
      <c r="B11" t="str">
        <v>Stable diffusion fun</v>
      </c>
      <c r="E11" s="10">
        <v>45069</v>
      </c>
      <c r="F11" t="s">
        <v>72</v>
      </c>
      <c r="H11" s="4">
        <v>46.5</v>
      </c>
    </row>
    <row r="12" spans="2:11" x14ac:dyDescent="0.25">
      <c r="B12" t="str">
        <v>Developing a system</v>
      </c>
      <c r="E12" s="10">
        <v>45068</v>
      </c>
      <c r="F12" t="s">
        <v>75</v>
      </c>
      <c r="H12" s="4">
        <v>20</v>
      </c>
    </row>
    <row r="13" spans="2:11" x14ac:dyDescent="0.25">
      <c r="B13" t="str">
        <v>Duolingo practice</v>
      </c>
      <c r="E13" s="10">
        <v>45074</v>
      </c>
      <c r="F13" t="s">
        <v>75</v>
      </c>
      <c r="H13" s="4">
        <v>30</v>
      </c>
    </row>
    <row r="14" spans="2:11" x14ac:dyDescent="0.25">
      <c r="B14" t="str">
        <v>Pursue a new skill</v>
      </c>
      <c r="E14" s="10">
        <v>45076</v>
      </c>
      <c r="F14" t="s">
        <v>72</v>
      </c>
      <c r="H14" s="4">
        <v>25</v>
      </c>
    </row>
    <row r="15" spans="2:11" x14ac:dyDescent="0.25">
      <c r="B15" t="str">
        <v>Read a book that makes me think</v>
      </c>
    </row>
    <row r="16" spans="2:11" x14ac:dyDescent="0.25">
      <c r="B16" t="str">
        <v>Write</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F7084-7899-4F5A-AAD9-D17190D63EA1}">
  <dimension ref="K8:K9"/>
  <sheetViews>
    <sheetView workbookViewId="0">
      <selection activeCell="K10" sqref="K10"/>
    </sheetView>
  </sheetViews>
  <sheetFormatPr defaultRowHeight="15" x14ac:dyDescent="0.25"/>
  <sheetData>
    <row r="8" spans="11:11" x14ac:dyDescent="0.25">
      <c r="K8" t="s">
        <v>109</v>
      </c>
    </row>
    <row r="9" spans="11:11" x14ac:dyDescent="0.25">
      <c r="K9" t="s">
        <v>110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2E022-CBEF-41F1-B320-57B67BDCE998}">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Introduction</vt:lpstr>
      <vt:lpstr>Instructions</vt:lpstr>
      <vt:lpstr>Values</vt:lpstr>
      <vt:lpstr>Goals</vt:lpstr>
      <vt:lpstr>Habits</vt:lpstr>
      <vt:lpstr>ActionPoints</vt:lpstr>
      <vt:lpstr>ProgressTracking</vt:lpstr>
      <vt:lpstr>Scorecard</vt:lpstr>
      <vt:lpstr>Customization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Jared Early</dc:creator>
  <cp:lastModifiedBy>Jared Early</cp:lastModifiedBy>
  <dcterms:created xsi:type="dcterms:W3CDTF">2023-05-02T15:01:04Z</dcterms:created>
  <dcterms:modified xsi:type="dcterms:W3CDTF">2023-06-07T00:40:58Z</dcterms:modified>
</cp:coreProperties>
</file>