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rek\Desktop\excel for sales profesionals\"/>
    </mc:Choice>
  </mc:AlternateContent>
  <xr:revisionPtr revIDLastSave="0" documentId="13_ncr:1_{21A27750-FCCE-4350-B746-4373F70A6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nostics" sheetId="4" r:id="rId1"/>
  </sheets>
  <externalReferences>
    <externalReference r:id="rId2"/>
  </externalReferences>
  <definedNames>
    <definedName name="Category">[1]!tbl_Category[Sales 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4" l="1"/>
  <c r="C27" i="4"/>
  <c r="C24" i="4"/>
  <c r="C28" i="4"/>
  <c r="C25" i="4"/>
  <c r="C26" i="4"/>
  <c r="D26" i="4" l="1"/>
  <c r="E28" i="4"/>
  <c r="E27" i="4"/>
  <c r="D27" i="4"/>
  <c r="D25" i="4"/>
  <c r="E23" i="4"/>
  <c r="D24" i="4"/>
  <c r="E26" i="4"/>
  <c r="D28" i="4"/>
  <c r="E24" i="4"/>
  <c r="E25" i="4"/>
  <c r="D23" i="4"/>
</calcChain>
</file>

<file path=xl/sharedStrings.xml><?xml version="1.0" encoding="utf-8"?>
<sst xmlns="http://schemas.openxmlformats.org/spreadsheetml/2006/main" count="5" uniqueCount="5">
  <si>
    <t>Sales</t>
  </si>
  <si>
    <t>Date</t>
  </si>
  <si>
    <t>Prognostics(Sales)</t>
  </si>
  <si>
    <t>Lower confidence limit(Sales)</t>
  </si>
  <si>
    <t>Upper confidence limit(Sales)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</si>
</sst>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4" fontId="0" fillId="0" borderId="0" xfId="0" applyNumberFormat="1"/>
    <xf numFmtId="4" fontId="0" fillId="0" borderId="0" xfId="0" applyNumberFormat="1"/>
  </cellXfs>
  <cellStyles count="1">
    <cellStyle name="Normalny" xfId="0" builtinId="0"/>
  </cellStyles>
  <dxfs count="4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aseline="0"/>
              <a:t>Sales and </a:t>
            </a:r>
          </a:p>
          <a:p>
            <a:pPr>
              <a:defRPr sz="1600"/>
            </a:pPr>
            <a:r>
              <a:rPr lang="pl-PL" sz="1600" baseline="0"/>
              <a:t>Prognostics</a:t>
            </a:r>
            <a:endParaRPr lang="en-US" sz="1600"/>
          </a:p>
        </c:rich>
      </c:tx>
      <c:layout>
        <c:manualLayout>
          <c:xMode val="edge"/>
          <c:yMode val="edge"/>
          <c:x val="0.41373714558794039"/>
          <c:y val="2.8368794326241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Prognostics!$B$1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Prognostics!$B$2:$B$28</c:f>
              <c:numCache>
                <c:formatCode>_("zł"* #,##0.00_);_("zł"* \(#,##0.00\);_("zł"* "-"??_);_(@_)</c:formatCode>
                <c:ptCount val="27"/>
                <c:pt idx="0">
                  <c:v>145200</c:v>
                </c:pt>
                <c:pt idx="1">
                  <c:v>162500</c:v>
                </c:pt>
                <c:pt idx="2">
                  <c:v>147500</c:v>
                </c:pt>
                <c:pt idx="3">
                  <c:v>148000</c:v>
                </c:pt>
                <c:pt idx="4">
                  <c:v>175000</c:v>
                </c:pt>
                <c:pt idx="5">
                  <c:v>149000</c:v>
                </c:pt>
                <c:pt idx="6">
                  <c:v>142000</c:v>
                </c:pt>
                <c:pt idx="7">
                  <c:v>189900</c:v>
                </c:pt>
                <c:pt idx="8">
                  <c:v>172500</c:v>
                </c:pt>
                <c:pt idx="9">
                  <c:v>163500</c:v>
                </c:pt>
                <c:pt idx="10">
                  <c:v>155500</c:v>
                </c:pt>
                <c:pt idx="11">
                  <c:v>166000</c:v>
                </c:pt>
                <c:pt idx="12">
                  <c:v>180000</c:v>
                </c:pt>
                <c:pt idx="13">
                  <c:v>140000</c:v>
                </c:pt>
                <c:pt idx="14">
                  <c:v>155000</c:v>
                </c:pt>
                <c:pt idx="15">
                  <c:v>173200</c:v>
                </c:pt>
                <c:pt idx="16">
                  <c:v>146500</c:v>
                </c:pt>
                <c:pt idx="17">
                  <c:v>156750</c:v>
                </c:pt>
                <c:pt idx="18">
                  <c:v>162000</c:v>
                </c:pt>
                <c:pt idx="19">
                  <c:v>157000</c:v>
                </c:pt>
                <c:pt idx="20">
                  <c:v>173000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7-4F64-B73C-43FBA454D224}"/>
            </c:ext>
          </c:extLst>
        </c:ser>
        <c:ser>
          <c:idx val="1"/>
          <c:order val="1"/>
          <c:tx>
            <c:strRef>
              <c:f>Prognostics!$C$1</c:f>
              <c:strCache>
                <c:ptCount val="1"/>
                <c:pt idx="0">
                  <c:v>Prognostics(Sales)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Prognostics!$A$2:$A$28</c:f>
              <c:numCache>
                <c:formatCode>m/d/yyyy</c:formatCode>
                <c:ptCount val="2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</c:numCache>
            </c:numRef>
          </c:cat>
          <c:val>
            <c:numRef>
              <c:f>Prognostics!$C$2:$C$28</c:f>
              <c:numCache>
                <c:formatCode>General</c:formatCode>
                <c:ptCount val="27"/>
                <c:pt idx="20" formatCode="_(&quot;zł&quot;* #,##0.00_);_(&quot;zł&quot;* \(#,##0.00\);_(&quot;zł&quot;* &quot;-&quot;??_);_(@_)">
                  <c:v>173000</c:v>
                </c:pt>
                <c:pt idx="21" formatCode="_(&quot;zł&quot;* #,##0.00_);_(&quot;zł&quot;* \(#,##0.00\);_(&quot;zł&quot;* &quot;-&quot;??_);_(@_)">
                  <c:v>163183.10477949362</c:v>
                </c:pt>
                <c:pt idx="22" formatCode="_(&quot;zł&quot;* #,##0.00_);_(&quot;zł&quot;* \(#,##0.00\);_(&quot;zł&quot;* &quot;-&quot;??_);_(@_)">
                  <c:v>163631.29775485801</c:v>
                </c:pt>
                <c:pt idx="23" formatCode="_(&quot;zł&quot;* #,##0.00_);_(&quot;zł&quot;* \(#,##0.00\);_(&quot;zł&quot;* &quot;-&quot;??_);_(@_)">
                  <c:v>164079.49073022243</c:v>
                </c:pt>
                <c:pt idx="24" formatCode="_(&quot;zł&quot;* #,##0.00_);_(&quot;zł&quot;* \(#,##0.00\);_(&quot;zł&quot;* &quot;-&quot;??_);_(@_)">
                  <c:v>164527.68370558685</c:v>
                </c:pt>
                <c:pt idx="25" formatCode="_(&quot;zł&quot;* #,##0.00_);_(&quot;zł&quot;* \(#,##0.00\);_(&quot;zł&quot;* &quot;-&quot;??_);_(@_)">
                  <c:v>164975.87668095127</c:v>
                </c:pt>
                <c:pt idx="26" formatCode="_(&quot;zł&quot;* #,##0.00_);_(&quot;zł&quot;* \(#,##0.00\);_(&quot;zł&quot;* &quot;-&quot;??_);_(@_)">
                  <c:v>165424.06965631567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7-4F64-B73C-43FBA454D224}"/>
            </c:ext>
          </c:extLst>
        </c:ser>
        <c:ser>
          <c:idx val="2"/>
          <c:order val="2"/>
          <c:tx>
            <c:strRef>
              <c:f>Prognostics!$D$1</c:f>
              <c:strCache>
                <c:ptCount val="1"/>
                <c:pt idx="0">
                  <c:v>Lower confidence limit(Sales)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Prognostics!$A$2:$A$28</c:f>
              <c:numCache>
                <c:formatCode>m/d/yyyy</c:formatCode>
                <c:ptCount val="2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</c:numCache>
            </c:numRef>
          </c:cat>
          <c:val>
            <c:numRef>
              <c:f>Prognostics!$D$2:$D$28</c:f>
              <c:numCache>
                <c:formatCode>General</c:formatCode>
                <c:ptCount val="27"/>
                <c:pt idx="20" formatCode="_(&quot;zł&quot;* #,##0.00_);_(&quot;zł&quot;* \(#,##0.00\);_(&quot;zł&quot;* &quot;-&quot;??_);_(@_)">
                  <c:v>173000</c:v>
                </c:pt>
                <c:pt idx="21" formatCode="_(&quot;zł&quot;* #,##0.00_);_(&quot;zł&quot;* \(#,##0.00\);_(&quot;zł&quot;* &quot;-&quot;??_);_(@_)">
                  <c:v>134442.27128595804</c:v>
                </c:pt>
                <c:pt idx="22" formatCode="_(&quot;zł&quot;* #,##0.00_);_(&quot;zł&quot;* \(#,##0.00\);_(&quot;zł&quot;* &quot;-&quot;??_);_(@_)">
                  <c:v>134744.24359318105</c:v>
                </c:pt>
                <c:pt idx="23" formatCode="_(&quot;zł&quot;* #,##0.00_);_(&quot;zł&quot;* \(#,##0.00\);_(&quot;zł&quot;* &quot;-&quot;??_);_(@_)">
                  <c:v>135044.06458241653</c:v>
                </c:pt>
                <c:pt idx="24" formatCode="_(&quot;zł&quot;* #,##0.00_);_(&quot;zł&quot;* \(#,##0.00\);_(&quot;zł&quot;* &quot;-&quot;??_);_(@_)">
                  <c:v>135341.73876098631</c:v>
                </c:pt>
                <c:pt idx="25" formatCode="_(&quot;zł&quot;* #,##0.00_);_(&quot;zł&quot;* \(#,##0.00\);_(&quot;zł&quot;* &quot;-&quot;??_);_(@_)">
                  <c:v>135637.2710156446</c:v>
                </c:pt>
                <c:pt idx="26" formatCode="_(&quot;zł&quot;* #,##0.00_);_(&quot;zł&quot;* \(#,##0.00\);_(&quot;zł&quot;* &quot;-&quot;??_);_(@_)">
                  <c:v>135930.66659934295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7-4F64-B73C-43FBA454D224}"/>
            </c:ext>
          </c:extLst>
        </c:ser>
        <c:ser>
          <c:idx val="3"/>
          <c:order val="3"/>
          <c:tx>
            <c:strRef>
              <c:f>Prognostics!$E$1</c:f>
              <c:strCache>
                <c:ptCount val="1"/>
                <c:pt idx="0">
                  <c:v>Upper confidence limit(Sales)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Prognostics!$A$2:$A$28</c:f>
              <c:numCache>
                <c:formatCode>m/d/yyyy</c:formatCode>
                <c:ptCount val="2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</c:numCache>
            </c:numRef>
          </c:cat>
          <c:val>
            <c:numRef>
              <c:f>Prognostics!$E$2:$E$28</c:f>
              <c:numCache>
                <c:formatCode>General</c:formatCode>
                <c:ptCount val="27"/>
                <c:pt idx="20" formatCode="_(&quot;zł&quot;* #,##0.00_);_(&quot;zł&quot;* \(#,##0.00\);_(&quot;zł&quot;* &quot;-&quot;??_);_(@_)">
                  <c:v>173000</c:v>
                </c:pt>
                <c:pt idx="21" formatCode="_(&quot;zł&quot;* #,##0.00_);_(&quot;zł&quot;* \(#,##0.00\);_(&quot;zł&quot;* &quot;-&quot;??_);_(@_)">
                  <c:v>191923.9382730292</c:v>
                </c:pt>
                <c:pt idx="22" formatCode="_(&quot;zł&quot;* #,##0.00_);_(&quot;zł&quot;* \(#,##0.00\);_(&quot;zł&quot;* &quot;-&quot;??_);_(@_)">
                  <c:v>192518.35191653497</c:v>
                </c:pt>
                <c:pt idx="23" formatCode="_(&quot;zł&quot;* #,##0.00_);_(&quot;zł&quot;* \(#,##0.00\);_(&quot;zł&quot;* &quot;-&quot;??_);_(@_)">
                  <c:v>193114.91687802834</c:v>
                </c:pt>
                <c:pt idx="24" formatCode="_(&quot;zł&quot;* #,##0.00_);_(&quot;zł&quot;* \(#,##0.00\);_(&quot;zł&quot;* &quot;-&quot;??_);_(@_)">
                  <c:v>193713.6286501874</c:v>
                </c:pt>
                <c:pt idx="25" formatCode="_(&quot;zł&quot;* #,##0.00_);_(&quot;zł&quot;* \(#,##0.00\);_(&quot;zł&quot;* &quot;-&quot;??_);_(@_)">
                  <c:v>194314.48234625795</c:v>
                </c:pt>
                <c:pt idx="26" formatCode="_(&quot;zł&quot;* #,##0.00_);_(&quot;zł&quot;* \(#,##0.00\);_(&quot;zł&quot;* &quot;-&quot;??_);_(@_)">
                  <c:v>194917.47271328839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7-4F64-B73C-43FBA454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69472"/>
        <c:axId val="1320464064"/>
      </c:lineChart>
      <c:catAx>
        <c:axId val="1320469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464064"/>
        <c:crosses val="autoZero"/>
        <c:auto val="1"/>
        <c:lblAlgn val="ctr"/>
        <c:lblOffset val="100"/>
        <c:noMultiLvlLbl val="0"/>
      </c:catAx>
      <c:valAx>
        <c:axId val="1320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4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</a:t>
            </a:r>
            <a:r>
              <a:rPr lang="pl-PL" baseline="0"/>
              <a:t> months Prognostics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Prognostics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Prognostics!$A$22:$A$28</c:f>
              <c:numCache>
                <c:formatCode>m/d/yyyy</c:formatCode>
                <c:ptCount val="7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</c:numCache>
            </c:numRef>
          </c:cat>
          <c:val>
            <c:numRef>
              <c:f>Prognostics!$C$22:$C$28</c:f>
              <c:numCache>
                <c:formatCode>_("zł"* #,##0.00_);_("zł"* \(#,##0.00\);_("zł"* "-"??_);_(@_)</c:formatCode>
                <c:ptCount val="7"/>
                <c:pt idx="0">
                  <c:v>173000</c:v>
                </c:pt>
                <c:pt idx="1">
                  <c:v>163183.10477949362</c:v>
                </c:pt>
                <c:pt idx="2">
                  <c:v>163631.29775485801</c:v>
                </c:pt>
                <c:pt idx="3">
                  <c:v>164079.49073022243</c:v>
                </c:pt>
                <c:pt idx="4">
                  <c:v>164527.68370558685</c:v>
                </c:pt>
                <c:pt idx="5">
                  <c:v>164975.87668095127</c:v>
                </c:pt>
                <c:pt idx="6">
                  <c:v>165424.06965631567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D-45D3-8F4E-ACBE0EED310C}"/>
            </c:ext>
          </c:extLst>
        </c:ser>
        <c:ser>
          <c:idx val="2"/>
          <c:order val="1"/>
          <c:tx>
            <c:v>Lower confidence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Prognostics!$A$22:$A$28</c:f>
              <c:numCache>
                <c:formatCode>m/d/yyyy</c:formatCode>
                <c:ptCount val="7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</c:numCache>
            </c:numRef>
          </c:cat>
          <c:val>
            <c:numRef>
              <c:f>Prognostics!$D$22:$D$28</c:f>
              <c:numCache>
                <c:formatCode>_("zł"* #,##0.00_);_("zł"* \(#,##0.00\);_("zł"* "-"??_);_(@_)</c:formatCode>
                <c:ptCount val="7"/>
                <c:pt idx="0">
                  <c:v>173000</c:v>
                </c:pt>
                <c:pt idx="1">
                  <c:v>134442.27128595804</c:v>
                </c:pt>
                <c:pt idx="2">
                  <c:v>134744.24359318105</c:v>
                </c:pt>
                <c:pt idx="3">
                  <c:v>135044.06458241653</c:v>
                </c:pt>
                <c:pt idx="4">
                  <c:v>135341.73876098631</c:v>
                </c:pt>
                <c:pt idx="5">
                  <c:v>135637.2710156446</c:v>
                </c:pt>
                <c:pt idx="6">
                  <c:v>135930.66659934295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D-45D3-8F4E-ACBE0EED310C}"/>
            </c:ext>
          </c:extLst>
        </c:ser>
        <c:ser>
          <c:idx val="3"/>
          <c:order val="2"/>
          <c:tx>
            <c:v>Upper confidence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Prognostics!$A$22:$A$28</c:f>
              <c:numCache>
                <c:formatCode>m/d/yyyy</c:formatCode>
                <c:ptCount val="7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</c:numCache>
            </c:numRef>
          </c:cat>
          <c:val>
            <c:numRef>
              <c:f>Prognostics!$E$22:$E$28</c:f>
              <c:numCache>
                <c:formatCode>_("zł"* #,##0.00_);_("zł"* \(#,##0.00\);_("zł"* "-"??_);_(@_)</c:formatCode>
                <c:ptCount val="7"/>
                <c:pt idx="0">
                  <c:v>173000</c:v>
                </c:pt>
                <c:pt idx="1">
                  <c:v>191923.9382730292</c:v>
                </c:pt>
                <c:pt idx="2">
                  <c:v>192518.35191653497</c:v>
                </c:pt>
                <c:pt idx="3">
                  <c:v>193114.91687802834</c:v>
                </c:pt>
                <c:pt idx="4">
                  <c:v>193713.6286501874</c:v>
                </c:pt>
                <c:pt idx="5">
                  <c:v>194314.48234625795</c:v>
                </c:pt>
                <c:pt idx="6">
                  <c:v>194917.47271328839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D-45D3-8F4E-ACBE0EED31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163280"/>
        <c:axId val="1708164112"/>
      </c:lineChart>
      <c:dateAx>
        <c:axId val="170816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164112"/>
        <c:crosses val="autoZero"/>
        <c:auto val="1"/>
        <c:lblOffset val="100"/>
        <c:baseTimeUnit val="months"/>
      </c:dateAx>
      <c:valAx>
        <c:axId val="17081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1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171450</xdr:rowOff>
    </xdr:from>
    <xdr:to>
      <xdr:col>17</xdr:col>
      <xdr:colOff>76200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F72FA5-3642-4994-86EE-E706CF69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17</xdr:row>
      <xdr:rowOff>104775</xdr:rowOff>
    </xdr:from>
    <xdr:to>
      <xdr:col>17</xdr:col>
      <xdr:colOff>66674</xdr:colOff>
      <xdr:row>32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1D25A2-B4DE-4322-BC6F-FAD36D61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oslaw.blazinski/Desktop/01_01%20-%20Detailed%20sales%20pipeline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map"/>
      <sheetName val="Arkusz3"/>
      <sheetName val="Arkusz2"/>
      <sheetName val="Pipeline Input"/>
      <sheetName val="Pipeline Calculations"/>
      <sheetName val="Pipeline Totals"/>
      <sheetName val="Drop-down list data"/>
      <sheetName val="01_01 - Detailed sales pip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5CC32-B133-4797-8BED-BB8CF07F74E5}" name="Tabela1" displayName="Tabela1" ref="A1:E28" totalsRowShown="0">
  <autoFilter ref="A1:E28" xr:uid="{1B45CC32-B133-4797-8BED-BB8CF07F74E5}"/>
  <tableColumns count="5">
    <tableColumn id="1" xr3:uid="{7FDFF714-A2E2-4C47-B5AA-88E521B80EBA}" name="Date" dataDxfId="3"/>
    <tableColumn id="2" xr3:uid="{CFFD8C65-AC1C-4788-ABD7-EC52663B5AAD}" name="Sales"/>
    <tableColumn id="3" xr3:uid="{FDEE2996-0160-40FE-B0F7-6EA594223CA4}" name="Prognostics(Sales)" dataDxfId="2">
      <calculatedColumnFormula>_xlfn.FORECAST.ETS(A2,$B$2:$B$22,$A$2:$A$22,1,1)</calculatedColumnFormula>
    </tableColumn>
    <tableColumn id="4" xr3:uid="{5BB69BDB-558F-4FCE-B741-812C80BEA510}" name="Lower confidence limit(Sales)" dataDxfId="1">
      <calculatedColumnFormula>C2-_xlfn.FORECAST.ETS.CONFINT(A2,$B$2:$B$22,$A$2:$A$22,0.95,1,1)</calculatedColumnFormula>
    </tableColumn>
    <tableColumn id="5" xr3:uid="{6E35EDB3-8C9A-48BC-B5AF-A7F0C2AE646F}" name="Upper confidence limit(Sales)" dataDxfId="0">
      <calculatedColumnFormula>C2+_xlfn.FORECAST.ETS.CONFINT(A2,$B$2:$B$22,$A$2:$A$22,0.95,1,1)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FCE4-F2A6-462E-98BE-51B839CECC09}">
  <dimension ref="A1:H28"/>
  <sheetViews>
    <sheetView tabSelected="1" zoomScale="90" zoomScaleNormal="90" workbookViewId="0">
      <selection activeCell="U10" sqref="U10"/>
    </sheetView>
  </sheetViews>
  <sheetFormatPr defaultRowHeight="14.4" x14ac:dyDescent="0.3"/>
  <cols>
    <col min="1" max="1" width="11" bestFit="1" customWidth="1"/>
    <col min="2" max="2" width="14.109375" bestFit="1" customWidth="1"/>
    <col min="3" max="3" width="17.33203125" customWidth="1"/>
    <col min="4" max="4" width="27.88671875" customWidth="1"/>
    <col min="5" max="5" width="28.109375" customWidth="1"/>
    <col min="7" max="7" width="12.109375" customWidth="1"/>
    <col min="8" max="8" width="10.4414062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8" x14ac:dyDescent="0.3">
      <c r="A2" s="1">
        <v>44197</v>
      </c>
      <c r="B2" s="2">
        <v>145200</v>
      </c>
      <c r="H2" s="3"/>
    </row>
    <row r="3" spans="1:8" x14ac:dyDescent="0.3">
      <c r="A3" s="1">
        <v>44228</v>
      </c>
      <c r="B3" s="2">
        <v>162500</v>
      </c>
      <c r="H3" s="3"/>
    </row>
    <row r="4" spans="1:8" x14ac:dyDescent="0.3">
      <c r="A4" s="1">
        <v>44256</v>
      </c>
      <c r="B4" s="2">
        <v>147500</v>
      </c>
      <c r="H4" s="3"/>
    </row>
    <row r="5" spans="1:8" x14ac:dyDescent="0.3">
      <c r="A5" s="1">
        <v>44287</v>
      </c>
      <c r="B5" s="2">
        <v>148000</v>
      </c>
      <c r="H5" s="3"/>
    </row>
    <row r="6" spans="1:8" x14ac:dyDescent="0.3">
      <c r="A6" s="1">
        <v>44317</v>
      </c>
      <c r="B6" s="2">
        <v>175000</v>
      </c>
      <c r="H6" s="3"/>
    </row>
    <row r="7" spans="1:8" x14ac:dyDescent="0.3">
      <c r="A7" s="1">
        <v>44348</v>
      </c>
      <c r="B7" s="2">
        <v>149000</v>
      </c>
      <c r="H7" s="3"/>
    </row>
    <row r="8" spans="1:8" x14ac:dyDescent="0.3">
      <c r="A8" s="1">
        <v>44378</v>
      </c>
      <c r="B8" s="2">
        <v>142000</v>
      </c>
      <c r="H8" s="3"/>
    </row>
    <row r="9" spans="1:8" x14ac:dyDescent="0.3">
      <c r="A9" s="1">
        <v>44409</v>
      </c>
      <c r="B9" s="2">
        <v>189900</v>
      </c>
    </row>
    <row r="10" spans="1:8" x14ac:dyDescent="0.3">
      <c r="A10" s="1">
        <v>44440</v>
      </c>
      <c r="B10" s="2">
        <v>172500</v>
      </c>
    </row>
    <row r="11" spans="1:8" x14ac:dyDescent="0.3">
      <c r="A11" s="1">
        <v>44470</v>
      </c>
      <c r="B11" s="2">
        <v>163500</v>
      </c>
    </row>
    <row r="12" spans="1:8" x14ac:dyDescent="0.3">
      <c r="A12" s="1">
        <v>44501</v>
      </c>
      <c r="B12" s="2">
        <v>155500</v>
      </c>
    </row>
    <row r="13" spans="1:8" x14ac:dyDescent="0.3">
      <c r="A13" s="1">
        <v>44531</v>
      </c>
      <c r="B13" s="2">
        <v>166000</v>
      </c>
    </row>
    <row r="14" spans="1:8" x14ac:dyDescent="0.3">
      <c r="A14" s="1">
        <v>44562</v>
      </c>
      <c r="B14" s="2">
        <v>180000</v>
      </c>
    </row>
    <row r="15" spans="1:8" x14ac:dyDescent="0.3">
      <c r="A15" s="1">
        <v>44593</v>
      </c>
      <c r="B15" s="2">
        <v>140000</v>
      </c>
    </row>
    <row r="16" spans="1:8" x14ac:dyDescent="0.3">
      <c r="A16" s="1">
        <v>44621</v>
      </c>
      <c r="B16" s="2">
        <v>155000</v>
      </c>
    </row>
    <row r="17" spans="1:5" x14ac:dyDescent="0.3">
      <c r="A17" s="1">
        <v>44652</v>
      </c>
      <c r="B17" s="2">
        <v>173200</v>
      </c>
    </row>
    <row r="18" spans="1:5" x14ac:dyDescent="0.3">
      <c r="A18" s="1">
        <v>44682</v>
      </c>
      <c r="B18" s="2">
        <v>146500</v>
      </c>
    </row>
    <row r="19" spans="1:5" x14ac:dyDescent="0.3">
      <c r="A19" s="1">
        <v>44713</v>
      </c>
      <c r="B19" s="2">
        <v>156750</v>
      </c>
    </row>
    <row r="20" spans="1:5" x14ac:dyDescent="0.3">
      <c r="A20" s="1">
        <v>44743</v>
      </c>
      <c r="B20" s="2">
        <v>162000</v>
      </c>
    </row>
    <row r="21" spans="1:5" x14ac:dyDescent="0.3">
      <c r="A21" s="1">
        <v>44774</v>
      </c>
      <c r="B21" s="2">
        <v>157000</v>
      </c>
    </row>
    <row r="22" spans="1:5" x14ac:dyDescent="0.3">
      <c r="A22" s="1">
        <v>44805</v>
      </c>
      <c r="B22" s="2">
        <v>173000</v>
      </c>
      <c r="C22" s="2">
        <v>173000</v>
      </c>
      <c r="D22" s="2">
        <v>173000</v>
      </c>
      <c r="E22" s="2">
        <v>173000</v>
      </c>
    </row>
    <row r="23" spans="1:5" x14ac:dyDescent="0.3">
      <c r="A23" s="1">
        <v>44835</v>
      </c>
      <c r="C23" s="2">
        <f t="shared" ref="C23:C28" si="0">_xlfn.FORECAST.ETS(A23,$B$2:$B$22,$A$2:$A$22,1,1)</f>
        <v>163183.10477949362</v>
      </c>
      <c r="D23" s="2">
        <f t="shared" ref="D23:D28" si="1">C23-_xlfn.FORECAST.ETS.CONFINT(A23,$B$2:$B$22,$A$2:$A$22,0.95,1,1)</f>
        <v>134442.27128595804</v>
      </c>
      <c r="E23" s="2">
        <f t="shared" ref="E23:E28" si="2">C23+_xlfn.FORECAST.ETS.CONFINT(A23,$B$2:$B$22,$A$2:$A$22,0.95,1,1)</f>
        <v>191923.9382730292</v>
      </c>
    </row>
    <row r="24" spans="1:5" x14ac:dyDescent="0.3">
      <c r="A24" s="1">
        <v>44866</v>
      </c>
      <c r="C24" s="2">
        <f t="shared" si="0"/>
        <v>163631.29775485801</v>
      </c>
      <c r="D24" s="2">
        <f t="shared" si="1"/>
        <v>134744.24359318105</v>
      </c>
      <c r="E24" s="2">
        <f t="shared" si="2"/>
        <v>192518.35191653497</v>
      </c>
    </row>
    <row r="25" spans="1:5" x14ac:dyDescent="0.3">
      <c r="A25" s="1">
        <v>44896</v>
      </c>
      <c r="C25" s="2">
        <f t="shared" si="0"/>
        <v>164079.49073022243</v>
      </c>
      <c r="D25" s="2">
        <f t="shared" si="1"/>
        <v>135044.06458241653</v>
      </c>
      <c r="E25" s="2">
        <f t="shared" si="2"/>
        <v>193114.91687802834</v>
      </c>
    </row>
    <row r="26" spans="1:5" x14ac:dyDescent="0.3">
      <c r="A26" s="1">
        <v>44927</v>
      </c>
      <c r="C26" s="2">
        <f t="shared" si="0"/>
        <v>164527.68370558685</v>
      </c>
      <c r="D26" s="2">
        <f t="shared" si="1"/>
        <v>135341.73876098631</v>
      </c>
      <c r="E26" s="2">
        <f t="shared" si="2"/>
        <v>193713.6286501874</v>
      </c>
    </row>
    <row r="27" spans="1:5" x14ac:dyDescent="0.3">
      <c r="A27" s="1">
        <v>44958</v>
      </c>
      <c r="C27" s="2">
        <f t="shared" si="0"/>
        <v>164975.87668095127</v>
      </c>
      <c r="D27" s="2">
        <f t="shared" si="1"/>
        <v>135637.2710156446</v>
      </c>
      <c r="E27" s="2">
        <f t="shared" si="2"/>
        <v>194314.48234625795</v>
      </c>
    </row>
    <row r="28" spans="1:5" x14ac:dyDescent="0.3">
      <c r="A28" s="1">
        <v>44986</v>
      </c>
      <c r="C28" s="2">
        <f t="shared" si="0"/>
        <v>165424.06965631567</v>
      </c>
      <c r="D28" s="2">
        <f t="shared" si="1"/>
        <v>135930.66659934295</v>
      </c>
      <c r="E28" s="2">
        <f t="shared" si="2"/>
        <v>194917.47271328839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Błaziński</dc:creator>
  <cp:lastModifiedBy>Jarek</cp:lastModifiedBy>
  <dcterms:created xsi:type="dcterms:W3CDTF">2015-06-05T18:19:34Z</dcterms:created>
  <dcterms:modified xsi:type="dcterms:W3CDTF">2022-04-07T17:19:00Z</dcterms:modified>
</cp:coreProperties>
</file>