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Source\Repos\SOEN-7481-Fall-2018-Project\Analysis\"/>
    </mc:Choice>
  </mc:AlternateContent>
  <xr:revisionPtr revIDLastSave="0" documentId="13_ncr:1_{C9D2E182-E997-43D2-A0B9-787337FE9237}" xr6:coauthVersionLast="40" xr6:coauthVersionMax="40" xr10:uidLastSave="{00000000-0000-0000-0000-000000000000}"/>
  <bookViews>
    <workbookView xWindow="0" yWindow="0" windowWidth="20490" windowHeight="7485" activeTab="3" xr2:uid="{00000000-000D-0000-FFFF-FFFF00000000}"/>
  </bookViews>
  <sheets>
    <sheet name="All Data" sheetId="1" r:id="rId1"/>
    <sheet name="Summary of Productivity Data" sheetId="4" r:id="rId2"/>
    <sheet name="Summary of Code Quality Data" sheetId="5" r:id="rId3"/>
    <sheet name="Productivity - Analysis Data" sheetId="6" r:id="rId4"/>
    <sheet name="Quality - Analysis Data" sheetId="8" r:id="rId5"/>
    <sheet name="R1-Analysis" sheetId="9" r:id="rId6"/>
  </sheets>
  <definedNames>
    <definedName name="_xlnm._FilterDatabase" localSheetId="0" hidden="1">'All Data'!$U$1:$U$79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K63" i="1"/>
  <c r="K64" i="1"/>
  <c r="K65" i="1"/>
  <c r="K66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2" i="8"/>
  <c r="A28" i="8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H62" i="1"/>
  <c r="H63" i="1"/>
  <c r="H64" i="1"/>
  <c r="H65" i="1"/>
  <c r="H66" i="1"/>
  <c r="G66" i="1"/>
  <c r="I66" i="1"/>
  <c r="J66" i="1"/>
  <c r="M66" i="1"/>
  <c r="N66" i="1"/>
  <c r="O66" i="1"/>
  <c r="P66" i="1"/>
  <c r="Q66" i="1"/>
  <c r="R66" i="1"/>
  <c r="S66" i="1"/>
  <c r="T66" i="1"/>
  <c r="F66" i="1"/>
  <c r="G65" i="1"/>
  <c r="I65" i="1"/>
  <c r="J65" i="1"/>
  <c r="M65" i="1"/>
  <c r="N65" i="1"/>
  <c r="O65" i="1"/>
  <c r="P65" i="1"/>
  <c r="Q65" i="1"/>
  <c r="R65" i="1"/>
  <c r="S65" i="1"/>
  <c r="T65" i="1"/>
  <c r="F65" i="1"/>
  <c r="G64" i="1"/>
  <c r="I64" i="1"/>
  <c r="J64" i="1"/>
  <c r="M64" i="1"/>
  <c r="N64" i="1"/>
  <c r="O64" i="1"/>
  <c r="P64" i="1"/>
  <c r="Q64" i="1"/>
  <c r="R64" i="1"/>
  <c r="S64" i="1"/>
  <c r="T64" i="1"/>
  <c r="F64" i="1"/>
  <c r="G63" i="1"/>
  <c r="I63" i="1"/>
  <c r="J63" i="1"/>
  <c r="M63" i="1"/>
  <c r="N63" i="1"/>
  <c r="O63" i="1"/>
  <c r="P63" i="1"/>
  <c r="Q63" i="1"/>
  <c r="R63" i="1"/>
  <c r="S63" i="1"/>
  <c r="T63" i="1"/>
  <c r="F63" i="1"/>
  <c r="G62" i="1"/>
  <c r="I62" i="1"/>
  <c r="J62" i="1"/>
  <c r="M62" i="1"/>
  <c r="N62" i="1"/>
  <c r="O62" i="1"/>
  <c r="P62" i="1"/>
  <c r="Q62" i="1"/>
  <c r="R62" i="1"/>
  <c r="S62" i="1"/>
  <c r="T62" i="1"/>
  <c r="F62" i="1"/>
  <c r="N25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F28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<sst xmlns="http://schemas.openxmlformats.org/spreadsheetml/2006/main" count="262" uniqueCount="142">
  <si>
    <t>Id</t>
  </si>
  <si>
    <t>proj_id</t>
  </si>
  <si>
    <t>repo_name</t>
  </si>
  <si>
    <t>owner_login</t>
  </si>
  <si>
    <t>language</t>
  </si>
  <si>
    <t>n_non_bug_issues</t>
  </si>
  <si>
    <t>n_forks</t>
  </si>
  <si>
    <t>n_src_loc</t>
  </si>
  <si>
    <t>proj_age</t>
  </si>
  <si>
    <t>n_stars</t>
  </si>
  <si>
    <t>n_user_bugs</t>
  </si>
  <si>
    <t>total_pull_request</t>
  </si>
  <si>
    <t>total_merged_pr</t>
  </si>
  <si>
    <t>total_rejected_pr</t>
  </si>
  <si>
    <t>merged_pr_by_core_developer</t>
  </si>
  <si>
    <t>rejected_pr_by_core_developers</t>
  </si>
  <si>
    <t>merged_pr_by_ext_developer</t>
  </si>
  <si>
    <t>rejected_pr_by_ext_developer</t>
  </si>
  <si>
    <t>ci_integration</t>
  </si>
  <si>
    <t>Comments</t>
  </si>
  <si>
    <t>ActionBarSherlock</t>
  </si>
  <si>
    <t>JakeWharton</t>
  </si>
  <si>
    <t>Java</t>
  </si>
  <si>
    <t>airlift</t>
  </si>
  <si>
    <t>android</t>
  </si>
  <si>
    <t>owncloud</t>
  </si>
  <si>
    <t>pockethub</t>
  </si>
  <si>
    <t>android-async-http</t>
  </si>
  <si>
    <t>loopj</t>
  </si>
  <si>
    <t>androidannotations</t>
  </si>
  <si>
    <t>bitcoinj</t>
  </si>
  <si>
    <t>blueflood</t>
  </si>
  <si>
    <t>rackerlabs</t>
  </si>
  <si>
    <t>bnd</t>
  </si>
  <si>
    <t>bndtools</t>
  </si>
  <si>
    <t>BuildCraft</t>
  </si>
  <si>
    <t>cat</t>
  </si>
  <si>
    <t>dianping</t>
  </si>
  <si>
    <t>commafeed</t>
  </si>
  <si>
    <t>Athou</t>
  </si>
  <si>
    <t>commons</t>
  </si>
  <si>
    <t>twitter</t>
  </si>
  <si>
    <t>crawljax</t>
  </si>
  <si>
    <t>cucumber-jvm</t>
  </si>
  <si>
    <t>cucumber</t>
  </si>
  <si>
    <t>dagger</t>
  </si>
  <si>
    <t>square</t>
  </si>
  <si>
    <t>Tower</t>
  </si>
  <si>
    <t>droidplanner</t>
  </si>
  <si>
    <t>dropwizard</t>
  </si>
  <si>
    <t>DSpace</t>
  </si>
  <si>
    <t>ead</t>
  </si>
  <si>
    <t>e-ucm</t>
  </si>
  <si>
    <t>elasticsearch</t>
  </si>
  <si>
    <t>elastic</t>
  </si>
  <si>
    <t>Essentials</t>
  </si>
  <si>
    <t>essentials</t>
  </si>
  <si>
    <t>exist</t>
  </si>
  <si>
    <t>eXist-db</t>
  </si>
  <si>
    <t>georchestra</t>
  </si>
  <si>
    <t>geoserver</t>
  </si>
  <si>
    <t>geotools</t>
  </si>
  <si>
    <t>gradle</t>
  </si>
  <si>
    <t>grails-core</t>
  </si>
  <si>
    <t>grails</t>
  </si>
  <si>
    <t>GWTP</t>
  </si>
  <si>
    <t>ArcBees</t>
  </si>
  <si>
    <t>H2GIS</t>
  </si>
  <si>
    <t>orbisgis</t>
  </si>
  <si>
    <t>helios</t>
  </si>
  <si>
    <t>spotify</t>
  </si>
  <si>
    <t>Hydra</t>
  </si>
  <si>
    <t>Findwise</t>
  </si>
  <si>
    <t>jcabi-github</t>
  </si>
  <si>
    <t>jcabi</t>
  </si>
  <si>
    <t>jedis</t>
  </si>
  <si>
    <t>xetorthio</t>
  </si>
  <si>
    <t>junit4</t>
  </si>
  <si>
    <t>junit-team</t>
  </si>
  <si>
    <t>lodmill</t>
  </si>
  <si>
    <t>lobid</t>
  </si>
  <si>
    <t>logback</t>
  </si>
  <si>
    <t>qos-ch</t>
  </si>
  <si>
    <t>lorsource</t>
  </si>
  <si>
    <t>maxcom</t>
  </si>
  <si>
    <t>apache</t>
  </si>
  <si>
    <t>mcMMO</t>
  </si>
  <si>
    <t>mcMMO-Dev</t>
  </si>
  <si>
    <t>mev</t>
  </si>
  <si>
    <t>dfci-cccb</t>
  </si>
  <si>
    <t>mifosx</t>
  </si>
  <si>
    <t>openMF</t>
  </si>
  <si>
    <t>MozStumbler</t>
  </si>
  <si>
    <t>mozilla</t>
  </si>
  <si>
    <t>netty</t>
  </si>
  <si>
    <t>okhttp</t>
  </si>
  <si>
    <t>picasso</t>
  </si>
  <si>
    <t>presto</t>
  </si>
  <si>
    <t>prestodb</t>
  </si>
  <si>
    <t>retrofit</t>
  </si>
  <si>
    <t>riak-java-client</t>
  </si>
  <si>
    <t>basho</t>
  </si>
  <si>
    <t>scribejava</t>
  </si>
  <si>
    <t>seqware</t>
  </si>
  <si>
    <t>SeqWare</t>
  </si>
  <si>
    <t>Spout</t>
  </si>
  <si>
    <t>SpoutDev</t>
  </si>
  <si>
    <t>stratosphere</t>
  </si>
  <si>
    <t>tajo</t>
  </si>
  <si>
    <t>uPortal</t>
  </si>
  <si>
    <t>Jasig</t>
  </si>
  <si>
    <t>vraptor4</t>
  </si>
  <si>
    <t>caelum</t>
  </si>
  <si>
    <t>windup</t>
  </si>
  <si>
    <t>XChange</t>
  </si>
  <si>
    <t>knowm</t>
  </si>
  <si>
    <t>zanata-server</t>
  </si>
  <si>
    <t>zanata</t>
  </si>
  <si>
    <t>Mean</t>
  </si>
  <si>
    <t xml:space="preserve">MEDIAN </t>
  </si>
  <si>
    <t>St DEV</t>
  </si>
  <si>
    <t>MIN</t>
  </si>
  <si>
    <t>MAX</t>
  </si>
  <si>
    <t>Statistic</t>
  </si>
  <si>
    <t xml:space="preserve">Mean </t>
  </si>
  <si>
    <t>Min</t>
  </si>
  <si>
    <t>Median</t>
  </si>
  <si>
    <t>Max</t>
  </si>
  <si>
    <t>ci_use</t>
  </si>
  <si>
    <t>team_size</t>
  </si>
  <si>
    <t>n_pr_merged</t>
  </si>
  <si>
    <t>n_pr_rejected</t>
  </si>
  <si>
    <t>n_total_pr</t>
  </si>
  <si>
    <t>n_pr_core_merged</t>
  </si>
  <si>
    <t>n_pr_core_rejected</t>
  </si>
  <si>
    <t>n_pr_ext_merged</t>
  </si>
  <si>
    <t>n_pr_ext_rejected</t>
  </si>
  <si>
    <t>Std.Dev</t>
  </si>
  <si>
    <t>n_core_bugs</t>
  </si>
  <si>
    <t>computed_n_stars</t>
  </si>
  <si>
    <t>computed_n_forks</t>
  </si>
  <si>
    <t>computed_n_src_loc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</si>
</sst>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FF000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4" fillId="3" borderId="0" xfId="0" applyFont="1" applyFill="1" applyAlignme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6" fillId="0" borderId="0" xfId="0" applyFo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0" fontId="6" fillId="3" borderId="0" xfId="0" applyFont="1" applyFill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Alignment="1"/>
    <xf numFmtId="0" fontId="0" fillId="0" borderId="0" xfId="0"/>
    <xf numFmtId="0" fontId="8" fillId="4" borderId="1" xfId="0" applyFont="1" applyFill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66"/>
  <sheetViews>
    <sheetView topLeftCell="A40" workbookViewId="0">
      <selection activeCell="U1" sqref="U1:U1048576"/>
    </sheetView>
  </sheetViews>
  <sheetFormatPr defaultColWidth="14.42578125" defaultRowHeight="15.75" customHeight="1" x14ac:dyDescent="0.2"/>
  <cols>
    <col min="3" max="3" width="24.42578125" customWidth="1"/>
    <col min="4" max="4" width="18.7109375" customWidth="1"/>
    <col min="6" max="6" width="18" customWidth="1"/>
    <col min="8" max="8" width="17.5703125" customWidth="1"/>
    <col min="13" max="13" width="16.140625" customWidth="1"/>
    <col min="18" max="18" width="9.7109375" customWidth="1"/>
    <col min="19" max="19" width="28.5703125" bestFit="1" customWidth="1"/>
    <col min="21" max="21" width="14.42578125" style="20"/>
  </cols>
  <sheetData>
    <row r="1" spans="1:34" ht="15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</v>
      </c>
      <c r="M1" s="1" t="s">
        <v>129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1" t="s">
        <v>18</v>
      </c>
      <c r="V1" s="1" t="s">
        <v>19</v>
      </c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thickBot="1" x14ac:dyDescent="0.3">
      <c r="A2" s="4">
        <v>833</v>
      </c>
      <c r="B2" s="4">
        <v>147</v>
      </c>
      <c r="C2" s="4" t="s">
        <v>20</v>
      </c>
      <c r="D2" s="4" t="s">
        <v>21</v>
      </c>
      <c r="E2" s="4" t="s">
        <v>22</v>
      </c>
      <c r="F2" s="4">
        <v>0</v>
      </c>
      <c r="G2" s="4">
        <v>3871</v>
      </c>
      <c r="H2" s="4">
        <v>25335</v>
      </c>
      <c r="I2" s="4">
        <v>92</v>
      </c>
      <c r="J2" s="4">
        <v>7294</v>
      </c>
      <c r="K2" s="4">
        <v>154</v>
      </c>
      <c r="L2" s="18">
        <v>222</v>
      </c>
      <c r="M2" s="5">
        <v>2</v>
      </c>
      <c r="N2" s="5">
        <f t="shared" ref="N2:N60" si="0">O2+P2</f>
        <v>247</v>
      </c>
      <c r="O2" s="5">
        <v>84</v>
      </c>
      <c r="P2" s="5">
        <v>163</v>
      </c>
      <c r="Q2" s="5">
        <v>0</v>
      </c>
      <c r="R2" s="5">
        <v>0</v>
      </c>
      <c r="S2" s="5">
        <v>84</v>
      </c>
      <c r="T2" s="5">
        <v>163</v>
      </c>
      <c r="U2" s="22">
        <v>1</v>
      </c>
      <c r="V2" s="6"/>
    </row>
    <row r="3" spans="1:34" thickBot="1" x14ac:dyDescent="0.3">
      <c r="A3" s="7">
        <v>820</v>
      </c>
      <c r="B3" s="7">
        <v>288694</v>
      </c>
      <c r="C3" s="7" t="s">
        <v>23</v>
      </c>
      <c r="D3" s="7" t="s">
        <v>23</v>
      </c>
      <c r="E3" s="7" t="s">
        <v>22</v>
      </c>
      <c r="F3" s="8">
        <v>1</v>
      </c>
      <c r="G3" s="9">
        <v>144</v>
      </c>
      <c r="H3" s="9">
        <v>52659</v>
      </c>
      <c r="I3" s="10">
        <v>98</v>
      </c>
      <c r="J3" s="10">
        <v>256</v>
      </c>
      <c r="K3" s="10">
        <v>3</v>
      </c>
      <c r="L3" s="7">
        <v>304</v>
      </c>
      <c r="M3" s="7">
        <v>8</v>
      </c>
      <c r="N3" s="5">
        <f t="shared" si="0"/>
        <v>602</v>
      </c>
      <c r="O3" s="7">
        <v>423</v>
      </c>
      <c r="P3" s="7">
        <v>179</v>
      </c>
      <c r="Q3" s="7">
        <v>150</v>
      </c>
      <c r="R3" s="7">
        <v>0</v>
      </c>
      <c r="S3" s="7">
        <v>273</v>
      </c>
      <c r="T3" s="7">
        <v>179</v>
      </c>
      <c r="U3" s="23">
        <v>1</v>
      </c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thickBot="1" x14ac:dyDescent="0.3">
      <c r="A4" s="7">
        <v>729</v>
      </c>
      <c r="B4" s="7">
        <v>546037</v>
      </c>
      <c r="C4" s="7" t="s">
        <v>24</v>
      </c>
      <c r="D4" s="7" t="s">
        <v>25</v>
      </c>
      <c r="E4" s="7" t="s">
        <v>22</v>
      </c>
      <c r="F4" s="8">
        <v>13</v>
      </c>
      <c r="G4" s="9">
        <v>2713</v>
      </c>
      <c r="H4" s="9">
        <v>40387</v>
      </c>
      <c r="I4" s="10">
        <v>86</v>
      </c>
      <c r="J4" s="10">
        <v>2640</v>
      </c>
      <c r="K4" s="10">
        <v>398</v>
      </c>
      <c r="L4" s="7">
        <v>0</v>
      </c>
      <c r="M4" s="7">
        <v>59</v>
      </c>
      <c r="N4" s="5">
        <f t="shared" si="0"/>
        <v>809</v>
      </c>
      <c r="O4" s="7">
        <v>576</v>
      </c>
      <c r="P4" s="7">
        <v>233</v>
      </c>
      <c r="Q4" s="7">
        <v>17</v>
      </c>
      <c r="R4" s="7">
        <v>0</v>
      </c>
      <c r="S4" s="7">
        <v>559</v>
      </c>
      <c r="T4" s="7">
        <v>233</v>
      </c>
      <c r="U4" s="23">
        <v>1</v>
      </c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thickBot="1" x14ac:dyDescent="0.3">
      <c r="A5" s="4">
        <v>770</v>
      </c>
      <c r="B5" s="4">
        <v>34</v>
      </c>
      <c r="C5" s="4" t="s">
        <v>26</v>
      </c>
      <c r="D5" s="4" t="s">
        <v>26</v>
      </c>
      <c r="E5" s="4" t="s">
        <v>22</v>
      </c>
      <c r="F5" s="4">
        <v>0</v>
      </c>
      <c r="G5" s="4">
        <v>3700</v>
      </c>
      <c r="H5" s="4">
        <v>15718</v>
      </c>
      <c r="I5" s="4">
        <v>84</v>
      </c>
      <c r="J5" s="4">
        <v>9339</v>
      </c>
      <c r="K5" s="4">
        <v>50</v>
      </c>
      <c r="L5" s="18">
        <v>327</v>
      </c>
      <c r="M5" s="5">
        <v>10</v>
      </c>
      <c r="N5" s="5">
        <f t="shared" si="0"/>
        <v>589</v>
      </c>
      <c r="O5" s="5">
        <v>349</v>
      </c>
      <c r="P5" s="5">
        <v>240</v>
      </c>
      <c r="Q5" s="5">
        <v>129</v>
      </c>
      <c r="R5" s="5">
        <v>0</v>
      </c>
      <c r="S5" s="5">
        <v>220</v>
      </c>
      <c r="T5" s="5">
        <v>240</v>
      </c>
      <c r="U5" s="22">
        <v>1</v>
      </c>
      <c r="V5" s="6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thickBot="1" x14ac:dyDescent="0.3">
      <c r="A6" s="7">
        <v>848</v>
      </c>
      <c r="B6" s="7">
        <v>8016</v>
      </c>
      <c r="C6" s="7" t="s">
        <v>27</v>
      </c>
      <c r="D6" s="7" t="s">
        <v>28</v>
      </c>
      <c r="E6" s="7" t="s">
        <v>22</v>
      </c>
      <c r="F6" s="8">
        <v>1</v>
      </c>
      <c r="G6" s="10">
        <v>4321</v>
      </c>
      <c r="H6" s="9">
        <v>7388</v>
      </c>
      <c r="I6" s="10">
        <v>92</v>
      </c>
      <c r="J6" s="10">
        <v>10341</v>
      </c>
      <c r="K6" s="10">
        <v>0</v>
      </c>
      <c r="L6" s="14">
        <v>236</v>
      </c>
      <c r="M6" s="14">
        <v>4</v>
      </c>
      <c r="N6" s="5">
        <f t="shared" si="0"/>
        <v>264</v>
      </c>
      <c r="O6" s="14">
        <v>152</v>
      </c>
      <c r="P6" s="14">
        <v>112</v>
      </c>
      <c r="Q6" s="14">
        <v>3</v>
      </c>
      <c r="R6" s="14">
        <v>0</v>
      </c>
      <c r="S6" s="14">
        <v>149</v>
      </c>
      <c r="T6" s="14">
        <v>112</v>
      </c>
      <c r="U6" s="23">
        <v>1</v>
      </c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thickBot="1" x14ac:dyDescent="0.3">
      <c r="A7" s="7">
        <v>582</v>
      </c>
      <c r="B7" s="7">
        <v>11821</v>
      </c>
      <c r="C7" s="7" t="s">
        <v>29</v>
      </c>
      <c r="D7" s="7" t="s">
        <v>29</v>
      </c>
      <c r="E7" s="7" t="s">
        <v>22</v>
      </c>
      <c r="F7" s="7">
        <v>0</v>
      </c>
      <c r="G7" s="7">
        <v>2463</v>
      </c>
      <c r="H7" s="7">
        <v>37459</v>
      </c>
      <c r="I7" s="15">
        <v>94</v>
      </c>
      <c r="J7" s="15">
        <v>10536</v>
      </c>
      <c r="K7" s="15">
        <v>156</v>
      </c>
      <c r="L7" s="14">
        <v>646</v>
      </c>
      <c r="M7" s="14">
        <v>11</v>
      </c>
      <c r="N7" s="5">
        <f t="shared" si="0"/>
        <v>599</v>
      </c>
      <c r="O7" s="14">
        <v>522</v>
      </c>
      <c r="P7" s="14">
        <v>77</v>
      </c>
      <c r="Q7" s="14">
        <v>88</v>
      </c>
      <c r="R7" s="14">
        <v>0</v>
      </c>
      <c r="S7" s="14">
        <v>434</v>
      </c>
      <c r="T7" s="14">
        <v>77</v>
      </c>
      <c r="U7" s="23">
        <v>1</v>
      </c>
      <c r="V7" s="11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thickBot="1" x14ac:dyDescent="0.3">
      <c r="A8" s="7">
        <v>682</v>
      </c>
      <c r="B8" s="7">
        <v>6494034</v>
      </c>
      <c r="C8" s="7" t="s">
        <v>30</v>
      </c>
      <c r="D8" s="7" t="s">
        <v>30</v>
      </c>
      <c r="E8" s="7" t="s">
        <v>22</v>
      </c>
      <c r="F8" s="8">
        <v>2</v>
      </c>
      <c r="G8" s="10">
        <v>1789</v>
      </c>
      <c r="H8" s="10">
        <v>89908</v>
      </c>
      <c r="I8" s="10">
        <v>92</v>
      </c>
      <c r="J8" s="10">
        <v>3000</v>
      </c>
      <c r="K8" s="10">
        <v>0</v>
      </c>
      <c r="L8" s="14">
        <v>684</v>
      </c>
      <c r="M8" s="14">
        <v>3</v>
      </c>
      <c r="N8" s="5">
        <f t="shared" si="0"/>
        <v>711</v>
      </c>
      <c r="O8" s="14">
        <v>188</v>
      </c>
      <c r="P8" s="14">
        <v>523</v>
      </c>
      <c r="Q8" s="14">
        <v>39</v>
      </c>
      <c r="R8" s="14">
        <v>0</v>
      </c>
      <c r="S8" s="14">
        <v>149</v>
      </c>
      <c r="T8" s="14">
        <v>523</v>
      </c>
      <c r="U8" s="23">
        <v>1</v>
      </c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thickBot="1" x14ac:dyDescent="0.3">
      <c r="A9" s="7">
        <v>529</v>
      </c>
      <c r="B9" s="7">
        <v>5047916</v>
      </c>
      <c r="C9" s="7" t="s">
        <v>31</v>
      </c>
      <c r="D9" s="7" t="s">
        <v>32</v>
      </c>
      <c r="E9" s="7" t="s">
        <v>22</v>
      </c>
      <c r="F9" s="8">
        <v>0</v>
      </c>
      <c r="G9" s="10">
        <v>91</v>
      </c>
      <c r="H9" s="10">
        <v>41864</v>
      </c>
      <c r="I9" s="10">
        <v>62</v>
      </c>
      <c r="J9" s="10">
        <v>568</v>
      </c>
      <c r="K9" s="10">
        <v>2</v>
      </c>
      <c r="L9" s="14">
        <v>550</v>
      </c>
      <c r="M9" s="14">
        <v>47</v>
      </c>
      <c r="N9" s="5">
        <f t="shared" si="0"/>
        <v>753</v>
      </c>
      <c r="O9" s="14">
        <v>630</v>
      </c>
      <c r="P9" s="14">
        <v>123</v>
      </c>
      <c r="Q9" s="14">
        <v>136</v>
      </c>
      <c r="R9" s="14">
        <v>0</v>
      </c>
      <c r="S9" s="14">
        <v>494</v>
      </c>
      <c r="T9" s="14">
        <v>123</v>
      </c>
      <c r="U9" s="23">
        <v>1</v>
      </c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thickBot="1" x14ac:dyDescent="0.3">
      <c r="A10" s="7">
        <v>654</v>
      </c>
      <c r="B10" s="7">
        <v>13573</v>
      </c>
      <c r="C10" s="7" t="s">
        <v>33</v>
      </c>
      <c r="D10" s="7" t="s">
        <v>34</v>
      </c>
      <c r="E10" s="7" t="s">
        <v>22</v>
      </c>
      <c r="F10" s="8">
        <v>1</v>
      </c>
      <c r="G10" s="10">
        <v>214</v>
      </c>
      <c r="H10" s="10">
        <v>141541</v>
      </c>
      <c r="I10" s="10">
        <v>102</v>
      </c>
      <c r="J10" s="10">
        <v>327</v>
      </c>
      <c r="K10" s="10">
        <v>34</v>
      </c>
      <c r="L10" s="14">
        <v>1570</v>
      </c>
      <c r="M10" s="14">
        <v>15</v>
      </c>
      <c r="N10" s="5">
        <f t="shared" si="0"/>
        <v>1639</v>
      </c>
      <c r="O10" s="14">
        <v>1434</v>
      </c>
      <c r="P10" s="14">
        <v>205</v>
      </c>
      <c r="Q10" s="14">
        <v>864</v>
      </c>
      <c r="R10" s="14">
        <v>0</v>
      </c>
      <c r="S10" s="14">
        <v>570</v>
      </c>
      <c r="T10" s="14">
        <v>205</v>
      </c>
      <c r="U10" s="23">
        <v>1</v>
      </c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thickBot="1" x14ac:dyDescent="0.3">
      <c r="A11" s="7">
        <v>218</v>
      </c>
      <c r="B11" s="7">
        <v>2302110</v>
      </c>
      <c r="C11" s="7" t="s">
        <v>35</v>
      </c>
      <c r="D11" s="7" t="s">
        <v>35</v>
      </c>
      <c r="E11" s="7" t="s">
        <v>22</v>
      </c>
      <c r="F11" s="8">
        <v>0</v>
      </c>
      <c r="G11" s="10">
        <v>492</v>
      </c>
      <c r="H11" s="10">
        <v>156145</v>
      </c>
      <c r="I11" s="10">
        <v>78</v>
      </c>
      <c r="J11" s="10">
        <v>1050</v>
      </c>
      <c r="K11" s="10">
        <v>609</v>
      </c>
      <c r="L11" s="14">
        <v>2768</v>
      </c>
      <c r="M11" s="14">
        <v>20</v>
      </c>
      <c r="N11" s="5">
        <f t="shared" si="0"/>
        <v>1015</v>
      </c>
      <c r="O11" s="14">
        <v>653</v>
      </c>
      <c r="P11" s="14">
        <v>362</v>
      </c>
      <c r="Q11" s="14">
        <v>50</v>
      </c>
      <c r="R11" s="14">
        <v>0</v>
      </c>
      <c r="S11" s="14">
        <v>603</v>
      </c>
      <c r="T11" s="14">
        <v>362</v>
      </c>
      <c r="U11" s="23">
        <v>1</v>
      </c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thickBot="1" x14ac:dyDescent="0.3">
      <c r="A12" s="7">
        <v>303</v>
      </c>
      <c r="B12" s="7">
        <v>1711636</v>
      </c>
      <c r="C12" s="7" t="s">
        <v>36</v>
      </c>
      <c r="D12" s="7" t="s">
        <v>37</v>
      </c>
      <c r="E12" s="7" t="s">
        <v>22</v>
      </c>
      <c r="F12" s="8">
        <v>12</v>
      </c>
      <c r="G12" s="10">
        <v>2502</v>
      </c>
      <c r="H12" s="10">
        <v>97131</v>
      </c>
      <c r="I12" s="10">
        <v>82</v>
      </c>
      <c r="J12" s="10">
        <v>6210</v>
      </c>
      <c r="K12" s="10">
        <v>2</v>
      </c>
      <c r="L12" s="14">
        <v>1238</v>
      </c>
      <c r="M12" s="14">
        <v>19</v>
      </c>
      <c r="N12" s="5">
        <f t="shared" si="0"/>
        <v>874</v>
      </c>
      <c r="O12" s="14">
        <v>789</v>
      </c>
      <c r="P12" s="14">
        <v>85</v>
      </c>
      <c r="Q12" s="14">
        <v>114</v>
      </c>
      <c r="R12" s="14">
        <v>0</v>
      </c>
      <c r="S12" s="14">
        <v>675</v>
      </c>
      <c r="T12" s="14">
        <v>85</v>
      </c>
      <c r="U12" s="23">
        <v>1</v>
      </c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thickBot="1" x14ac:dyDescent="0.3">
      <c r="A13" s="4">
        <v>840</v>
      </c>
      <c r="B13" s="4">
        <v>3183404</v>
      </c>
      <c r="C13" s="4" t="s">
        <v>38</v>
      </c>
      <c r="D13" s="4" t="s">
        <v>39</v>
      </c>
      <c r="E13" s="4" t="s">
        <v>22</v>
      </c>
      <c r="F13" s="4">
        <v>2</v>
      </c>
      <c r="G13" s="4">
        <v>290</v>
      </c>
      <c r="H13" s="4">
        <v>9037</v>
      </c>
      <c r="I13" s="4">
        <v>68</v>
      </c>
      <c r="J13" s="4">
        <v>1558</v>
      </c>
      <c r="K13" s="4">
        <v>21</v>
      </c>
      <c r="L13" s="18">
        <v>378</v>
      </c>
      <c r="M13" s="5">
        <v>2</v>
      </c>
      <c r="N13" s="5">
        <f t="shared" si="0"/>
        <v>276</v>
      </c>
      <c r="O13" s="5">
        <v>247</v>
      </c>
      <c r="P13" s="5">
        <v>29</v>
      </c>
      <c r="Q13" s="5">
        <v>16</v>
      </c>
      <c r="R13" s="5">
        <v>0</v>
      </c>
      <c r="S13" s="5">
        <v>231</v>
      </c>
      <c r="T13" s="5">
        <v>29</v>
      </c>
      <c r="U13" s="22">
        <v>1</v>
      </c>
      <c r="V13" s="6"/>
    </row>
    <row r="14" spans="1:34" thickBot="1" x14ac:dyDescent="0.3">
      <c r="A14" s="7">
        <v>854</v>
      </c>
      <c r="B14" s="7">
        <v>6413</v>
      </c>
      <c r="C14" s="7" t="s">
        <v>40</v>
      </c>
      <c r="D14" s="7" t="s">
        <v>41</v>
      </c>
      <c r="E14" s="7" t="s">
        <v>22</v>
      </c>
      <c r="F14" s="8">
        <v>1</v>
      </c>
      <c r="G14" s="10">
        <v>438</v>
      </c>
      <c r="H14" s="10">
        <v>43448</v>
      </c>
      <c r="I14" s="10">
        <v>112</v>
      </c>
      <c r="J14" s="10">
        <v>1595</v>
      </c>
      <c r="K14" s="10">
        <v>0</v>
      </c>
      <c r="L14" s="14">
        <v>561</v>
      </c>
      <c r="M14" s="14">
        <v>42</v>
      </c>
      <c r="N14" s="5">
        <f t="shared" si="0"/>
        <v>301</v>
      </c>
      <c r="O14" s="14">
        <v>176</v>
      </c>
      <c r="P14" s="14">
        <v>125</v>
      </c>
      <c r="Q14" s="14">
        <v>7</v>
      </c>
      <c r="R14" s="14">
        <v>0</v>
      </c>
      <c r="S14" s="14">
        <v>169</v>
      </c>
      <c r="T14" s="14">
        <v>125</v>
      </c>
      <c r="U14" s="23">
        <v>1</v>
      </c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thickBot="1" x14ac:dyDescent="0.3">
      <c r="A15" s="7">
        <v>915</v>
      </c>
      <c r="B15" s="7">
        <v>1721268</v>
      </c>
      <c r="C15" s="7" t="s">
        <v>42</v>
      </c>
      <c r="D15" s="7" t="s">
        <v>42</v>
      </c>
      <c r="E15" s="7" t="s">
        <v>22</v>
      </c>
      <c r="F15" s="8">
        <v>0</v>
      </c>
      <c r="G15" s="10">
        <v>207</v>
      </c>
      <c r="H15" s="10">
        <v>18050</v>
      </c>
      <c r="I15" s="10">
        <v>106</v>
      </c>
      <c r="J15" s="10">
        <v>395</v>
      </c>
      <c r="K15" s="10">
        <v>79</v>
      </c>
      <c r="L15" s="14">
        <v>381</v>
      </c>
      <c r="M15" s="14">
        <v>6</v>
      </c>
      <c r="N15" s="5">
        <f t="shared" si="0"/>
        <v>224</v>
      </c>
      <c r="O15" s="14">
        <v>146</v>
      </c>
      <c r="P15" s="14">
        <v>78</v>
      </c>
      <c r="Q15" s="14">
        <v>0</v>
      </c>
      <c r="R15" s="14">
        <v>0</v>
      </c>
      <c r="S15" s="14">
        <v>146</v>
      </c>
      <c r="T15" s="14">
        <v>78</v>
      </c>
      <c r="U15" s="23">
        <v>1</v>
      </c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thickBot="1" x14ac:dyDescent="0.3">
      <c r="A16" s="4">
        <v>652</v>
      </c>
      <c r="B16" s="4">
        <v>48764</v>
      </c>
      <c r="C16" s="4" t="s">
        <v>43</v>
      </c>
      <c r="D16" s="4" t="s">
        <v>44</v>
      </c>
      <c r="E16" s="4" t="s">
        <v>22</v>
      </c>
      <c r="F16" s="4">
        <v>2</v>
      </c>
      <c r="G16" s="4">
        <v>1552</v>
      </c>
      <c r="H16" s="4">
        <v>27749</v>
      </c>
      <c r="I16" s="4">
        <v>117</v>
      </c>
      <c r="J16" s="4">
        <v>1813</v>
      </c>
      <c r="K16" s="4">
        <v>122</v>
      </c>
      <c r="L16" s="18">
        <v>546</v>
      </c>
      <c r="M16" s="5">
        <v>46</v>
      </c>
      <c r="N16" s="5">
        <f t="shared" si="0"/>
        <v>647</v>
      </c>
      <c r="O16" s="5">
        <v>430</v>
      </c>
      <c r="P16" s="5">
        <v>217</v>
      </c>
      <c r="Q16" s="5">
        <v>129</v>
      </c>
      <c r="R16" s="5">
        <v>0</v>
      </c>
      <c r="S16" s="5">
        <v>301</v>
      </c>
      <c r="T16" s="5">
        <v>217</v>
      </c>
      <c r="U16" s="22">
        <v>1</v>
      </c>
      <c r="V16" s="6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thickBot="1" x14ac:dyDescent="0.3">
      <c r="A17" s="7">
        <v>815</v>
      </c>
      <c r="B17" s="7">
        <v>857627</v>
      </c>
      <c r="C17" s="7" t="s">
        <v>45</v>
      </c>
      <c r="D17" s="7" t="s">
        <v>46</v>
      </c>
      <c r="E17" s="7" t="s">
        <v>22</v>
      </c>
      <c r="F17" s="8">
        <v>3</v>
      </c>
      <c r="G17" s="10">
        <v>2554</v>
      </c>
      <c r="H17" s="10">
        <v>8893</v>
      </c>
      <c r="I17" s="10">
        <v>76</v>
      </c>
      <c r="J17" s="10">
        <v>6900</v>
      </c>
      <c r="K17" s="10">
        <v>11</v>
      </c>
      <c r="L17" s="14">
        <v>180</v>
      </c>
      <c r="M17" s="14">
        <v>25</v>
      </c>
      <c r="N17" s="5">
        <f t="shared" si="0"/>
        <v>283</v>
      </c>
      <c r="O17" s="14">
        <v>244</v>
      </c>
      <c r="P17" s="14">
        <v>39</v>
      </c>
      <c r="Q17" s="14">
        <v>5</v>
      </c>
      <c r="R17" s="14">
        <v>0</v>
      </c>
      <c r="S17" s="14">
        <v>239</v>
      </c>
      <c r="T17" s="14">
        <v>39</v>
      </c>
      <c r="U17" s="23">
        <v>1</v>
      </c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thickBot="1" x14ac:dyDescent="0.3">
      <c r="A18" s="4">
        <v>266</v>
      </c>
      <c r="B18" s="4">
        <v>7036767</v>
      </c>
      <c r="C18" s="4" t="s">
        <v>47</v>
      </c>
      <c r="D18" s="4" t="s">
        <v>48</v>
      </c>
      <c r="E18" s="4" t="s">
        <v>22</v>
      </c>
      <c r="F18" s="4">
        <v>0</v>
      </c>
      <c r="G18" s="4">
        <v>485</v>
      </c>
      <c r="H18" s="4">
        <v>26113</v>
      </c>
      <c r="I18" s="4">
        <v>211</v>
      </c>
      <c r="J18" s="4">
        <v>137</v>
      </c>
      <c r="K18" s="4">
        <v>44</v>
      </c>
      <c r="L18" s="18">
        <v>1093</v>
      </c>
      <c r="M18" s="5">
        <v>13</v>
      </c>
      <c r="N18" s="5">
        <f t="shared" si="0"/>
        <v>886</v>
      </c>
      <c r="O18" s="5">
        <v>734</v>
      </c>
      <c r="P18" s="5">
        <v>152</v>
      </c>
      <c r="Q18" s="5">
        <v>35</v>
      </c>
      <c r="R18" s="5">
        <v>0</v>
      </c>
      <c r="S18" s="5">
        <v>699</v>
      </c>
      <c r="T18" s="5">
        <v>152</v>
      </c>
      <c r="U18" s="22">
        <v>1</v>
      </c>
      <c r="V18" s="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thickBot="1" x14ac:dyDescent="0.3">
      <c r="A19" s="7">
        <v>380</v>
      </c>
      <c r="B19" s="7">
        <v>5402577</v>
      </c>
      <c r="C19" s="7" t="s">
        <v>49</v>
      </c>
      <c r="D19" s="7" t="s">
        <v>49</v>
      </c>
      <c r="E19" s="7" t="s">
        <v>22</v>
      </c>
      <c r="F19" s="8">
        <v>7</v>
      </c>
      <c r="G19" s="10">
        <v>2932</v>
      </c>
      <c r="H19" s="10">
        <v>51638</v>
      </c>
      <c r="I19" s="10">
        <v>93</v>
      </c>
      <c r="J19" s="10">
        <v>6860</v>
      </c>
      <c r="K19" s="10">
        <v>159</v>
      </c>
      <c r="L19" s="14">
        <v>875</v>
      </c>
      <c r="M19" s="14">
        <v>14</v>
      </c>
      <c r="N19" s="5">
        <f t="shared" si="0"/>
        <v>1461</v>
      </c>
      <c r="O19" s="14">
        <v>1189</v>
      </c>
      <c r="P19" s="14">
        <v>272</v>
      </c>
      <c r="Q19" s="14">
        <v>313</v>
      </c>
      <c r="R19" s="14">
        <v>0</v>
      </c>
      <c r="S19" s="14">
        <v>876</v>
      </c>
      <c r="T19" s="14">
        <v>272</v>
      </c>
      <c r="U19" s="23">
        <v>1</v>
      </c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thickBot="1" x14ac:dyDescent="0.3">
      <c r="A20" s="7">
        <v>235</v>
      </c>
      <c r="B20" s="7">
        <v>37843</v>
      </c>
      <c r="C20" s="7" t="s">
        <v>50</v>
      </c>
      <c r="D20" s="7" t="s">
        <v>50</v>
      </c>
      <c r="E20" s="7" t="s">
        <v>22</v>
      </c>
      <c r="F20" s="8">
        <v>19</v>
      </c>
      <c r="G20" s="10">
        <v>830</v>
      </c>
      <c r="H20" s="10">
        <v>172365</v>
      </c>
      <c r="I20" s="10">
        <v>198</v>
      </c>
      <c r="J20" s="10">
        <v>404</v>
      </c>
      <c r="K20" s="10">
        <v>879</v>
      </c>
      <c r="L20" s="14">
        <v>2452</v>
      </c>
      <c r="M20" s="14">
        <v>30</v>
      </c>
      <c r="N20" s="5">
        <f t="shared" si="0"/>
        <v>2096</v>
      </c>
      <c r="O20" s="14">
        <v>1532</v>
      </c>
      <c r="P20" s="14">
        <v>564</v>
      </c>
      <c r="Q20" s="14">
        <v>363</v>
      </c>
      <c r="R20" s="14">
        <v>0</v>
      </c>
      <c r="S20" s="14">
        <v>1169</v>
      </c>
      <c r="T20" s="14">
        <v>564</v>
      </c>
      <c r="U20" s="23">
        <v>1</v>
      </c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thickBot="1" x14ac:dyDescent="0.3">
      <c r="A21" s="4">
        <v>256</v>
      </c>
      <c r="B21" s="4">
        <v>6669384</v>
      </c>
      <c r="C21" s="4" t="s">
        <v>51</v>
      </c>
      <c r="D21" s="4" t="s">
        <v>52</v>
      </c>
      <c r="E21" s="4" t="s">
        <v>22</v>
      </c>
      <c r="F21" s="4">
        <v>0</v>
      </c>
      <c r="G21" s="4">
        <v>8</v>
      </c>
      <c r="H21" s="4">
        <v>84514</v>
      </c>
      <c r="I21" s="4">
        <v>60</v>
      </c>
      <c r="J21" s="4">
        <v>6</v>
      </c>
      <c r="K21" s="4">
        <v>53</v>
      </c>
      <c r="L21" s="18">
        <v>914</v>
      </c>
      <c r="M21" s="5">
        <v>10</v>
      </c>
      <c r="N21" s="5">
        <f t="shared" si="0"/>
        <v>809</v>
      </c>
      <c r="O21" s="5">
        <v>764</v>
      </c>
      <c r="P21" s="5">
        <v>45</v>
      </c>
      <c r="Q21" s="5">
        <v>1</v>
      </c>
      <c r="R21" s="5">
        <v>0</v>
      </c>
      <c r="S21" s="5">
        <v>763</v>
      </c>
      <c r="T21" s="5">
        <v>45</v>
      </c>
      <c r="U21" s="22">
        <v>1</v>
      </c>
      <c r="V21" s="6"/>
    </row>
    <row r="22" spans="1:34" thickBot="1" x14ac:dyDescent="0.3">
      <c r="A22" s="4">
        <v>35</v>
      </c>
      <c r="B22" s="4">
        <v>4095</v>
      </c>
      <c r="C22" s="4" t="s">
        <v>53</v>
      </c>
      <c r="D22" s="4" t="s">
        <v>54</v>
      </c>
      <c r="E22" s="4" t="s">
        <v>22</v>
      </c>
      <c r="F22" s="4">
        <v>208</v>
      </c>
      <c r="G22" s="4">
        <v>12261</v>
      </c>
      <c r="H22" s="4">
        <v>1246262</v>
      </c>
      <c r="I22" s="4">
        <v>105</v>
      </c>
      <c r="J22" s="4">
        <v>36271</v>
      </c>
      <c r="K22" s="4">
        <v>5894</v>
      </c>
      <c r="L22" s="18">
        <v>4741</v>
      </c>
      <c r="M22" s="5">
        <v>67</v>
      </c>
      <c r="N22" s="5">
        <f t="shared" si="0"/>
        <v>17843</v>
      </c>
      <c r="O22" s="5">
        <v>12950</v>
      </c>
      <c r="P22" s="5">
        <v>4893</v>
      </c>
      <c r="Q22" s="5">
        <v>5869</v>
      </c>
      <c r="R22" s="5">
        <v>0</v>
      </c>
      <c r="S22" s="5">
        <v>7081</v>
      </c>
      <c r="T22" s="5">
        <v>4893</v>
      </c>
      <c r="U22" s="22">
        <v>0</v>
      </c>
      <c r="V22" s="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thickBot="1" x14ac:dyDescent="0.3">
      <c r="A23" s="7">
        <v>251</v>
      </c>
      <c r="B23" s="7">
        <v>4143</v>
      </c>
      <c r="C23" s="7" t="s">
        <v>55</v>
      </c>
      <c r="D23" s="7" t="s">
        <v>56</v>
      </c>
      <c r="E23" s="7" t="s">
        <v>22</v>
      </c>
      <c r="F23" s="8">
        <v>0</v>
      </c>
      <c r="G23" s="10">
        <v>1067</v>
      </c>
      <c r="H23" s="10">
        <v>43476</v>
      </c>
      <c r="I23" s="10">
        <v>91</v>
      </c>
      <c r="J23" s="10">
        <v>608</v>
      </c>
      <c r="K23" s="10">
        <v>0</v>
      </c>
      <c r="L23" s="14">
        <v>1067</v>
      </c>
      <c r="M23" s="14">
        <v>10</v>
      </c>
      <c r="N23" s="5">
        <f t="shared" si="0"/>
        <v>781</v>
      </c>
      <c r="O23" s="14">
        <v>282</v>
      </c>
      <c r="P23" s="14">
        <v>499</v>
      </c>
      <c r="Q23" s="14">
        <v>0</v>
      </c>
      <c r="R23" s="14">
        <v>0</v>
      </c>
      <c r="S23" s="14">
        <v>282</v>
      </c>
      <c r="T23" s="14">
        <v>499</v>
      </c>
      <c r="U23" s="23">
        <v>1</v>
      </c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thickBot="1" x14ac:dyDescent="0.3">
      <c r="A24" s="7">
        <v>651</v>
      </c>
      <c r="B24" s="7">
        <v>3173796</v>
      </c>
      <c r="C24" s="7" t="s">
        <v>57</v>
      </c>
      <c r="D24" s="7" t="s">
        <v>58</v>
      </c>
      <c r="E24" s="7" t="s">
        <v>22</v>
      </c>
      <c r="F24" s="8">
        <v>21</v>
      </c>
      <c r="G24" s="10">
        <v>118</v>
      </c>
      <c r="H24" s="10">
        <v>351745</v>
      </c>
      <c r="I24" s="10">
        <v>189</v>
      </c>
      <c r="J24" s="10">
        <v>210</v>
      </c>
      <c r="K24" s="10">
        <v>745</v>
      </c>
      <c r="L24" s="14">
        <v>6266</v>
      </c>
      <c r="M24" s="14">
        <v>12</v>
      </c>
      <c r="N24" s="5">
        <f t="shared" si="0"/>
        <v>1416</v>
      </c>
      <c r="O24" s="14">
        <v>1293</v>
      </c>
      <c r="P24" s="14">
        <v>123</v>
      </c>
      <c r="Q24" s="14">
        <v>595</v>
      </c>
      <c r="R24" s="14">
        <v>0</v>
      </c>
      <c r="S24" s="14">
        <v>698</v>
      </c>
      <c r="T24" s="14">
        <v>123</v>
      </c>
      <c r="U24" s="23">
        <v>1</v>
      </c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thickBot="1" x14ac:dyDescent="0.3">
      <c r="A25" s="4">
        <v>776</v>
      </c>
      <c r="B25" s="4">
        <v>849289</v>
      </c>
      <c r="C25" s="4" t="s">
        <v>59</v>
      </c>
      <c r="D25" s="4" t="s">
        <v>59</v>
      </c>
      <c r="E25" s="4" t="s">
        <v>22</v>
      </c>
      <c r="F25" s="4">
        <v>50</v>
      </c>
      <c r="G25" s="4">
        <v>72</v>
      </c>
      <c r="H25" s="4">
        <v>30545</v>
      </c>
      <c r="I25" s="4">
        <v>90</v>
      </c>
      <c r="J25" s="4">
        <v>53</v>
      </c>
      <c r="K25" s="4">
        <v>530</v>
      </c>
      <c r="L25" s="18">
        <v>448</v>
      </c>
      <c r="M25" s="5">
        <v>20</v>
      </c>
      <c r="N25" s="5">
        <f t="shared" si="0"/>
        <v>906</v>
      </c>
      <c r="O25" s="5">
        <v>786</v>
      </c>
      <c r="P25" s="5">
        <v>120</v>
      </c>
      <c r="Q25" s="5">
        <v>352</v>
      </c>
      <c r="R25" s="5">
        <v>0</v>
      </c>
      <c r="S25" s="5">
        <v>434</v>
      </c>
      <c r="T25" s="5">
        <v>120</v>
      </c>
      <c r="U25" s="22">
        <v>1</v>
      </c>
      <c r="V25" s="6"/>
    </row>
    <row r="26" spans="1:34" thickBot="1" x14ac:dyDescent="0.3">
      <c r="A26" s="7">
        <v>192</v>
      </c>
      <c r="B26" s="7">
        <v>5516</v>
      </c>
      <c r="C26" s="7" t="s">
        <v>60</v>
      </c>
      <c r="D26" s="7" t="s">
        <v>60</v>
      </c>
      <c r="E26" s="7" t="s">
        <v>22</v>
      </c>
      <c r="F26" s="8">
        <v>23</v>
      </c>
      <c r="G26" s="10">
        <v>1178</v>
      </c>
      <c r="H26" s="10">
        <v>646091</v>
      </c>
      <c r="I26" s="10">
        <v>88</v>
      </c>
      <c r="J26" s="10">
        <v>1292</v>
      </c>
      <c r="K26" s="10">
        <v>0</v>
      </c>
      <c r="L26" s="14">
        <v>2022</v>
      </c>
      <c r="M26" s="14">
        <v>30</v>
      </c>
      <c r="N26" s="5">
        <f t="shared" si="0"/>
        <v>3273</v>
      </c>
      <c r="O26" s="14">
        <v>2783</v>
      </c>
      <c r="P26" s="14">
        <v>490</v>
      </c>
      <c r="Q26" s="14">
        <v>981</v>
      </c>
      <c r="R26" s="14">
        <v>0</v>
      </c>
      <c r="S26" s="14">
        <v>1802</v>
      </c>
      <c r="T26" s="14">
        <v>490</v>
      </c>
      <c r="U26" s="23">
        <v>1</v>
      </c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thickBot="1" x14ac:dyDescent="0.3">
      <c r="A27" s="4">
        <v>258</v>
      </c>
      <c r="B27" s="4">
        <v>21597</v>
      </c>
      <c r="C27" s="4" t="s">
        <v>61</v>
      </c>
      <c r="D27" s="4" t="s">
        <v>61</v>
      </c>
      <c r="E27" s="4" t="s">
        <v>22</v>
      </c>
      <c r="F27" s="4">
        <v>21</v>
      </c>
      <c r="G27" s="4">
        <v>701</v>
      </c>
      <c r="H27" s="4">
        <v>1266734</v>
      </c>
      <c r="I27" s="4">
        <v>94</v>
      </c>
      <c r="J27" s="4">
        <v>644</v>
      </c>
      <c r="K27" s="4">
        <v>0</v>
      </c>
      <c r="L27" s="18">
        <v>35</v>
      </c>
      <c r="M27" s="5">
        <v>25</v>
      </c>
      <c r="N27" s="5">
        <f t="shared" si="0"/>
        <v>2188</v>
      </c>
      <c r="O27" s="5">
        <v>1846</v>
      </c>
      <c r="P27" s="5">
        <v>342</v>
      </c>
      <c r="Q27" s="5">
        <v>33</v>
      </c>
      <c r="R27" s="5">
        <v>0</v>
      </c>
      <c r="S27" s="5">
        <v>1813</v>
      </c>
      <c r="T27" s="5">
        <v>342</v>
      </c>
      <c r="U27" s="22">
        <v>1</v>
      </c>
      <c r="V27" s="6"/>
    </row>
    <row r="28" spans="1:34" thickBot="1" x14ac:dyDescent="0.3">
      <c r="A28" s="7">
        <v>540</v>
      </c>
      <c r="B28" s="7">
        <v>2281</v>
      </c>
      <c r="C28" s="7" t="s">
        <v>62</v>
      </c>
      <c r="D28" s="7" t="s">
        <v>62</v>
      </c>
      <c r="E28" s="7" t="s">
        <v>22</v>
      </c>
      <c r="F28" s="10">
        <f>200-6</f>
        <v>194</v>
      </c>
      <c r="G28" s="10">
        <v>2356</v>
      </c>
      <c r="H28" s="10">
        <v>0</v>
      </c>
      <c r="I28" s="10">
        <v>127</v>
      </c>
      <c r="J28" s="10">
        <v>7754</v>
      </c>
      <c r="K28" s="10">
        <v>1353</v>
      </c>
      <c r="L28" s="14">
        <v>397</v>
      </c>
      <c r="M28" s="14">
        <v>55</v>
      </c>
      <c r="N28" s="5">
        <f t="shared" si="0"/>
        <v>4187</v>
      </c>
      <c r="O28" s="14">
        <v>3343</v>
      </c>
      <c r="P28" s="14">
        <v>844</v>
      </c>
      <c r="Q28" s="14">
        <v>432</v>
      </c>
      <c r="R28" s="14">
        <v>0</v>
      </c>
      <c r="S28" s="14">
        <v>2911</v>
      </c>
      <c r="T28" s="14">
        <v>844</v>
      </c>
      <c r="U28" s="23">
        <v>1</v>
      </c>
      <c r="V28" s="11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thickBot="1" x14ac:dyDescent="0.3">
      <c r="A29" s="7">
        <v>373</v>
      </c>
      <c r="B29" s="7">
        <v>937</v>
      </c>
      <c r="C29" s="7" t="s">
        <v>63</v>
      </c>
      <c r="D29" s="7" t="s">
        <v>64</v>
      </c>
      <c r="E29" s="7" t="s">
        <v>22</v>
      </c>
      <c r="F29" s="8">
        <v>38</v>
      </c>
      <c r="G29" s="10">
        <v>929</v>
      </c>
      <c r="H29" s="10">
        <v>53123</v>
      </c>
      <c r="I29" s="10">
        <v>160</v>
      </c>
      <c r="J29" s="10">
        <v>2377</v>
      </c>
      <c r="K29" s="10">
        <v>5933</v>
      </c>
      <c r="L29" s="14">
        <v>1873</v>
      </c>
      <c r="M29" s="14">
        <v>24</v>
      </c>
      <c r="N29" s="5">
        <f t="shared" si="0"/>
        <v>970</v>
      </c>
      <c r="O29" s="14">
        <v>671</v>
      </c>
      <c r="P29" s="14">
        <v>299</v>
      </c>
      <c r="Q29" s="14">
        <v>177</v>
      </c>
      <c r="R29" s="14">
        <v>0</v>
      </c>
      <c r="S29" s="14">
        <v>494</v>
      </c>
      <c r="T29" s="14">
        <v>299</v>
      </c>
      <c r="U29" s="23">
        <v>1</v>
      </c>
      <c r="V29" s="11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thickBot="1" x14ac:dyDescent="0.3">
      <c r="A30" s="4">
        <v>585</v>
      </c>
      <c r="B30" s="4">
        <v>692866</v>
      </c>
      <c r="C30" s="4" t="s">
        <v>65</v>
      </c>
      <c r="D30" s="4" t="s">
        <v>66</v>
      </c>
      <c r="E30" s="4" t="s">
        <v>22</v>
      </c>
      <c r="F30" s="4">
        <v>0</v>
      </c>
      <c r="G30" s="4">
        <v>128</v>
      </c>
      <c r="H30" s="4">
        <v>23246</v>
      </c>
      <c r="I30" s="4">
        <v>102</v>
      </c>
      <c r="J30" s="4">
        <v>329</v>
      </c>
      <c r="K30" s="4">
        <v>21</v>
      </c>
      <c r="L30" s="18">
        <v>347</v>
      </c>
      <c r="M30" s="5">
        <v>15</v>
      </c>
      <c r="N30" s="5">
        <f t="shared" si="0"/>
        <v>439</v>
      </c>
      <c r="O30" s="5">
        <v>374</v>
      </c>
      <c r="P30" s="5">
        <v>65</v>
      </c>
      <c r="Q30" s="5">
        <v>4</v>
      </c>
      <c r="R30" s="5">
        <v>0</v>
      </c>
      <c r="S30" s="5">
        <v>370</v>
      </c>
      <c r="T30" s="5">
        <v>65</v>
      </c>
      <c r="U30" s="22">
        <v>1</v>
      </c>
      <c r="V30" s="6"/>
    </row>
    <row r="31" spans="1:34" thickBot="1" x14ac:dyDescent="0.3">
      <c r="A31" s="4">
        <v>617</v>
      </c>
      <c r="B31" s="4">
        <v>3235578</v>
      </c>
      <c r="C31" s="4" t="s">
        <v>67</v>
      </c>
      <c r="D31" s="4" t="s">
        <v>68</v>
      </c>
      <c r="E31" s="4" t="s">
        <v>22</v>
      </c>
      <c r="F31" s="4">
        <v>1</v>
      </c>
      <c r="G31" s="4">
        <v>25</v>
      </c>
      <c r="H31" s="4">
        <v>40473</v>
      </c>
      <c r="I31" s="4">
        <v>129</v>
      </c>
      <c r="J31" s="4">
        <v>89</v>
      </c>
      <c r="K31" s="4">
        <v>32</v>
      </c>
      <c r="L31" s="18">
        <v>552</v>
      </c>
      <c r="M31" s="5">
        <v>8</v>
      </c>
      <c r="N31" s="5">
        <f t="shared" si="0"/>
        <v>647</v>
      </c>
      <c r="O31" s="5">
        <v>619</v>
      </c>
      <c r="P31" s="5">
        <v>28</v>
      </c>
      <c r="Q31" s="5">
        <v>120</v>
      </c>
      <c r="R31" s="5">
        <v>0</v>
      </c>
      <c r="S31" s="5">
        <v>499</v>
      </c>
      <c r="T31" s="5">
        <v>28</v>
      </c>
      <c r="U31" s="22">
        <v>1</v>
      </c>
      <c r="V31" s="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thickBot="1" x14ac:dyDescent="0.3">
      <c r="A32" s="7">
        <v>626</v>
      </c>
      <c r="B32" s="7">
        <v>10088234</v>
      </c>
      <c r="C32" s="7" t="s">
        <v>69</v>
      </c>
      <c r="D32" s="7" t="s">
        <v>70</v>
      </c>
      <c r="E32" s="7" t="s">
        <v>22</v>
      </c>
      <c r="F32" s="8">
        <v>1</v>
      </c>
      <c r="G32" s="10">
        <v>229</v>
      </c>
      <c r="H32" s="10">
        <v>46496</v>
      </c>
      <c r="I32" s="10">
        <v>53</v>
      </c>
      <c r="J32" s="10">
        <v>1953</v>
      </c>
      <c r="K32" s="10">
        <v>44</v>
      </c>
      <c r="L32" s="14">
        <v>626</v>
      </c>
      <c r="M32" s="14">
        <v>45</v>
      </c>
      <c r="N32" s="5">
        <f t="shared" si="0"/>
        <v>1105</v>
      </c>
      <c r="O32" s="14">
        <v>926</v>
      </c>
      <c r="P32" s="14">
        <v>179</v>
      </c>
      <c r="Q32" s="14">
        <v>247</v>
      </c>
      <c r="R32" s="14">
        <v>0</v>
      </c>
      <c r="S32" s="14">
        <v>679</v>
      </c>
      <c r="T32" s="14">
        <v>179</v>
      </c>
      <c r="U32" s="23">
        <v>1</v>
      </c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thickBot="1" x14ac:dyDescent="0.3">
      <c r="A33" s="7">
        <v>877</v>
      </c>
      <c r="B33" s="7">
        <v>127064</v>
      </c>
      <c r="C33" s="7" t="s">
        <v>71</v>
      </c>
      <c r="D33" s="7" t="s">
        <v>72</v>
      </c>
      <c r="E33" s="7" t="s">
        <v>22</v>
      </c>
      <c r="F33" s="8">
        <v>0</v>
      </c>
      <c r="G33" s="10">
        <v>42</v>
      </c>
      <c r="H33" s="10">
        <v>22203</v>
      </c>
      <c r="I33" s="10">
        <v>78</v>
      </c>
      <c r="J33" s="10">
        <v>81</v>
      </c>
      <c r="K33" s="10">
        <v>45</v>
      </c>
      <c r="L33" s="14">
        <v>191</v>
      </c>
      <c r="M33" s="14">
        <v>5</v>
      </c>
      <c r="N33" s="5">
        <f t="shared" si="0"/>
        <v>230</v>
      </c>
      <c r="O33" s="14">
        <v>199</v>
      </c>
      <c r="P33" s="14">
        <v>31</v>
      </c>
      <c r="Q33" s="14">
        <v>0</v>
      </c>
      <c r="R33" s="14">
        <v>0</v>
      </c>
      <c r="S33" s="14">
        <v>199</v>
      </c>
      <c r="T33" s="14">
        <v>31</v>
      </c>
      <c r="U33" s="23">
        <v>1</v>
      </c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thickBot="1" x14ac:dyDescent="0.3">
      <c r="A34" s="7">
        <v>421</v>
      </c>
      <c r="B34" s="7">
        <v>6304519</v>
      </c>
      <c r="C34" s="7" t="s">
        <v>73</v>
      </c>
      <c r="D34" s="7" t="s">
        <v>74</v>
      </c>
      <c r="E34" s="7" t="s">
        <v>22</v>
      </c>
      <c r="F34" s="8">
        <v>1</v>
      </c>
      <c r="G34" s="10">
        <v>109</v>
      </c>
      <c r="H34" s="10">
        <v>33415</v>
      </c>
      <c r="I34" s="10">
        <v>60</v>
      </c>
      <c r="J34" s="10">
        <v>172</v>
      </c>
      <c r="K34" s="10">
        <v>227</v>
      </c>
      <c r="L34" s="14">
        <v>487</v>
      </c>
      <c r="M34" s="14">
        <v>6</v>
      </c>
      <c r="N34" s="5">
        <f t="shared" si="0"/>
        <v>600</v>
      </c>
      <c r="O34" s="14">
        <v>502</v>
      </c>
      <c r="P34" s="14">
        <v>98</v>
      </c>
      <c r="Q34" s="14">
        <v>17</v>
      </c>
      <c r="R34" s="14">
        <v>0</v>
      </c>
      <c r="S34" s="14">
        <v>485</v>
      </c>
      <c r="T34" s="14">
        <v>98</v>
      </c>
      <c r="U34" s="23">
        <v>1</v>
      </c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thickBot="1" x14ac:dyDescent="0.3">
      <c r="A35" s="7">
        <v>662</v>
      </c>
      <c r="B35" s="7">
        <v>934</v>
      </c>
      <c r="C35" s="7" t="s">
        <v>75</v>
      </c>
      <c r="D35" s="7" t="s">
        <v>76</v>
      </c>
      <c r="E35" s="7" t="s">
        <v>22</v>
      </c>
      <c r="F35" s="8">
        <v>7</v>
      </c>
      <c r="G35" s="10">
        <v>2881</v>
      </c>
      <c r="H35" s="10">
        <v>28850</v>
      </c>
      <c r="I35" s="10">
        <v>101</v>
      </c>
      <c r="J35" s="10">
        <v>7231</v>
      </c>
      <c r="K35" s="10">
        <v>0</v>
      </c>
      <c r="L35" s="14">
        <v>314</v>
      </c>
      <c r="M35" s="14">
        <v>10</v>
      </c>
      <c r="N35" s="5">
        <f t="shared" si="0"/>
        <v>749</v>
      </c>
      <c r="O35" s="14">
        <v>485</v>
      </c>
      <c r="P35" s="14">
        <v>264</v>
      </c>
      <c r="Q35" s="14">
        <v>110</v>
      </c>
      <c r="R35" s="14">
        <v>0</v>
      </c>
      <c r="S35" s="14">
        <v>375</v>
      </c>
      <c r="T35" s="14">
        <v>264</v>
      </c>
      <c r="U35" s="23">
        <v>1</v>
      </c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thickBot="1" x14ac:dyDescent="0.3">
      <c r="A36" s="7">
        <v>387</v>
      </c>
      <c r="B36" s="7">
        <v>2561674</v>
      </c>
      <c r="C36" s="7" t="s">
        <v>77</v>
      </c>
      <c r="D36" s="7" t="s">
        <v>78</v>
      </c>
      <c r="E36" s="7" t="s">
        <v>22</v>
      </c>
      <c r="F36" s="8">
        <v>0</v>
      </c>
      <c r="G36" s="10">
        <v>2719</v>
      </c>
      <c r="H36" s="10">
        <v>30775</v>
      </c>
      <c r="I36" s="10">
        <v>215</v>
      </c>
      <c r="J36" s="10">
        <v>7139</v>
      </c>
      <c r="K36" s="10">
        <v>92</v>
      </c>
      <c r="L36" s="14">
        <v>560</v>
      </c>
      <c r="M36" s="14">
        <v>9</v>
      </c>
      <c r="N36" s="5">
        <f t="shared" si="0"/>
        <v>814</v>
      </c>
      <c r="O36" s="14">
        <v>430</v>
      </c>
      <c r="P36" s="14">
        <v>384</v>
      </c>
      <c r="Q36" s="14">
        <v>45</v>
      </c>
      <c r="R36" s="14">
        <v>0</v>
      </c>
      <c r="S36" s="14">
        <v>385</v>
      </c>
      <c r="T36" s="14">
        <v>384</v>
      </c>
      <c r="U36" s="23">
        <v>1</v>
      </c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thickBot="1" x14ac:dyDescent="0.3">
      <c r="A37" s="4">
        <v>628</v>
      </c>
      <c r="B37" s="4">
        <v>1373571</v>
      </c>
      <c r="C37" s="4" t="s">
        <v>79</v>
      </c>
      <c r="D37" s="4" t="s">
        <v>80</v>
      </c>
      <c r="E37" s="4" t="s">
        <v>22</v>
      </c>
      <c r="F37" s="4">
        <v>0</v>
      </c>
      <c r="G37" s="4">
        <v>8</v>
      </c>
      <c r="H37" s="4">
        <v>5600</v>
      </c>
      <c r="I37" s="4">
        <v>75</v>
      </c>
      <c r="J37" s="4">
        <v>21</v>
      </c>
      <c r="K37" s="4">
        <v>55</v>
      </c>
      <c r="L37" s="18">
        <v>219</v>
      </c>
      <c r="M37" s="5">
        <v>6</v>
      </c>
      <c r="N37" s="5">
        <f t="shared" si="0"/>
        <v>434</v>
      </c>
      <c r="O37" s="5">
        <v>416</v>
      </c>
      <c r="P37" s="5">
        <v>18</v>
      </c>
      <c r="Q37" s="5">
        <v>2</v>
      </c>
      <c r="R37" s="5">
        <v>0</v>
      </c>
      <c r="S37" s="5">
        <v>414</v>
      </c>
      <c r="T37" s="5">
        <v>18</v>
      </c>
      <c r="U37" s="22">
        <v>1</v>
      </c>
      <c r="V37" s="6"/>
    </row>
    <row r="38" spans="1:34" thickBot="1" x14ac:dyDescent="0.3">
      <c r="A38" s="7">
        <v>899</v>
      </c>
      <c r="B38" s="7">
        <v>68256</v>
      </c>
      <c r="C38" s="7" t="s">
        <v>81</v>
      </c>
      <c r="D38" s="7" t="s">
        <v>82</v>
      </c>
      <c r="E38" s="7" t="s">
        <v>22</v>
      </c>
      <c r="F38" s="8">
        <v>7</v>
      </c>
      <c r="G38" s="10">
        <v>715</v>
      </c>
      <c r="H38" s="10">
        <v>57666</v>
      </c>
      <c r="I38" s="10">
        <v>147</v>
      </c>
      <c r="J38" s="10">
        <v>1405</v>
      </c>
      <c r="K38" s="10">
        <v>0</v>
      </c>
      <c r="L38" s="14">
        <v>702</v>
      </c>
      <c r="M38" s="14">
        <v>10</v>
      </c>
      <c r="N38" s="5">
        <f t="shared" si="0"/>
        <v>314</v>
      </c>
      <c r="O38" s="14">
        <v>176</v>
      </c>
      <c r="P38" s="14">
        <v>138</v>
      </c>
      <c r="Q38" s="14">
        <v>16</v>
      </c>
      <c r="R38" s="14">
        <v>0</v>
      </c>
      <c r="S38" s="14">
        <v>160</v>
      </c>
      <c r="T38" s="14">
        <v>138</v>
      </c>
      <c r="U38" s="23">
        <v>1</v>
      </c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thickBot="1" x14ac:dyDescent="0.3">
      <c r="A39" s="7">
        <v>457</v>
      </c>
      <c r="B39" s="7">
        <v>54701</v>
      </c>
      <c r="C39" s="7" t="s">
        <v>83</v>
      </c>
      <c r="D39" s="7" t="s">
        <v>84</v>
      </c>
      <c r="E39" s="7" t="s">
        <v>22</v>
      </c>
      <c r="F39" s="8">
        <v>2</v>
      </c>
      <c r="G39" s="10">
        <v>68</v>
      </c>
      <c r="H39" s="10">
        <v>23214</v>
      </c>
      <c r="I39" s="10">
        <v>138</v>
      </c>
      <c r="J39" s="10">
        <v>153</v>
      </c>
      <c r="K39" s="10">
        <v>4</v>
      </c>
      <c r="L39" s="14">
        <v>617</v>
      </c>
      <c r="M39" s="14">
        <v>2</v>
      </c>
      <c r="N39" s="5">
        <f t="shared" si="0"/>
        <v>611</v>
      </c>
      <c r="O39" s="14">
        <v>465</v>
      </c>
      <c r="P39" s="14">
        <v>146</v>
      </c>
      <c r="Q39" s="14">
        <v>59</v>
      </c>
      <c r="R39" s="14">
        <v>0</v>
      </c>
      <c r="S39" s="14">
        <v>406</v>
      </c>
      <c r="T39" s="14">
        <v>146</v>
      </c>
      <c r="U39" s="23">
        <v>1</v>
      </c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thickBot="1" x14ac:dyDescent="0.3">
      <c r="A40" s="7">
        <v>825</v>
      </c>
      <c r="B40" s="7">
        <v>26697</v>
      </c>
      <c r="C40" s="7" t="s">
        <v>86</v>
      </c>
      <c r="D40" s="7" t="s">
        <v>87</v>
      </c>
      <c r="E40" s="7" t="s">
        <v>22</v>
      </c>
      <c r="F40" s="8">
        <v>14</v>
      </c>
      <c r="G40" s="10">
        <v>390</v>
      </c>
      <c r="H40" s="10">
        <v>29926</v>
      </c>
      <c r="I40" s="10">
        <v>97</v>
      </c>
      <c r="J40" s="10">
        <v>416</v>
      </c>
      <c r="K40" s="10">
        <v>708</v>
      </c>
      <c r="L40" s="14">
        <v>1454</v>
      </c>
      <c r="M40" s="14">
        <v>11</v>
      </c>
      <c r="N40" s="5">
        <f t="shared" si="0"/>
        <v>360</v>
      </c>
      <c r="O40" s="14">
        <v>238</v>
      </c>
      <c r="P40" s="14">
        <v>122</v>
      </c>
      <c r="Q40" s="14">
        <v>24</v>
      </c>
      <c r="R40" s="14">
        <v>0</v>
      </c>
      <c r="S40" s="14">
        <v>214</v>
      </c>
      <c r="T40" s="14">
        <v>122</v>
      </c>
      <c r="U40" s="23">
        <v>1</v>
      </c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thickBot="1" x14ac:dyDescent="0.3">
      <c r="A41" s="4">
        <v>469</v>
      </c>
      <c r="B41" s="4">
        <v>4141934</v>
      </c>
      <c r="C41" s="4" t="s">
        <v>88</v>
      </c>
      <c r="D41" s="4" t="s">
        <v>89</v>
      </c>
      <c r="E41" s="4" t="s">
        <v>22</v>
      </c>
      <c r="F41" s="4">
        <v>0</v>
      </c>
      <c r="G41" s="4">
        <v>15</v>
      </c>
      <c r="H41" s="4">
        <v>70081</v>
      </c>
      <c r="I41" s="4">
        <v>65</v>
      </c>
      <c r="J41" s="4">
        <v>18</v>
      </c>
      <c r="K41" s="4">
        <v>111</v>
      </c>
      <c r="L41" s="18">
        <v>22</v>
      </c>
      <c r="M41" s="5">
        <v>6</v>
      </c>
      <c r="N41" s="5">
        <f t="shared" si="0"/>
        <v>541</v>
      </c>
      <c r="O41" s="5">
        <v>515</v>
      </c>
      <c r="P41" s="5">
        <v>26</v>
      </c>
      <c r="Q41" s="5">
        <v>10</v>
      </c>
      <c r="R41" s="5">
        <v>0</v>
      </c>
      <c r="S41" s="5">
        <v>505</v>
      </c>
      <c r="T41" s="5">
        <v>26</v>
      </c>
      <c r="U41" s="22">
        <v>1</v>
      </c>
      <c r="V41" s="6"/>
    </row>
    <row r="42" spans="1:34" thickBot="1" x14ac:dyDescent="0.3">
      <c r="A42" s="7">
        <v>137</v>
      </c>
      <c r="B42" s="7">
        <v>2647582</v>
      </c>
      <c r="C42" s="7" t="s">
        <v>90</v>
      </c>
      <c r="D42" s="7" t="s">
        <v>91</v>
      </c>
      <c r="E42" s="7" t="s">
        <v>22</v>
      </c>
      <c r="F42" s="8">
        <v>0</v>
      </c>
      <c r="G42" s="10">
        <v>724</v>
      </c>
      <c r="H42" s="10">
        <v>193833</v>
      </c>
      <c r="I42" s="10">
        <v>78</v>
      </c>
      <c r="J42" s="10">
        <v>183</v>
      </c>
      <c r="K42" s="10">
        <v>0</v>
      </c>
      <c r="L42" s="14">
        <v>652</v>
      </c>
      <c r="M42" s="14">
        <v>21</v>
      </c>
      <c r="N42" s="5">
        <f t="shared" si="0"/>
        <v>1597</v>
      </c>
      <c r="O42" s="14">
        <v>1113</v>
      </c>
      <c r="P42" s="14">
        <v>484</v>
      </c>
      <c r="Q42" s="14">
        <v>0</v>
      </c>
      <c r="R42" s="14">
        <v>0</v>
      </c>
      <c r="S42" s="14">
        <v>1113</v>
      </c>
      <c r="T42" s="14">
        <v>484</v>
      </c>
      <c r="U42" s="23">
        <v>1</v>
      </c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thickBot="1" x14ac:dyDescent="0.3">
      <c r="A43" s="7">
        <v>214</v>
      </c>
      <c r="B43" s="7">
        <v>6821558</v>
      </c>
      <c r="C43" s="7" t="s">
        <v>92</v>
      </c>
      <c r="D43" s="7" t="s">
        <v>93</v>
      </c>
      <c r="E43" s="7" t="s">
        <v>22</v>
      </c>
      <c r="F43" s="8">
        <v>3</v>
      </c>
      <c r="G43" s="10">
        <v>217</v>
      </c>
      <c r="H43" s="10">
        <v>23907</v>
      </c>
      <c r="I43" s="10">
        <v>64</v>
      </c>
      <c r="J43" s="10">
        <v>540</v>
      </c>
      <c r="K43" s="10">
        <v>185</v>
      </c>
      <c r="L43" s="14">
        <v>536</v>
      </c>
      <c r="M43" s="14">
        <v>37</v>
      </c>
      <c r="N43" s="5">
        <f t="shared" si="0"/>
        <v>992</v>
      </c>
      <c r="O43" s="14">
        <v>869</v>
      </c>
      <c r="P43" s="14">
        <v>123</v>
      </c>
      <c r="Q43" s="14">
        <v>19</v>
      </c>
      <c r="R43" s="14">
        <v>0</v>
      </c>
      <c r="S43" s="14">
        <v>850</v>
      </c>
      <c r="T43" s="14">
        <v>123</v>
      </c>
      <c r="U43" s="23">
        <v>1</v>
      </c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thickBot="1" x14ac:dyDescent="0.3">
      <c r="A44" s="4">
        <v>130</v>
      </c>
      <c r="B44" s="4">
        <v>340</v>
      </c>
      <c r="C44" s="4" t="s">
        <v>94</v>
      </c>
      <c r="D44" s="4" t="s">
        <v>94</v>
      </c>
      <c r="E44" s="4" t="s">
        <v>22</v>
      </c>
      <c r="F44" s="4">
        <v>33</v>
      </c>
      <c r="G44" s="4">
        <v>7336</v>
      </c>
      <c r="H44" s="4">
        <v>259459</v>
      </c>
      <c r="I44" s="4">
        <v>123</v>
      </c>
      <c r="J44" s="4">
        <v>16666</v>
      </c>
      <c r="K44" s="4">
        <v>2535</v>
      </c>
      <c r="L44" s="18">
        <v>2129</v>
      </c>
      <c r="M44" s="5">
        <v>24</v>
      </c>
      <c r="N44" s="5">
        <f t="shared" si="0"/>
        <v>4146</v>
      </c>
      <c r="O44" s="5">
        <v>617</v>
      </c>
      <c r="P44" s="5">
        <v>3529</v>
      </c>
      <c r="Q44" s="5">
        <v>278</v>
      </c>
      <c r="R44" s="5">
        <v>0</v>
      </c>
      <c r="S44" s="5">
        <v>339</v>
      </c>
      <c r="T44" s="5">
        <v>3529</v>
      </c>
      <c r="U44" s="22">
        <v>0</v>
      </c>
      <c r="V44" s="6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thickBot="1" x14ac:dyDescent="0.3">
      <c r="A45" s="7">
        <v>208</v>
      </c>
      <c r="B45" s="7">
        <v>5210</v>
      </c>
      <c r="C45" s="7" t="s">
        <v>95</v>
      </c>
      <c r="D45" s="7" t="s">
        <v>46</v>
      </c>
      <c r="E45" s="7" t="s">
        <v>22</v>
      </c>
      <c r="F45" s="8">
        <v>26</v>
      </c>
      <c r="G45" s="10">
        <v>6710</v>
      </c>
      <c r="H45" s="10">
        <v>59932</v>
      </c>
      <c r="I45" s="10">
        <v>89</v>
      </c>
      <c r="J45" s="10">
        <v>29390</v>
      </c>
      <c r="K45" s="10">
        <v>364</v>
      </c>
      <c r="L45" s="14">
        <v>583</v>
      </c>
      <c r="M45" s="14">
        <v>22</v>
      </c>
      <c r="N45" s="5">
        <f t="shared" si="0"/>
        <v>1948</v>
      </c>
      <c r="O45" s="14">
        <v>1597</v>
      </c>
      <c r="P45" s="14">
        <v>351</v>
      </c>
      <c r="Q45" s="14">
        <v>436</v>
      </c>
      <c r="R45" s="14">
        <v>0</v>
      </c>
      <c r="S45" s="14">
        <v>1161</v>
      </c>
      <c r="T45" s="14">
        <v>351</v>
      </c>
      <c r="U45" s="23">
        <v>1</v>
      </c>
      <c r="V45" s="11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thickBot="1" x14ac:dyDescent="0.3">
      <c r="A46" s="4">
        <v>465</v>
      </c>
      <c r="B46" s="4">
        <v>13347</v>
      </c>
      <c r="C46" s="4" t="s">
        <v>68</v>
      </c>
      <c r="D46" s="4" t="s">
        <v>68</v>
      </c>
      <c r="E46" s="4" t="s">
        <v>22</v>
      </c>
      <c r="F46" s="4">
        <v>0</v>
      </c>
      <c r="G46" s="4">
        <v>32</v>
      </c>
      <c r="H46" s="4">
        <v>100793</v>
      </c>
      <c r="I46" s="4">
        <v>138</v>
      </c>
      <c r="J46" s="4">
        <v>17</v>
      </c>
      <c r="K46" s="4">
        <v>163</v>
      </c>
      <c r="L46" s="18">
        <v>2700</v>
      </c>
      <c r="M46" s="5">
        <v>8</v>
      </c>
      <c r="N46" s="5">
        <f t="shared" si="0"/>
        <v>765</v>
      </c>
      <c r="O46" s="5">
        <v>733</v>
      </c>
      <c r="P46" s="5">
        <v>32</v>
      </c>
      <c r="Q46" s="5">
        <v>164</v>
      </c>
      <c r="R46" s="5">
        <v>0</v>
      </c>
      <c r="S46" s="5">
        <v>569</v>
      </c>
      <c r="T46" s="5">
        <v>32</v>
      </c>
      <c r="U46" s="22">
        <v>1</v>
      </c>
      <c r="V46" s="6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thickBot="1" x14ac:dyDescent="0.3">
      <c r="A47" s="7">
        <v>680</v>
      </c>
      <c r="B47" s="7">
        <v>3720099</v>
      </c>
      <c r="C47" s="7" t="s">
        <v>96</v>
      </c>
      <c r="D47" s="7" t="s">
        <v>46</v>
      </c>
      <c r="E47" s="7" t="s">
        <v>22</v>
      </c>
      <c r="F47" s="8">
        <v>4</v>
      </c>
      <c r="G47" s="10">
        <v>3907</v>
      </c>
      <c r="H47" s="10">
        <v>9558</v>
      </c>
      <c r="I47" s="10">
        <v>68</v>
      </c>
      <c r="J47" s="10">
        <v>16109</v>
      </c>
      <c r="K47" s="10">
        <v>8</v>
      </c>
      <c r="L47" s="14">
        <v>226</v>
      </c>
      <c r="M47" s="14">
        <v>19</v>
      </c>
      <c r="N47" s="5">
        <f t="shared" si="0"/>
        <v>608</v>
      </c>
      <c r="O47" s="14">
        <v>440</v>
      </c>
      <c r="P47" s="14">
        <v>168</v>
      </c>
      <c r="Q47" s="14">
        <v>172</v>
      </c>
      <c r="R47" s="14">
        <v>0</v>
      </c>
      <c r="S47" s="14">
        <v>268</v>
      </c>
      <c r="T47" s="14">
        <v>168</v>
      </c>
      <c r="U47" s="23">
        <v>1</v>
      </c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thickBot="1" x14ac:dyDescent="0.3">
      <c r="A48" s="7">
        <v>68</v>
      </c>
      <c r="B48" s="7">
        <v>6260617</v>
      </c>
      <c r="C48" s="7" t="s">
        <v>97</v>
      </c>
      <c r="D48" s="7" t="s">
        <v>98</v>
      </c>
      <c r="E48" s="7" t="s">
        <v>22</v>
      </c>
      <c r="F48" s="8">
        <v>63</v>
      </c>
      <c r="G48" s="10">
        <v>2794</v>
      </c>
      <c r="H48" s="10">
        <v>595623</v>
      </c>
      <c r="I48" s="10">
        <v>75</v>
      </c>
      <c r="J48" s="10">
        <v>8228</v>
      </c>
      <c r="K48" s="10">
        <v>558</v>
      </c>
      <c r="L48" s="14">
        <v>184</v>
      </c>
      <c r="M48" s="14">
        <v>58</v>
      </c>
      <c r="N48" s="5">
        <f t="shared" si="0"/>
        <v>8329</v>
      </c>
      <c r="O48" s="14">
        <v>5502</v>
      </c>
      <c r="P48" s="14">
        <v>2827</v>
      </c>
      <c r="Q48" s="14">
        <v>338</v>
      </c>
      <c r="R48" s="14">
        <v>0</v>
      </c>
      <c r="S48" s="14">
        <v>5164</v>
      </c>
      <c r="T48" s="14">
        <v>2827</v>
      </c>
      <c r="U48" s="23">
        <v>1</v>
      </c>
      <c r="V48" s="11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thickBot="1" x14ac:dyDescent="0.3">
      <c r="A49" s="7">
        <v>598</v>
      </c>
      <c r="B49" s="7">
        <v>22616</v>
      </c>
      <c r="C49" s="7" t="s">
        <v>99</v>
      </c>
      <c r="D49" s="7" t="s">
        <v>46</v>
      </c>
      <c r="E49" s="7" t="s">
        <v>22</v>
      </c>
      <c r="F49" s="8">
        <v>7</v>
      </c>
      <c r="G49" s="10">
        <v>5736</v>
      </c>
      <c r="H49" s="10">
        <v>20428</v>
      </c>
      <c r="I49" s="10">
        <v>98</v>
      </c>
      <c r="J49" s="10">
        <v>30106</v>
      </c>
      <c r="K49" s="10">
        <v>15</v>
      </c>
      <c r="L49" s="14">
        <v>204</v>
      </c>
      <c r="M49" s="14">
        <v>26</v>
      </c>
      <c r="N49" s="5">
        <f t="shared" si="0"/>
        <v>894</v>
      </c>
      <c r="O49" s="14">
        <v>648</v>
      </c>
      <c r="P49" s="14">
        <v>246</v>
      </c>
      <c r="Q49" s="14">
        <v>163</v>
      </c>
      <c r="R49" s="14">
        <v>0</v>
      </c>
      <c r="S49" s="14">
        <v>485</v>
      </c>
      <c r="T49" s="14">
        <v>246</v>
      </c>
      <c r="U49" s="23">
        <v>1</v>
      </c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thickBot="1" x14ac:dyDescent="0.3">
      <c r="A50" s="7">
        <v>700</v>
      </c>
      <c r="B50" s="7">
        <v>24428</v>
      </c>
      <c r="C50" s="7" t="s">
        <v>100</v>
      </c>
      <c r="D50" s="7" t="s">
        <v>101</v>
      </c>
      <c r="E50" s="7" t="s">
        <v>22</v>
      </c>
      <c r="F50" s="8">
        <v>0</v>
      </c>
      <c r="G50" s="10">
        <v>162</v>
      </c>
      <c r="H50" s="10">
        <v>95587</v>
      </c>
      <c r="I50" s="10">
        <v>104</v>
      </c>
      <c r="J50" s="10">
        <v>263</v>
      </c>
      <c r="K50" s="10">
        <v>22</v>
      </c>
      <c r="L50" s="14">
        <v>416</v>
      </c>
      <c r="M50" s="14">
        <v>17</v>
      </c>
      <c r="N50" s="5">
        <f t="shared" si="0"/>
        <v>435</v>
      </c>
      <c r="O50" s="14">
        <v>362</v>
      </c>
      <c r="P50" s="14">
        <v>73</v>
      </c>
      <c r="Q50" s="14">
        <v>48</v>
      </c>
      <c r="R50" s="14">
        <v>0</v>
      </c>
      <c r="S50" s="14">
        <v>314</v>
      </c>
      <c r="T50" s="14">
        <v>73</v>
      </c>
      <c r="U50" s="23">
        <v>1</v>
      </c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thickBot="1" x14ac:dyDescent="0.3">
      <c r="A51" s="7">
        <v>878</v>
      </c>
      <c r="B51" s="7">
        <v>7317</v>
      </c>
      <c r="C51" s="7" t="s">
        <v>102</v>
      </c>
      <c r="D51" s="7" t="s">
        <v>102</v>
      </c>
      <c r="E51" s="7" t="s">
        <v>22</v>
      </c>
      <c r="F51" s="8">
        <v>1</v>
      </c>
      <c r="G51" s="10">
        <v>1555</v>
      </c>
      <c r="H51" s="10">
        <v>12301</v>
      </c>
      <c r="I51" s="10">
        <v>98</v>
      </c>
      <c r="J51" s="10">
        <v>4602</v>
      </c>
      <c r="K51" s="10">
        <v>0</v>
      </c>
      <c r="L51" s="14">
        <v>130</v>
      </c>
      <c r="M51" s="14">
        <v>4</v>
      </c>
      <c r="N51" s="5">
        <f t="shared" si="0"/>
        <v>372</v>
      </c>
      <c r="O51" s="14">
        <v>125</v>
      </c>
      <c r="P51" s="14">
        <v>247</v>
      </c>
      <c r="Q51" s="14">
        <v>5</v>
      </c>
      <c r="R51" s="14">
        <v>0</v>
      </c>
      <c r="S51" s="14">
        <v>120</v>
      </c>
      <c r="T51" s="14">
        <v>247</v>
      </c>
      <c r="U51" s="23">
        <v>1</v>
      </c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thickBot="1" x14ac:dyDescent="0.3">
      <c r="A52" s="4">
        <v>712</v>
      </c>
      <c r="B52" s="4">
        <v>696536</v>
      </c>
      <c r="C52" s="4" t="s">
        <v>103</v>
      </c>
      <c r="D52" s="4" t="s">
        <v>104</v>
      </c>
      <c r="E52" s="4" t="s">
        <v>22</v>
      </c>
      <c r="F52" s="4">
        <v>0</v>
      </c>
      <c r="G52" s="4">
        <v>18</v>
      </c>
      <c r="H52" s="4">
        <v>79949</v>
      </c>
      <c r="I52" s="4">
        <v>77</v>
      </c>
      <c r="J52" s="4">
        <v>27</v>
      </c>
      <c r="K52" s="4">
        <v>3</v>
      </c>
      <c r="L52" s="18">
        <v>571</v>
      </c>
      <c r="M52" s="5">
        <v>8</v>
      </c>
      <c r="N52" s="5">
        <f t="shared" si="0"/>
        <v>332</v>
      </c>
      <c r="O52" s="5">
        <v>310</v>
      </c>
      <c r="P52" s="5">
        <v>22</v>
      </c>
      <c r="Q52" s="5">
        <v>22</v>
      </c>
      <c r="R52" s="5">
        <v>0</v>
      </c>
      <c r="S52" s="5">
        <v>288</v>
      </c>
      <c r="T52" s="5">
        <v>22</v>
      </c>
      <c r="U52" s="22">
        <v>1</v>
      </c>
      <c r="V52" s="6"/>
    </row>
    <row r="53" spans="1:34" thickBot="1" x14ac:dyDescent="0.3">
      <c r="A53" s="7">
        <v>396</v>
      </c>
      <c r="B53" s="7">
        <v>2315</v>
      </c>
      <c r="C53" s="7" t="s">
        <v>105</v>
      </c>
      <c r="D53" s="7" t="s">
        <v>106</v>
      </c>
      <c r="E53" s="7" t="s">
        <v>22</v>
      </c>
      <c r="F53" s="8">
        <v>0</v>
      </c>
      <c r="G53" s="10">
        <v>121</v>
      </c>
      <c r="H53" s="10">
        <v>69202</v>
      </c>
      <c r="I53" s="10">
        <v>98</v>
      </c>
      <c r="J53" s="10">
        <v>357</v>
      </c>
      <c r="K53" s="10">
        <v>0</v>
      </c>
      <c r="L53" s="14">
        <v>985</v>
      </c>
      <c r="M53" s="14">
        <v>16</v>
      </c>
      <c r="N53" s="5">
        <f t="shared" si="0"/>
        <v>527</v>
      </c>
      <c r="O53" s="14">
        <v>397</v>
      </c>
      <c r="P53" s="14">
        <v>130</v>
      </c>
      <c r="Q53" s="14">
        <v>0</v>
      </c>
      <c r="R53" s="14">
        <v>0</v>
      </c>
      <c r="S53" s="14">
        <v>397</v>
      </c>
      <c r="T53" s="14">
        <v>130</v>
      </c>
      <c r="U53" s="23">
        <v>1</v>
      </c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thickBot="1" x14ac:dyDescent="0.3">
      <c r="A54" s="4">
        <v>499</v>
      </c>
      <c r="B54" s="4">
        <v>5769828</v>
      </c>
      <c r="C54" s="4" t="s">
        <v>107</v>
      </c>
      <c r="D54" s="4" t="s">
        <v>107</v>
      </c>
      <c r="E54" s="4" t="s">
        <v>22</v>
      </c>
      <c r="F54" s="4">
        <v>0</v>
      </c>
      <c r="G54" s="4">
        <v>79</v>
      </c>
      <c r="H54" s="4">
        <v>158614</v>
      </c>
      <c r="I54" s="4">
        <v>69</v>
      </c>
      <c r="J54" s="4">
        <v>187</v>
      </c>
      <c r="K54" s="4">
        <v>131</v>
      </c>
      <c r="L54" s="18">
        <v>1104</v>
      </c>
      <c r="M54" s="5">
        <v>13</v>
      </c>
      <c r="N54" s="5">
        <f t="shared" si="0"/>
        <v>421</v>
      </c>
      <c r="O54" s="5">
        <v>119</v>
      </c>
      <c r="P54" s="5">
        <v>302</v>
      </c>
      <c r="Q54" s="5">
        <v>0</v>
      </c>
      <c r="R54" s="5">
        <v>0</v>
      </c>
      <c r="S54" s="5">
        <v>119</v>
      </c>
      <c r="T54" s="5">
        <v>302</v>
      </c>
      <c r="U54" s="22">
        <v>1</v>
      </c>
      <c r="V54" s="6"/>
    </row>
    <row r="55" spans="1:34" thickBot="1" x14ac:dyDescent="0.3">
      <c r="A55" s="7">
        <v>562</v>
      </c>
      <c r="B55" s="7">
        <v>8725128</v>
      </c>
      <c r="C55" s="7" t="s">
        <v>108</v>
      </c>
      <c r="D55" s="7" t="s">
        <v>85</v>
      </c>
      <c r="E55" s="7" t="s">
        <v>22</v>
      </c>
      <c r="F55" s="8">
        <v>0</v>
      </c>
      <c r="G55" s="10">
        <v>97</v>
      </c>
      <c r="H55" s="10">
        <v>224323</v>
      </c>
      <c r="I55" s="10">
        <v>83</v>
      </c>
      <c r="J55" s="10">
        <v>108</v>
      </c>
      <c r="K55" s="10">
        <v>0</v>
      </c>
      <c r="L55" s="14">
        <v>233</v>
      </c>
      <c r="M55" s="14">
        <v>33</v>
      </c>
      <c r="N55" s="5">
        <f t="shared" si="0"/>
        <v>1021</v>
      </c>
      <c r="O55" s="14">
        <v>14</v>
      </c>
      <c r="P55" s="14">
        <v>1007</v>
      </c>
      <c r="Q55" s="14">
        <v>1</v>
      </c>
      <c r="R55" s="14">
        <v>0</v>
      </c>
      <c r="S55" s="14">
        <v>13</v>
      </c>
      <c r="T55" s="14">
        <v>1007</v>
      </c>
      <c r="U55" s="23">
        <v>1</v>
      </c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thickBot="1" x14ac:dyDescent="0.3">
      <c r="A56" s="4">
        <v>410</v>
      </c>
      <c r="B56" s="4">
        <v>70480</v>
      </c>
      <c r="C56" s="4" t="s">
        <v>109</v>
      </c>
      <c r="D56" s="4" t="s">
        <v>110</v>
      </c>
      <c r="E56" s="4" t="s">
        <v>22</v>
      </c>
      <c r="F56" s="4">
        <v>4</v>
      </c>
      <c r="G56" s="4">
        <v>233</v>
      </c>
      <c r="H56" s="4">
        <v>153158</v>
      </c>
      <c r="I56" s="4">
        <v>220</v>
      </c>
      <c r="J56" s="4">
        <v>183</v>
      </c>
      <c r="K56" s="4">
        <v>30</v>
      </c>
      <c r="L56" s="18">
        <v>2519</v>
      </c>
      <c r="M56" s="5">
        <v>34</v>
      </c>
      <c r="N56" s="5">
        <f t="shared" si="0"/>
        <v>1401</v>
      </c>
      <c r="O56" s="5">
        <v>1092</v>
      </c>
      <c r="P56" s="5">
        <v>309</v>
      </c>
      <c r="Q56" s="5">
        <v>596</v>
      </c>
      <c r="R56" s="5">
        <v>0</v>
      </c>
      <c r="S56" s="5">
        <v>496</v>
      </c>
      <c r="T56" s="5">
        <v>309</v>
      </c>
      <c r="U56" s="22">
        <v>1</v>
      </c>
      <c r="V56" s="6"/>
    </row>
    <row r="57" spans="1:34" thickBot="1" x14ac:dyDescent="0.3">
      <c r="A57" s="7">
        <v>295</v>
      </c>
      <c r="B57" s="7">
        <v>5778207</v>
      </c>
      <c r="C57" s="7" t="s">
        <v>111</v>
      </c>
      <c r="D57" s="7" t="s">
        <v>112</v>
      </c>
      <c r="E57" s="7" t="s">
        <v>22</v>
      </c>
      <c r="F57" s="8">
        <v>0</v>
      </c>
      <c r="G57" s="10">
        <v>314</v>
      </c>
      <c r="H57" s="10">
        <v>26725</v>
      </c>
      <c r="I57" s="10">
        <v>66</v>
      </c>
      <c r="J57" s="10">
        <v>335</v>
      </c>
      <c r="K57" s="10">
        <v>110</v>
      </c>
      <c r="L57" s="14">
        <v>517</v>
      </c>
      <c r="M57" s="14">
        <v>35</v>
      </c>
      <c r="N57" s="5">
        <f t="shared" si="0"/>
        <v>788</v>
      </c>
      <c r="O57" s="14">
        <v>696</v>
      </c>
      <c r="P57" s="14">
        <v>92</v>
      </c>
      <c r="Q57" s="14">
        <v>30</v>
      </c>
      <c r="R57" s="14">
        <v>0</v>
      </c>
      <c r="S57" s="14">
        <v>666</v>
      </c>
      <c r="T57" s="14">
        <v>92</v>
      </c>
      <c r="U57" s="23">
        <v>1</v>
      </c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thickBot="1" x14ac:dyDescent="0.3">
      <c r="A58" s="4">
        <v>475</v>
      </c>
      <c r="B58" s="4">
        <v>3542506</v>
      </c>
      <c r="C58" s="4" t="s">
        <v>113</v>
      </c>
      <c r="D58" s="4" t="s">
        <v>113</v>
      </c>
      <c r="E58" s="4" t="s">
        <v>22</v>
      </c>
      <c r="F58" s="4">
        <v>4</v>
      </c>
      <c r="G58" s="4">
        <v>95</v>
      </c>
      <c r="H58" s="4">
        <v>91673</v>
      </c>
      <c r="I58" s="4">
        <v>65</v>
      </c>
      <c r="J58" s="4">
        <v>87</v>
      </c>
      <c r="K58" s="4">
        <v>0</v>
      </c>
      <c r="L58" s="18">
        <v>658</v>
      </c>
      <c r="M58" s="5">
        <v>15</v>
      </c>
      <c r="N58" s="5">
        <f t="shared" si="0"/>
        <v>1286</v>
      </c>
      <c r="O58" s="5">
        <v>1032</v>
      </c>
      <c r="P58" s="5">
        <v>254</v>
      </c>
      <c r="Q58" s="5">
        <v>340</v>
      </c>
      <c r="R58" s="5">
        <v>0</v>
      </c>
      <c r="S58" s="5">
        <v>692</v>
      </c>
      <c r="T58" s="5">
        <v>254</v>
      </c>
      <c r="U58" s="22">
        <v>0</v>
      </c>
      <c r="V58" s="6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thickBot="1" x14ac:dyDescent="0.3">
      <c r="A59" s="7">
        <v>454</v>
      </c>
      <c r="B59" s="7">
        <v>158585</v>
      </c>
      <c r="C59" s="7" t="s">
        <v>114</v>
      </c>
      <c r="D59" s="7" t="s">
        <v>115</v>
      </c>
      <c r="E59" s="7" t="s">
        <v>22</v>
      </c>
      <c r="F59" s="17">
        <v>10</v>
      </c>
      <c r="G59" s="18">
        <v>1214</v>
      </c>
      <c r="H59" s="18">
        <v>200015</v>
      </c>
      <c r="I59" s="18">
        <v>81</v>
      </c>
      <c r="J59" s="18">
        <v>2565</v>
      </c>
      <c r="K59" s="18">
        <v>64</v>
      </c>
      <c r="L59" s="18">
        <v>0</v>
      </c>
      <c r="M59" s="5">
        <v>6</v>
      </c>
      <c r="N59" s="5">
        <f t="shared" si="0"/>
        <v>1660</v>
      </c>
      <c r="O59" s="5">
        <v>1465</v>
      </c>
      <c r="P59" s="5">
        <v>195</v>
      </c>
      <c r="Q59" s="5">
        <v>51</v>
      </c>
      <c r="R59" s="5">
        <v>0</v>
      </c>
      <c r="S59" s="5">
        <v>1414</v>
      </c>
      <c r="T59" s="5">
        <v>195</v>
      </c>
      <c r="U59" s="23">
        <v>1</v>
      </c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thickBot="1" x14ac:dyDescent="0.3">
      <c r="A60" s="7">
        <v>290</v>
      </c>
      <c r="B60" s="7">
        <v>3821279</v>
      </c>
      <c r="C60" s="7" t="s">
        <v>116</v>
      </c>
      <c r="D60" s="7" t="s">
        <v>117</v>
      </c>
      <c r="E60" s="7" t="s">
        <v>22</v>
      </c>
      <c r="F60" s="17">
        <v>0</v>
      </c>
      <c r="G60" s="18">
        <v>58</v>
      </c>
      <c r="H60" s="18">
        <v>197486</v>
      </c>
      <c r="I60" s="18">
        <v>120</v>
      </c>
      <c r="J60" s="18">
        <v>214</v>
      </c>
      <c r="K60" s="18">
        <v>0</v>
      </c>
      <c r="L60" s="18">
        <v>2676</v>
      </c>
      <c r="M60" s="5">
        <v>14</v>
      </c>
      <c r="N60" s="5">
        <f t="shared" si="0"/>
        <v>1318</v>
      </c>
      <c r="O60" s="5">
        <v>1016</v>
      </c>
      <c r="P60" s="5">
        <v>302</v>
      </c>
      <c r="Q60" s="5">
        <v>163</v>
      </c>
      <c r="R60" s="5">
        <v>0</v>
      </c>
      <c r="S60" s="5">
        <v>853</v>
      </c>
      <c r="T60" s="5">
        <v>302</v>
      </c>
      <c r="U60" s="23">
        <v>1</v>
      </c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2" spans="1:34" ht="15.75" customHeight="1" x14ac:dyDescent="0.2">
      <c r="E62" t="s">
        <v>118</v>
      </c>
      <c r="F62">
        <f>AVERAGE(F2:F60)</f>
        <v>13.677966101694915</v>
      </c>
      <c r="G62">
        <f t="shared" ref="G62:U62" si="1">AVERAGE(G2:G60)</f>
        <v>1508.6271186440679</v>
      </c>
      <c r="H62">
        <f t="shared" si="1"/>
        <v>131692.01694915254</v>
      </c>
      <c r="I62">
        <f t="shared" si="1"/>
        <v>102.05084745762711</v>
      </c>
      <c r="J62">
        <f t="shared" si="1"/>
        <v>4230.7118644067796</v>
      </c>
      <c r="K62">
        <f t="shared" si="1"/>
        <v>385.72881355932202</v>
      </c>
      <c r="M62">
        <f t="shared" si="1"/>
        <v>19.864406779661017</v>
      </c>
      <c r="N62">
        <f t="shared" si="1"/>
        <v>1395.4745762711864</v>
      </c>
      <c r="O62">
        <f t="shared" si="1"/>
        <v>995.05084745762713</v>
      </c>
      <c r="P62">
        <f t="shared" si="1"/>
        <v>400.42372881355931</v>
      </c>
      <c r="Q62">
        <f t="shared" si="1"/>
        <v>243.69491525423729</v>
      </c>
      <c r="R62">
        <f t="shared" si="1"/>
        <v>0</v>
      </c>
      <c r="S62">
        <f t="shared" si="1"/>
        <v>751.35593220338978</v>
      </c>
      <c r="T62">
        <f t="shared" si="1"/>
        <v>400.42372881355931</v>
      </c>
    </row>
    <row r="63" spans="1:34" ht="15.75" customHeight="1" x14ac:dyDescent="0.2">
      <c r="E63" t="s">
        <v>119</v>
      </c>
      <c r="F63">
        <f>MEDIAN(F2:F60)</f>
        <v>1</v>
      </c>
      <c r="G63">
        <f t="shared" ref="G63:U63" si="2">MEDIAN(G2:G60)</f>
        <v>485</v>
      </c>
      <c r="H63">
        <f t="shared" si="2"/>
        <v>46496</v>
      </c>
      <c r="I63">
        <f t="shared" si="2"/>
        <v>92</v>
      </c>
      <c r="J63">
        <f t="shared" si="2"/>
        <v>608</v>
      </c>
      <c r="K63">
        <f t="shared" si="2"/>
        <v>44</v>
      </c>
      <c r="M63">
        <f t="shared" si="2"/>
        <v>15</v>
      </c>
      <c r="N63">
        <f t="shared" si="2"/>
        <v>781</v>
      </c>
      <c r="O63">
        <f t="shared" si="2"/>
        <v>576</v>
      </c>
      <c r="P63">
        <f t="shared" si="2"/>
        <v>179</v>
      </c>
      <c r="Q63">
        <f t="shared" si="2"/>
        <v>50</v>
      </c>
      <c r="R63">
        <f t="shared" si="2"/>
        <v>0</v>
      </c>
      <c r="S63">
        <f t="shared" si="2"/>
        <v>485</v>
      </c>
      <c r="T63">
        <f t="shared" si="2"/>
        <v>179</v>
      </c>
    </row>
    <row r="64" spans="1:34" ht="15.75" customHeight="1" x14ac:dyDescent="0.2">
      <c r="E64" t="s">
        <v>120</v>
      </c>
      <c r="F64">
        <f>STDEV(F2:F60)</f>
        <v>37.647842214104934</v>
      </c>
      <c r="G64">
        <f t="shared" ref="G64:U64" si="3">STDEV(G2:G60)</f>
        <v>2239.0219223819745</v>
      </c>
      <c r="H64">
        <f t="shared" si="3"/>
        <v>245462.07887479113</v>
      </c>
      <c r="I64">
        <f t="shared" si="3"/>
        <v>39.330353167800503</v>
      </c>
      <c r="J64">
        <f t="shared" si="3"/>
        <v>7609.6577838927988</v>
      </c>
      <c r="K64">
        <f t="shared" si="3"/>
        <v>1120.1998717979548</v>
      </c>
      <c r="M64">
        <f t="shared" si="3"/>
        <v>15.967054040374169</v>
      </c>
      <c r="N64">
        <f t="shared" si="3"/>
        <v>2518.3380490940654</v>
      </c>
      <c r="O64">
        <f t="shared" si="3"/>
        <v>1808.3324708018063</v>
      </c>
      <c r="P64">
        <f t="shared" si="3"/>
        <v>828.17683442753207</v>
      </c>
      <c r="Q64">
        <f t="shared" si="3"/>
        <v>773.93714113096769</v>
      </c>
      <c r="R64">
        <f t="shared" si="3"/>
        <v>0</v>
      </c>
      <c r="S64">
        <f t="shared" si="3"/>
        <v>1140.3087567773773</v>
      </c>
      <c r="T64">
        <f t="shared" si="3"/>
        <v>828.17683442753207</v>
      </c>
    </row>
    <row r="65" spans="5:20" ht="15.75" customHeight="1" x14ac:dyDescent="0.2">
      <c r="E65" t="s">
        <v>121</v>
      </c>
      <c r="F65">
        <f>MIN(F20:F60)</f>
        <v>0</v>
      </c>
      <c r="G65">
        <f t="shared" ref="G65:U65" si="4">MIN(G20:G60)</f>
        <v>8</v>
      </c>
      <c r="H65">
        <f t="shared" si="4"/>
        <v>0</v>
      </c>
      <c r="I65">
        <f t="shared" si="4"/>
        <v>53</v>
      </c>
      <c r="J65">
        <f t="shared" si="4"/>
        <v>6</v>
      </c>
      <c r="K65">
        <f t="shared" si="4"/>
        <v>0</v>
      </c>
      <c r="M65">
        <f t="shared" si="4"/>
        <v>2</v>
      </c>
      <c r="N65">
        <f t="shared" si="4"/>
        <v>230</v>
      </c>
      <c r="O65">
        <f t="shared" si="4"/>
        <v>14</v>
      </c>
      <c r="P65">
        <f t="shared" si="4"/>
        <v>18</v>
      </c>
      <c r="Q65">
        <f t="shared" si="4"/>
        <v>0</v>
      </c>
      <c r="R65">
        <f t="shared" si="4"/>
        <v>0</v>
      </c>
      <c r="S65">
        <f t="shared" si="4"/>
        <v>13</v>
      </c>
      <c r="T65">
        <f t="shared" si="4"/>
        <v>18</v>
      </c>
    </row>
    <row r="66" spans="5:20" ht="15.75" customHeight="1" x14ac:dyDescent="0.2">
      <c r="E66" t="s">
        <v>122</v>
      </c>
      <c r="F66">
        <f>MAX(F2:F60)</f>
        <v>208</v>
      </c>
      <c r="G66">
        <f t="shared" ref="G66:U66" si="5">MAX(G2:G60)</f>
        <v>12261</v>
      </c>
      <c r="H66">
        <f t="shared" si="5"/>
        <v>1266734</v>
      </c>
      <c r="I66">
        <f t="shared" si="5"/>
        <v>220</v>
      </c>
      <c r="J66">
        <f t="shared" si="5"/>
        <v>36271</v>
      </c>
      <c r="K66">
        <f t="shared" si="5"/>
        <v>5933</v>
      </c>
      <c r="M66">
        <f t="shared" si="5"/>
        <v>67</v>
      </c>
      <c r="N66">
        <f t="shared" si="5"/>
        <v>17843</v>
      </c>
      <c r="O66">
        <f t="shared" si="5"/>
        <v>12950</v>
      </c>
      <c r="P66">
        <f t="shared" si="5"/>
        <v>4893</v>
      </c>
      <c r="Q66">
        <f t="shared" si="5"/>
        <v>5869</v>
      </c>
      <c r="R66">
        <f t="shared" si="5"/>
        <v>0</v>
      </c>
      <c r="S66">
        <f t="shared" si="5"/>
        <v>7081</v>
      </c>
      <c r="T66">
        <f t="shared" si="5"/>
        <v>4893</v>
      </c>
    </row>
  </sheetData>
  <autoFilter ref="U1:U79" xr:uid="{245253D9-7A1B-44F9-945C-739E242D6C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1722-DBF0-46CC-B733-AE1677840507}">
  <dimension ref="A3:F16"/>
  <sheetViews>
    <sheetView workbookViewId="0">
      <selection activeCell="A3" sqref="A3:F16"/>
    </sheetView>
  </sheetViews>
  <sheetFormatPr defaultRowHeight="12.75" x14ac:dyDescent="0.2"/>
  <cols>
    <col min="1" max="1" width="16.85546875" bestFit="1" customWidth="1"/>
  </cols>
  <sheetData>
    <row r="3" spans="1:6" x14ac:dyDescent="0.2">
      <c r="A3" t="s">
        <v>123</v>
      </c>
      <c r="B3" t="s">
        <v>124</v>
      </c>
      <c r="C3" t="s">
        <v>126</v>
      </c>
      <c r="D3" t="s">
        <v>137</v>
      </c>
      <c r="E3" t="s">
        <v>125</v>
      </c>
      <c r="F3" t="s">
        <v>127</v>
      </c>
    </row>
    <row r="4" spans="1:6" x14ac:dyDescent="0.2">
      <c r="A4" t="s">
        <v>8</v>
      </c>
      <c r="B4" s="19"/>
    </row>
    <row r="5" spans="1:6" x14ac:dyDescent="0.2">
      <c r="A5" t="s">
        <v>7</v>
      </c>
    </row>
    <row r="6" spans="1:6" x14ac:dyDescent="0.2">
      <c r="A6" t="s">
        <v>9</v>
      </c>
    </row>
    <row r="7" spans="1:6" x14ac:dyDescent="0.2">
      <c r="A7" t="s">
        <v>6</v>
      </c>
    </row>
    <row r="8" spans="1:6" x14ac:dyDescent="0.2">
      <c r="A8" t="s">
        <v>128</v>
      </c>
    </row>
    <row r="9" spans="1:6" x14ac:dyDescent="0.2">
      <c r="A9" t="s">
        <v>129</v>
      </c>
    </row>
    <row r="10" spans="1:6" x14ac:dyDescent="0.2">
      <c r="A10" t="s">
        <v>132</v>
      </c>
    </row>
    <row r="11" spans="1:6" x14ac:dyDescent="0.2">
      <c r="A11" t="s">
        <v>130</v>
      </c>
    </row>
    <row r="12" spans="1:6" x14ac:dyDescent="0.2">
      <c r="A12" t="s">
        <v>131</v>
      </c>
    </row>
    <row r="13" spans="1:6" x14ac:dyDescent="0.2">
      <c r="A13" t="s">
        <v>133</v>
      </c>
    </row>
    <row r="14" spans="1:6" x14ac:dyDescent="0.2">
      <c r="A14" t="s">
        <v>134</v>
      </c>
    </row>
    <row r="15" spans="1:6" x14ac:dyDescent="0.2">
      <c r="A15" t="s">
        <v>135</v>
      </c>
    </row>
    <row r="16" spans="1:6" x14ac:dyDescent="0.2">
      <c r="A1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52BC-FE59-4A20-995E-A4979D59AF72}">
  <dimension ref="A4:F13"/>
  <sheetViews>
    <sheetView workbookViewId="0">
      <selection activeCell="A13" sqref="A13"/>
    </sheetView>
  </sheetViews>
  <sheetFormatPr defaultRowHeight="12.75" x14ac:dyDescent="0.2"/>
  <cols>
    <col min="1" max="1" width="16.85546875" bestFit="1" customWidth="1"/>
  </cols>
  <sheetData>
    <row r="4" spans="1:6" x14ac:dyDescent="0.2">
      <c r="A4" t="s">
        <v>123</v>
      </c>
      <c r="B4" t="s">
        <v>124</v>
      </c>
      <c r="C4" t="s">
        <v>126</v>
      </c>
      <c r="D4" t="s">
        <v>137</v>
      </c>
      <c r="E4" t="s">
        <v>125</v>
      </c>
      <c r="F4" t="s">
        <v>127</v>
      </c>
    </row>
    <row r="5" spans="1:6" x14ac:dyDescent="0.2">
      <c r="A5" t="s">
        <v>8</v>
      </c>
      <c r="B5" s="19"/>
    </row>
    <row r="6" spans="1:6" x14ac:dyDescent="0.2">
      <c r="A6" t="s">
        <v>7</v>
      </c>
    </row>
    <row r="7" spans="1:6" x14ac:dyDescent="0.2">
      <c r="A7" t="s">
        <v>9</v>
      </c>
    </row>
    <row r="8" spans="1:6" x14ac:dyDescent="0.2">
      <c r="A8" t="s">
        <v>6</v>
      </c>
    </row>
    <row r="9" spans="1:6" x14ac:dyDescent="0.2">
      <c r="A9" t="s">
        <v>128</v>
      </c>
    </row>
    <row r="10" spans="1:6" x14ac:dyDescent="0.2">
      <c r="A10" t="s">
        <v>132</v>
      </c>
    </row>
    <row r="11" spans="1:6" x14ac:dyDescent="0.2">
      <c r="A11" t="s">
        <v>138</v>
      </c>
    </row>
    <row r="12" spans="1:6" x14ac:dyDescent="0.2">
      <c r="A12" t="s">
        <v>10</v>
      </c>
    </row>
    <row r="13" spans="1:6" x14ac:dyDescent="0.2">
      <c r="A1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524-68EC-4894-8764-78C599968DBD}">
  <dimension ref="A1:M60"/>
  <sheetViews>
    <sheetView tabSelected="1" topLeftCell="B1" workbookViewId="0">
      <selection activeCell="I1" sqref="I1:I1048576"/>
    </sheetView>
  </sheetViews>
  <sheetFormatPr defaultRowHeight="12.75" x14ac:dyDescent="0.2"/>
  <cols>
    <col min="1" max="1" width="10.140625" bestFit="1" customWidth="1"/>
    <col min="2" max="2" width="9" bestFit="1" customWidth="1"/>
    <col min="3" max="3" width="7.28515625" bestFit="1" customWidth="1"/>
    <col min="4" max="4" width="7.28515625" customWidth="1"/>
    <col min="9" max="9" width="26.28515625" style="20" customWidth="1"/>
    <col min="10" max="10" width="29.85546875" bestFit="1" customWidth="1"/>
    <col min="11" max="11" width="31.140625" bestFit="1" customWidth="1"/>
    <col min="12" max="12" width="28.5703125" bestFit="1" customWidth="1"/>
    <col min="13" max="13" width="29" bestFit="1" customWidth="1"/>
  </cols>
  <sheetData>
    <row r="1" spans="1:13" ht="26.25" thickBot="1" x14ac:dyDescent="0.25">
      <c r="A1" s="1" t="s">
        <v>129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21" t="s">
        <v>18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ht="15.75" thickBot="1" x14ac:dyDescent="0.3">
      <c r="A2" s="18">
        <v>2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22">
        <v>1</v>
      </c>
      <c r="J2" s="20">
        <v>0</v>
      </c>
      <c r="K2" s="20">
        <v>0</v>
      </c>
      <c r="L2" s="20">
        <v>0</v>
      </c>
      <c r="M2" s="20">
        <v>163</v>
      </c>
    </row>
    <row r="3" spans="1:13" ht="15.75" thickBot="1" x14ac:dyDescent="0.3">
      <c r="A3" s="7">
        <v>8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23">
        <v>1</v>
      </c>
      <c r="J3" s="20">
        <v>150</v>
      </c>
      <c r="K3" s="20">
        <v>0</v>
      </c>
      <c r="L3" s="20">
        <v>273</v>
      </c>
      <c r="M3" s="20">
        <v>179</v>
      </c>
    </row>
    <row r="4" spans="1:13" ht="15.75" thickBot="1" x14ac:dyDescent="0.3">
      <c r="A4" s="7">
        <v>59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23">
        <v>1</v>
      </c>
      <c r="J4" s="20">
        <v>17</v>
      </c>
      <c r="K4" s="20">
        <v>0</v>
      </c>
      <c r="L4" s="20">
        <v>559</v>
      </c>
      <c r="M4" s="20">
        <v>233</v>
      </c>
    </row>
    <row r="5" spans="1:13" ht="15.75" thickBot="1" x14ac:dyDescent="0.3">
      <c r="A5" s="18">
        <v>10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22">
        <v>1</v>
      </c>
      <c r="J5" s="20">
        <v>129</v>
      </c>
      <c r="K5" s="20">
        <v>0</v>
      </c>
      <c r="L5" s="20">
        <v>220</v>
      </c>
      <c r="M5" s="20">
        <v>240</v>
      </c>
    </row>
    <row r="6" spans="1:13" ht="15.75" thickBot="1" x14ac:dyDescent="0.3">
      <c r="A6" s="14">
        <v>4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23">
        <v>1</v>
      </c>
      <c r="J6" s="20">
        <v>3</v>
      </c>
      <c r="K6" s="20">
        <v>0</v>
      </c>
      <c r="L6" s="20">
        <v>149</v>
      </c>
      <c r="M6" s="20">
        <v>112</v>
      </c>
    </row>
    <row r="7" spans="1:13" ht="15.75" thickBot="1" x14ac:dyDescent="0.3">
      <c r="A7" s="14">
        <v>11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23">
        <v>1</v>
      </c>
      <c r="J7" s="20">
        <v>88</v>
      </c>
      <c r="K7" s="20">
        <v>0</v>
      </c>
      <c r="L7" s="20">
        <v>434</v>
      </c>
      <c r="M7" s="20">
        <v>77</v>
      </c>
    </row>
    <row r="8" spans="1:13" ht="15.75" thickBot="1" x14ac:dyDescent="0.3">
      <c r="A8" s="14">
        <v>3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23">
        <v>1</v>
      </c>
      <c r="J8" s="20">
        <v>39</v>
      </c>
      <c r="K8" s="20">
        <v>0</v>
      </c>
      <c r="L8" s="20">
        <v>149</v>
      </c>
      <c r="M8" s="20">
        <v>523</v>
      </c>
    </row>
    <row r="9" spans="1:13" ht="15.75" thickBot="1" x14ac:dyDescent="0.3">
      <c r="A9" s="14">
        <v>47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23">
        <v>1</v>
      </c>
      <c r="J9" s="20">
        <v>136</v>
      </c>
      <c r="K9" s="20">
        <v>0</v>
      </c>
      <c r="L9" s="20">
        <v>494</v>
      </c>
      <c r="M9" s="20">
        <v>123</v>
      </c>
    </row>
    <row r="10" spans="1:13" ht="15.75" thickBot="1" x14ac:dyDescent="0.3">
      <c r="A10" s="14">
        <v>15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23">
        <v>1</v>
      </c>
      <c r="J10" s="20">
        <v>864</v>
      </c>
      <c r="K10" s="20">
        <v>0</v>
      </c>
      <c r="L10" s="20">
        <v>570</v>
      </c>
      <c r="M10" s="20">
        <v>205</v>
      </c>
    </row>
    <row r="11" spans="1:13" ht="15.75" thickBot="1" x14ac:dyDescent="0.3">
      <c r="A11" s="14">
        <v>20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23">
        <v>1</v>
      </c>
      <c r="J11" s="20">
        <v>50</v>
      </c>
      <c r="K11" s="20">
        <v>0</v>
      </c>
      <c r="L11" s="20">
        <v>603</v>
      </c>
      <c r="M11" s="20">
        <v>362</v>
      </c>
    </row>
    <row r="12" spans="1:13" ht="15.75" thickBot="1" x14ac:dyDescent="0.3">
      <c r="A12" s="14">
        <v>19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23">
        <v>1</v>
      </c>
      <c r="J12" s="20">
        <v>114</v>
      </c>
      <c r="K12" s="20">
        <v>0</v>
      </c>
      <c r="L12" s="20">
        <v>675</v>
      </c>
      <c r="M12" s="20">
        <v>85</v>
      </c>
    </row>
    <row r="13" spans="1:13" ht="15.75" thickBot="1" x14ac:dyDescent="0.3">
      <c r="A13" s="18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22">
        <v>1</v>
      </c>
      <c r="J13" s="20">
        <v>16</v>
      </c>
      <c r="K13" s="20">
        <v>0</v>
      </c>
      <c r="L13" s="20">
        <v>231</v>
      </c>
      <c r="M13" s="20">
        <v>0</v>
      </c>
    </row>
    <row r="14" spans="1:13" ht="15.75" thickBot="1" x14ac:dyDescent="0.3">
      <c r="A14" s="14">
        <v>42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23">
        <v>1</v>
      </c>
      <c r="J14" s="20">
        <v>7</v>
      </c>
      <c r="K14" s="20">
        <v>0</v>
      </c>
      <c r="L14" s="20">
        <v>169</v>
      </c>
      <c r="M14" s="20">
        <v>125</v>
      </c>
    </row>
    <row r="15" spans="1:13" ht="15.75" thickBot="1" x14ac:dyDescent="0.3">
      <c r="A15" s="14">
        <v>6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23">
        <v>1</v>
      </c>
      <c r="J15" s="20">
        <v>0</v>
      </c>
      <c r="K15" s="20">
        <v>0</v>
      </c>
      <c r="L15" s="20">
        <v>146</v>
      </c>
      <c r="M15" s="20">
        <v>78</v>
      </c>
    </row>
    <row r="16" spans="1:13" ht="15.75" thickBot="1" x14ac:dyDescent="0.3">
      <c r="A16" s="18">
        <v>46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22">
        <v>1</v>
      </c>
      <c r="J16" s="20">
        <v>129</v>
      </c>
      <c r="K16" s="20">
        <v>0</v>
      </c>
      <c r="L16" s="20">
        <v>301</v>
      </c>
      <c r="M16" s="20">
        <v>217</v>
      </c>
    </row>
    <row r="17" spans="1:13" ht="15.75" thickBot="1" x14ac:dyDescent="0.3">
      <c r="A17" s="14">
        <v>25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23">
        <v>1</v>
      </c>
      <c r="J17" s="20">
        <v>5</v>
      </c>
      <c r="K17" s="20">
        <v>0</v>
      </c>
      <c r="L17" s="20">
        <v>239</v>
      </c>
      <c r="M17" s="20">
        <v>39</v>
      </c>
    </row>
    <row r="18" spans="1:13" ht="15.75" thickBot="1" x14ac:dyDescent="0.3">
      <c r="A18" s="18">
        <v>13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22">
        <v>1</v>
      </c>
      <c r="J18" s="20">
        <v>35</v>
      </c>
      <c r="K18" s="20">
        <v>0</v>
      </c>
      <c r="L18" s="20">
        <v>699</v>
      </c>
      <c r="M18" s="20">
        <v>152</v>
      </c>
    </row>
    <row r="19" spans="1:13" ht="15.75" thickBot="1" x14ac:dyDescent="0.3">
      <c r="A19" s="14">
        <v>14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23">
        <v>1</v>
      </c>
      <c r="J19" s="20">
        <v>313</v>
      </c>
      <c r="K19" s="20">
        <v>0</v>
      </c>
      <c r="L19" s="20">
        <v>876</v>
      </c>
      <c r="M19" s="20">
        <v>272</v>
      </c>
    </row>
    <row r="20" spans="1:13" ht="15.75" thickBot="1" x14ac:dyDescent="0.3">
      <c r="A20" s="14">
        <v>30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23">
        <v>1</v>
      </c>
      <c r="J20" s="20">
        <v>363</v>
      </c>
      <c r="K20" s="20">
        <v>0</v>
      </c>
      <c r="L20" s="20">
        <v>1169</v>
      </c>
      <c r="M20" s="20">
        <v>564</v>
      </c>
    </row>
    <row r="21" spans="1:13" ht="15.75" thickBot="1" x14ac:dyDescent="0.3">
      <c r="A21" s="18">
        <v>10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22">
        <v>1</v>
      </c>
      <c r="J21" s="20">
        <v>1</v>
      </c>
      <c r="K21" s="20">
        <v>0</v>
      </c>
      <c r="L21" s="20">
        <v>763</v>
      </c>
      <c r="M21" s="20">
        <v>45</v>
      </c>
    </row>
    <row r="22" spans="1:13" ht="15.75" thickBot="1" x14ac:dyDescent="0.3">
      <c r="A22" s="18">
        <v>67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22">
        <v>0</v>
      </c>
      <c r="J22" s="20">
        <v>5869</v>
      </c>
      <c r="K22" s="20">
        <v>0</v>
      </c>
      <c r="L22" s="20">
        <v>7081</v>
      </c>
      <c r="M22" s="20">
        <v>4893</v>
      </c>
    </row>
    <row r="23" spans="1:13" ht="15.75" thickBot="1" x14ac:dyDescent="0.3">
      <c r="A23" s="14">
        <v>10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23">
        <v>1</v>
      </c>
      <c r="J23" s="20">
        <v>0</v>
      </c>
      <c r="K23" s="20">
        <v>0</v>
      </c>
      <c r="L23" s="20">
        <v>282</v>
      </c>
      <c r="M23" s="20">
        <v>499</v>
      </c>
    </row>
    <row r="24" spans="1:13" ht="15.75" thickBot="1" x14ac:dyDescent="0.3">
      <c r="A24" s="14">
        <v>12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23">
        <v>1</v>
      </c>
      <c r="J24" s="20">
        <v>595</v>
      </c>
      <c r="K24" s="20">
        <v>0</v>
      </c>
      <c r="L24" s="20">
        <v>698</v>
      </c>
      <c r="M24" s="20">
        <v>123</v>
      </c>
    </row>
    <row r="25" spans="1:13" ht="15.75" thickBot="1" x14ac:dyDescent="0.3">
      <c r="A25" s="18">
        <v>20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22">
        <v>1</v>
      </c>
      <c r="J25" s="20">
        <v>352</v>
      </c>
      <c r="K25" s="20">
        <v>0</v>
      </c>
      <c r="L25" s="20">
        <v>434</v>
      </c>
      <c r="M25" s="20">
        <v>120</v>
      </c>
    </row>
    <row r="26" spans="1:13" ht="15.75" thickBot="1" x14ac:dyDescent="0.3">
      <c r="A26" s="14">
        <v>30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23">
        <v>1</v>
      </c>
      <c r="J26" s="20">
        <v>981</v>
      </c>
      <c r="K26" s="20">
        <v>0</v>
      </c>
      <c r="L26" s="20">
        <v>1802</v>
      </c>
      <c r="M26" s="20">
        <v>490</v>
      </c>
    </row>
    <row r="27" spans="1:13" ht="15.75" thickBot="1" x14ac:dyDescent="0.3">
      <c r="A27" s="18">
        <v>25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22">
        <v>1</v>
      </c>
      <c r="J27" s="20">
        <v>33</v>
      </c>
      <c r="K27" s="20">
        <v>0</v>
      </c>
      <c r="L27" s="20">
        <v>1813</v>
      </c>
      <c r="M27" s="20">
        <v>342</v>
      </c>
    </row>
    <row r="28" spans="1:13" ht="15.75" thickBot="1" x14ac:dyDescent="0.3">
      <c r="A28" s="14">
        <v>55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23">
        <v>1</v>
      </c>
      <c r="J28" s="20">
        <v>432</v>
      </c>
      <c r="K28" s="20">
        <v>0</v>
      </c>
      <c r="L28" s="20">
        <v>2911</v>
      </c>
      <c r="M28" s="20">
        <v>844</v>
      </c>
    </row>
    <row r="29" spans="1:13" ht="15.75" thickBot="1" x14ac:dyDescent="0.3">
      <c r="A29" s="14">
        <v>24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23">
        <v>1</v>
      </c>
      <c r="J29" s="20">
        <v>177</v>
      </c>
      <c r="K29" s="20">
        <v>0</v>
      </c>
      <c r="L29" s="20">
        <v>494</v>
      </c>
      <c r="M29" s="20">
        <v>299</v>
      </c>
    </row>
    <row r="30" spans="1:13" ht="15.75" thickBot="1" x14ac:dyDescent="0.3">
      <c r="A30" s="18">
        <v>15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22">
        <v>1</v>
      </c>
      <c r="J30" s="20">
        <v>4</v>
      </c>
      <c r="K30" s="20">
        <v>0</v>
      </c>
      <c r="L30" s="20">
        <v>370</v>
      </c>
      <c r="M30" s="20">
        <v>65</v>
      </c>
    </row>
    <row r="31" spans="1:13" ht="15.75" thickBot="1" x14ac:dyDescent="0.3">
      <c r="A31" s="18">
        <v>8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22">
        <v>1</v>
      </c>
      <c r="J31" s="20">
        <v>120</v>
      </c>
      <c r="K31" s="20">
        <v>0</v>
      </c>
      <c r="L31" s="20">
        <v>499</v>
      </c>
      <c r="M31" s="20">
        <v>28</v>
      </c>
    </row>
    <row r="32" spans="1:13" ht="15.75" thickBot="1" x14ac:dyDescent="0.3">
      <c r="A32" s="14">
        <v>45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23">
        <v>1</v>
      </c>
      <c r="J32" s="20">
        <v>247</v>
      </c>
      <c r="K32" s="20">
        <v>0</v>
      </c>
      <c r="L32" s="20">
        <v>679</v>
      </c>
      <c r="M32" s="20">
        <v>179</v>
      </c>
    </row>
    <row r="33" spans="1:13" ht="15.75" thickBot="1" x14ac:dyDescent="0.3">
      <c r="A33" s="14">
        <v>5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23">
        <v>1</v>
      </c>
      <c r="J33" s="20">
        <v>0</v>
      </c>
      <c r="K33" s="20">
        <v>0</v>
      </c>
      <c r="L33" s="20">
        <v>199</v>
      </c>
      <c r="M33" s="20">
        <v>0</v>
      </c>
    </row>
    <row r="34" spans="1:13" ht="15.75" thickBot="1" x14ac:dyDescent="0.3">
      <c r="A34" s="14">
        <v>6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23">
        <v>1</v>
      </c>
      <c r="J34" s="20">
        <v>17</v>
      </c>
      <c r="K34" s="20">
        <v>0</v>
      </c>
      <c r="L34" s="20">
        <v>485</v>
      </c>
      <c r="M34" s="20">
        <v>98</v>
      </c>
    </row>
    <row r="35" spans="1:13" ht="15.75" thickBot="1" x14ac:dyDescent="0.3">
      <c r="A35" s="14">
        <v>10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23">
        <v>1</v>
      </c>
      <c r="J35" s="20">
        <v>110</v>
      </c>
      <c r="K35" s="20">
        <v>0</v>
      </c>
      <c r="L35" s="20">
        <v>375</v>
      </c>
      <c r="M35" s="20">
        <v>264</v>
      </c>
    </row>
    <row r="36" spans="1:13" ht="15.75" thickBot="1" x14ac:dyDescent="0.3">
      <c r="A36" s="14">
        <v>9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23">
        <v>1</v>
      </c>
      <c r="J36" s="20">
        <v>45</v>
      </c>
      <c r="K36" s="20">
        <v>0</v>
      </c>
      <c r="L36" s="20">
        <v>385</v>
      </c>
      <c r="M36" s="20">
        <v>384</v>
      </c>
    </row>
    <row r="37" spans="1:13" ht="15.75" thickBot="1" x14ac:dyDescent="0.3">
      <c r="A37" s="18">
        <v>6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22">
        <v>1</v>
      </c>
      <c r="J37" s="20">
        <v>2</v>
      </c>
      <c r="K37" s="20">
        <v>0</v>
      </c>
      <c r="L37" s="20">
        <v>414</v>
      </c>
      <c r="M37" s="20">
        <v>0</v>
      </c>
    </row>
    <row r="38" spans="1:13" ht="15.75" thickBot="1" x14ac:dyDescent="0.3">
      <c r="A38" s="14">
        <v>10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23">
        <v>1</v>
      </c>
      <c r="J38" s="20">
        <v>16</v>
      </c>
      <c r="K38" s="20">
        <v>0</v>
      </c>
      <c r="L38" s="20">
        <v>160</v>
      </c>
      <c r="M38" s="20">
        <v>138</v>
      </c>
    </row>
    <row r="39" spans="1:13" ht="15.75" thickBot="1" x14ac:dyDescent="0.3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23">
        <v>1</v>
      </c>
      <c r="J39" s="20">
        <v>59</v>
      </c>
      <c r="K39" s="20">
        <v>0</v>
      </c>
      <c r="L39" s="20">
        <v>406</v>
      </c>
      <c r="M39" s="20">
        <v>146</v>
      </c>
    </row>
    <row r="40" spans="1:13" ht="15.75" thickBot="1" x14ac:dyDescent="0.3">
      <c r="A40" s="14">
        <v>11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23">
        <v>1</v>
      </c>
      <c r="J40" s="20">
        <v>24</v>
      </c>
      <c r="K40" s="20">
        <v>0</v>
      </c>
      <c r="L40" s="20">
        <v>214</v>
      </c>
      <c r="M40" s="20">
        <v>122</v>
      </c>
    </row>
    <row r="41" spans="1:13" ht="15.75" thickBot="1" x14ac:dyDescent="0.3">
      <c r="A41" s="18">
        <v>6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22">
        <v>1</v>
      </c>
      <c r="J41" s="20">
        <v>10</v>
      </c>
      <c r="K41" s="20">
        <v>0</v>
      </c>
      <c r="L41" s="20">
        <v>505</v>
      </c>
      <c r="M41" s="20">
        <v>0</v>
      </c>
    </row>
    <row r="42" spans="1:13" ht="15.75" thickBot="1" x14ac:dyDescent="0.3">
      <c r="A42" s="14">
        <v>21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23">
        <v>1</v>
      </c>
      <c r="J42" s="20">
        <v>0</v>
      </c>
      <c r="K42" s="20">
        <v>0</v>
      </c>
      <c r="L42" s="20">
        <v>1113</v>
      </c>
      <c r="M42" s="20">
        <v>484</v>
      </c>
    </row>
    <row r="43" spans="1:13" ht="15.75" thickBot="1" x14ac:dyDescent="0.3">
      <c r="A43" s="14">
        <v>37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23">
        <v>1</v>
      </c>
      <c r="J43" s="20">
        <v>19</v>
      </c>
      <c r="K43" s="20">
        <v>0</v>
      </c>
      <c r="L43" s="20">
        <v>850</v>
      </c>
      <c r="M43" s="20">
        <v>123</v>
      </c>
    </row>
    <row r="44" spans="1:13" ht="15.75" thickBot="1" x14ac:dyDescent="0.3">
      <c r="A44" s="18">
        <v>24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22">
        <v>0</v>
      </c>
      <c r="J44" s="20">
        <v>278</v>
      </c>
      <c r="K44" s="20">
        <v>0</v>
      </c>
      <c r="L44" s="20">
        <v>339</v>
      </c>
      <c r="M44" s="20">
        <v>3529</v>
      </c>
    </row>
    <row r="45" spans="1:13" ht="15.75" thickBot="1" x14ac:dyDescent="0.3">
      <c r="A45" s="14">
        <v>22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23">
        <v>1</v>
      </c>
      <c r="J45" s="20">
        <v>436</v>
      </c>
      <c r="K45" s="20">
        <v>0</v>
      </c>
      <c r="L45" s="20">
        <v>1161</v>
      </c>
      <c r="M45" s="20">
        <v>351</v>
      </c>
    </row>
    <row r="46" spans="1:13" ht="15.75" thickBot="1" x14ac:dyDescent="0.3">
      <c r="A46" s="18">
        <v>8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22">
        <v>1</v>
      </c>
      <c r="J46" s="20">
        <v>164</v>
      </c>
      <c r="K46" s="20">
        <v>0</v>
      </c>
      <c r="L46" s="20">
        <v>569</v>
      </c>
      <c r="M46" s="20">
        <v>0</v>
      </c>
    </row>
    <row r="47" spans="1:13" ht="15.75" thickBot="1" x14ac:dyDescent="0.3">
      <c r="A47" s="14">
        <v>19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23">
        <v>1</v>
      </c>
      <c r="J47" s="20">
        <v>172</v>
      </c>
      <c r="K47" s="20">
        <v>0</v>
      </c>
      <c r="L47" s="20">
        <v>268</v>
      </c>
      <c r="M47" s="20">
        <v>168</v>
      </c>
    </row>
    <row r="48" spans="1:13" ht="15.75" thickBot="1" x14ac:dyDescent="0.3">
      <c r="A48" s="14">
        <v>58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23">
        <v>1</v>
      </c>
      <c r="J48" s="20">
        <v>338</v>
      </c>
      <c r="K48" s="20">
        <v>0</v>
      </c>
      <c r="L48" s="20">
        <v>5164</v>
      </c>
      <c r="M48" s="20">
        <v>2827</v>
      </c>
    </row>
    <row r="49" spans="1:13" ht="15.75" thickBot="1" x14ac:dyDescent="0.3">
      <c r="A49" s="14">
        <v>26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23">
        <v>1</v>
      </c>
      <c r="J49" s="20">
        <v>163</v>
      </c>
      <c r="K49" s="20">
        <v>0</v>
      </c>
      <c r="L49" s="20">
        <v>485</v>
      </c>
      <c r="M49" s="20">
        <v>246</v>
      </c>
    </row>
    <row r="50" spans="1:13" ht="15.75" thickBot="1" x14ac:dyDescent="0.3">
      <c r="A50" s="14">
        <v>17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23">
        <v>1</v>
      </c>
      <c r="J50" s="20">
        <v>48</v>
      </c>
      <c r="K50" s="20">
        <v>0</v>
      </c>
      <c r="L50" s="20">
        <v>314</v>
      </c>
      <c r="M50" s="20">
        <v>73</v>
      </c>
    </row>
    <row r="51" spans="1:13" ht="15.75" thickBot="1" x14ac:dyDescent="0.3">
      <c r="A51" s="14">
        <v>4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23">
        <v>1</v>
      </c>
      <c r="J51" s="20">
        <v>5</v>
      </c>
      <c r="K51" s="20">
        <v>0</v>
      </c>
      <c r="L51" s="20">
        <v>120</v>
      </c>
      <c r="M51" s="20">
        <v>247</v>
      </c>
    </row>
    <row r="52" spans="1:13" ht="15.75" thickBot="1" x14ac:dyDescent="0.3">
      <c r="A52" s="18">
        <v>8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22">
        <v>1</v>
      </c>
      <c r="J52" s="20">
        <v>22</v>
      </c>
      <c r="K52" s="20">
        <v>0</v>
      </c>
      <c r="L52" s="20">
        <v>288</v>
      </c>
      <c r="M52" s="20">
        <v>0</v>
      </c>
    </row>
    <row r="53" spans="1:13" ht="15.75" thickBot="1" x14ac:dyDescent="0.3">
      <c r="A53" s="14">
        <v>16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23">
        <v>1</v>
      </c>
      <c r="J53" s="20">
        <v>0</v>
      </c>
      <c r="K53" s="20">
        <v>0</v>
      </c>
      <c r="L53" s="20">
        <v>397</v>
      </c>
      <c r="M53" s="20">
        <v>130</v>
      </c>
    </row>
    <row r="54" spans="1:13" ht="15.75" thickBot="1" x14ac:dyDescent="0.3">
      <c r="A54" s="18">
        <v>13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22">
        <v>1</v>
      </c>
      <c r="J54" s="20">
        <v>0</v>
      </c>
      <c r="K54" s="20">
        <v>0</v>
      </c>
      <c r="L54" s="20">
        <v>119</v>
      </c>
      <c r="M54" s="20">
        <v>302</v>
      </c>
    </row>
    <row r="55" spans="1:13" ht="15.75" thickBot="1" x14ac:dyDescent="0.3">
      <c r="A55" s="14">
        <v>33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23">
        <v>1</v>
      </c>
      <c r="J55" s="20">
        <v>1</v>
      </c>
      <c r="K55" s="20">
        <v>0</v>
      </c>
      <c r="L55" s="20">
        <v>0</v>
      </c>
      <c r="M55" s="20">
        <v>1007</v>
      </c>
    </row>
    <row r="56" spans="1:13" ht="15.75" thickBot="1" x14ac:dyDescent="0.3">
      <c r="A56" s="18">
        <v>34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22">
        <v>1</v>
      </c>
      <c r="J56" s="20">
        <v>596</v>
      </c>
      <c r="K56" s="20">
        <v>0</v>
      </c>
      <c r="L56" s="20">
        <v>496</v>
      </c>
      <c r="M56" s="20">
        <v>309</v>
      </c>
    </row>
    <row r="57" spans="1:13" ht="15.75" thickBot="1" x14ac:dyDescent="0.3">
      <c r="A57" s="14">
        <v>35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23">
        <v>1</v>
      </c>
      <c r="J57" s="20">
        <v>30</v>
      </c>
      <c r="K57" s="20">
        <v>0</v>
      </c>
      <c r="L57" s="20">
        <v>666</v>
      </c>
      <c r="M57" s="20">
        <v>92</v>
      </c>
    </row>
    <row r="58" spans="1:13" ht="15.75" thickBot="1" x14ac:dyDescent="0.3">
      <c r="A58" s="18">
        <v>15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22">
        <v>0</v>
      </c>
      <c r="J58" s="20">
        <v>340</v>
      </c>
      <c r="K58" s="20">
        <v>0</v>
      </c>
      <c r="L58" s="20">
        <v>692</v>
      </c>
      <c r="M58" s="20">
        <v>254</v>
      </c>
    </row>
    <row r="59" spans="1:13" ht="15.75" thickBot="1" x14ac:dyDescent="0.3">
      <c r="A59" s="18">
        <v>6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23">
        <v>1</v>
      </c>
      <c r="J59" s="20">
        <v>51</v>
      </c>
      <c r="K59" s="20">
        <v>0</v>
      </c>
      <c r="L59" s="20">
        <v>1414</v>
      </c>
      <c r="M59" s="20">
        <v>195</v>
      </c>
    </row>
    <row r="60" spans="1:13" ht="15.75" thickBot="1" x14ac:dyDescent="0.3">
      <c r="A60" s="18">
        <v>14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23">
        <v>1</v>
      </c>
      <c r="J60" s="20">
        <v>163</v>
      </c>
      <c r="K60" s="20">
        <v>0</v>
      </c>
      <c r="L60" s="20">
        <v>853</v>
      </c>
      <c r="M60" s="20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CCE3-8AE3-42A4-969F-26816956BFEE}">
  <dimension ref="A1:K60"/>
  <sheetViews>
    <sheetView workbookViewId="0"/>
  </sheetViews>
  <sheetFormatPr defaultRowHeight="12.75" x14ac:dyDescent="0.2"/>
  <cols>
    <col min="1" max="1" width="17.7109375" bestFit="1" customWidth="1"/>
    <col min="2" max="2" width="9" bestFit="1" customWidth="1"/>
    <col min="4" max="4" width="18.140625" bestFit="1" customWidth="1"/>
    <col min="6" max="6" width="17.7109375" bestFit="1" customWidth="1"/>
    <col min="10" max="11" width="14.42578125"/>
  </cols>
  <sheetData>
    <row r="1" spans="1:11" x14ac:dyDescent="0.2">
      <c r="A1" s="1" t="s">
        <v>5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1" t="s">
        <v>18</v>
      </c>
      <c r="J1" s="1" t="s">
        <v>138</v>
      </c>
      <c r="K1" s="1" t="s">
        <v>10</v>
      </c>
    </row>
    <row r="2" spans="1:11" ht="15" x14ac:dyDescent="0.25">
      <c r="A2" s="4">
        <v>0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4">
        <v>0</v>
      </c>
      <c r="J2" s="18">
        <v>222</v>
      </c>
      <c r="K2" s="4">
        <v>154</v>
      </c>
    </row>
    <row r="3" spans="1:11" ht="15" x14ac:dyDescent="0.25">
      <c r="A3" s="14">
        <v>1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7">
        <v>1</v>
      </c>
      <c r="J3" s="7">
        <v>304</v>
      </c>
      <c r="K3" s="14">
        <v>3</v>
      </c>
    </row>
    <row r="4" spans="1:11" ht="15" x14ac:dyDescent="0.25">
      <c r="A4" s="14">
        <v>13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7">
        <v>1</v>
      </c>
      <c r="J4" s="7">
        <v>0</v>
      </c>
      <c r="K4" s="14">
        <v>398</v>
      </c>
    </row>
    <row r="5" spans="1:11" ht="15" x14ac:dyDescent="0.25">
      <c r="A5" s="4">
        <v>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4">
        <v>0</v>
      </c>
      <c r="J5" s="18">
        <v>327</v>
      </c>
      <c r="K5" s="4">
        <v>50</v>
      </c>
    </row>
    <row r="6" spans="1:11" ht="15" x14ac:dyDescent="0.25">
      <c r="A6" s="14">
        <v>1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7">
        <v>1</v>
      </c>
      <c r="J6" s="14">
        <v>236</v>
      </c>
      <c r="K6" s="14">
        <v>0</v>
      </c>
    </row>
    <row r="7" spans="1:11" ht="15" x14ac:dyDescent="0.25">
      <c r="A7" s="7">
        <v>0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7">
        <v>1</v>
      </c>
      <c r="J7" s="14">
        <v>646</v>
      </c>
      <c r="K7" s="15">
        <v>156</v>
      </c>
    </row>
    <row r="8" spans="1:11" ht="15" x14ac:dyDescent="0.25">
      <c r="A8" s="14">
        <v>2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7">
        <v>1</v>
      </c>
      <c r="J8" s="14">
        <v>684</v>
      </c>
      <c r="K8" s="14">
        <v>0</v>
      </c>
    </row>
    <row r="9" spans="1:11" ht="15" x14ac:dyDescent="0.25">
      <c r="A9" s="14">
        <v>0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7">
        <v>1</v>
      </c>
      <c r="J9" s="14">
        <v>550</v>
      </c>
      <c r="K9" s="14">
        <v>2</v>
      </c>
    </row>
    <row r="10" spans="1:11" ht="15" x14ac:dyDescent="0.25">
      <c r="A10" s="14">
        <v>1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7">
        <v>1</v>
      </c>
      <c r="J10" s="14">
        <v>1570</v>
      </c>
      <c r="K10" s="14">
        <v>34</v>
      </c>
    </row>
    <row r="11" spans="1:11" ht="15" x14ac:dyDescent="0.25">
      <c r="A11" s="14">
        <v>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7">
        <v>1</v>
      </c>
      <c r="J11" s="14">
        <v>2768</v>
      </c>
      <c r="K11" s="14">
        <v>609</v>
      </c>
    </row>
    <row r="12" spans="1:11" ht="15" x14ac:dyDescent="0.25">
      <c r="A12" s="14">
        <v>12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7">
        <v>1</v>
      </c>
      <c r="J12" s="14">
        <v>1238</v>
      </c>
      <c r="K12" s="14">
        <v>2</v>
      </c>
    </row>
    <row r="13" spans="1:11" ht="15" x14ac:dyDescent="0.25">
      <c r="A13" s="4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4">
        <v>0</v>
      </c>
      <c r="J13" s="18">
        <v>378</v>
      </c>
      <c r="K13" s="4">
        <v>21</v>
      </c>
    </row>
    <row r="14" spans="1:11" ht="15" x14ac:dyDescent="0.25">
      <c r="A14" s="14">
        <v>1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7">
        <v>1</v>
      </c>
      <c r="J14" s="14">
        <v>561</v>
      </c>
      <c r="K14" s="14">
        <v>0</v>
      </c>
    </row>
    <row r="15" spans="1:11" ht="15" x14ac:dyDescent="0.25">
      <c r="A15" s="14">
        <v>0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7">
        <v>1</v>
      </c>
      <c r="J15" s="14">
        <v>381</v>
      </c>
      <c r="K15" s="14">
        <v>79</v>
      </c>
    </row>
    <row r="16" spans="1:11" ht="15" x14ac:dyDescent="0.25">
      <c r="A16" s="4">
        <v>2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4">
        <v>0</v>
      </c>
      <c r="J16" s="18">
        <v>546</v>
      </c>
      <c r="K16" s="4">
        <v>122</v>
      </c>
    </row>
    <row r="17" spans="1:11" ht="15" x14ac:dyDescent="0.25">
      <c r="A17" s="14">
        <v>3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7">
        <v>1</v>
      </c>
      <c r="J17" s="14">
        <v>180</v>
      </c>
      <c r="K17" s="14">
        <v>11</v>
      </c>
    </row>
    <row r="18" spans="1:11" ht="15" x14ac:dyDescent="0.25">
      <c r="A18" s="4">
        <v>0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4">
        <v>0</v>
      </c>
      <c r="J18" s="18">
        <v>1093</v>
      </c>
      <c r="K18" s="4">
        <v>44</v>
      </c>
    </row>
    <row r="19" spans="1:11" ht="15" x14ac:dyDescent="0.25">
      <c r="A19" s="14">
        <v>7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7">
        <v>1</v>
      </c>
      <c r="J19" s="14">
        <v>875</v>
      </c>
      <c r="K19" s="14">
        <v>159</v>
      </c>
    </row>
    <row r="20" spans="1:11" ht="15" x14ac:dyDescent="0.25">
      <c r="A20" s="14">
        <v>19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7">
        <v>1</v>
      </c>
      <c r="J20" s="14">
        <v>2452</v>
      </c>
      <c r="K20" s="14">
        <v>879</v>
      </c>
    </row>
    <row r="21" spans="1:11" ht="15" x14ac:dyDescent="0.25">
      <c r="A21" s="4">
        <v>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4">
        <v>0</v>
      </c>
      <c r="J21" s="18">
        <v>914</v>
      </c>
      <c r="K21" s="4">
        <v>53</v>
      </c>
    </row>
    <row r="22" spans="1:11" ht="15" x14ac:dyDescent="0.25">
      <c r="A22" s="4">
        <v>208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4">
        <v>0</v>
      </c>
      <c r="J22" s="18">
        <v>4741</v>
      </c>
      <c r="K22" s="4">
        <v>5894</v>
      </c>
    </row>
    <row r="23" spans="1:11" ht="15" x14ac:dyDescent="0.25">
      <c r="A23" s="14">
        <v>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7">
        <v>1</v>
      </c>
      <c r="J23" s="14">
        <v>1067</v>
      </c>
      <c r="K23" s="14">
        <v>0</v>
      </c>
    </row>
    <row r="24" spans="1:11" ht="15" x14ac:dyDescent="0.25">
      <c r="A24" s="14">
        <v>21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7">
        <v>1</v>
      </c>
      <c r="J24" s="14">
        <v>6266</v>
      </c>
      <c r="K24" s="14">
        <v>745</v>
      </c>
    </row>
    <row r="25" spans="1:11" ht="15" x14ac:dyDescent="0.25">
      <c r="A25" s="4">
        <v>50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4">
        <v>0</v>
      </c>
      <c r="J25" s="18">
        <v>448</v>
      </c>
      <c r="K25" s="4">
        <v>530</v>
      </c>
    </row>
    <row r="26" spans="1:11" ht="15" x14ac:dyDescent="0.25">
      <c r="A26" s="14">
        <v>23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7">
        <v>1</v>
      </c>
      <c r="J26" s="14">
        <v>2022</v>
      </c>
      <c r="K26" s="14">
        <v>0</v>
      </c>
    </row>
    <row r="27" spans="1:11" ht="15" x14ac:dyDescent="0.25">
      <c r="A27" s="4">
        <v>21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4">
        <v>0</v>
      </c>
      <c r="J27" s="18">
        <v>35</v>
      </c>
      <c r="K27" s="4">
        <v>0</v>
      </c>
    </row>
    <row r="28" spans="1:11" ht="15" x14ac:dyDescent="0.25">
      <c r="A28" s="14">
        <f>200-6</f>
        <v>194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7">
        <v>1</v>
      </c>
      <c r="J28" s="14">
        <v>397</v>
      </c>
      <c r="K28" s="14">
        <v>1353</v>
      </c>
    </row>
    <row r="29" spans="1:11" ht="15" x14ac:dyDescent="0.25">
      <c r="A29" s="14">
        <v>38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7">
        <v>1</v>
      </c>
      <c r="J29" s="14">
        <v>1873</v>
      </c>
      <c r="K29" s="14">
        <v>5933</v>
      </c>
    </row>
    <row r="30" spans="1:11" ht="15" x14ac:dyDescent="0.25">
      <c r="A30" s="4">
        <v>0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4">
        <v>0</v>
      </c>
      <c r="J30" s="18">
        <v>347</v>
      </c>
      <c r="K30" s="4">
        <v>21</v>
      </c>
    </row>
    <row r="31" spans="1:11" ht="15" x14ac:dyDescent="0.25">
      <c r="A31" s="4">
        <v>1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4">
        <v>0</v>
      </c>
      <c r="J31" s="18">
        <v>552</v>
      </c>
      <c r="K31" s="4">
        <v>32</v>
      </c>
    </row>
    <row r="32" spans="1:11" ht="15" x14ac:dyDescent="0.25">
      <c r="A32" s="14">
        <v>1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7">
        <v>1</v>
      </c>
      <c r="J32" s="14">
        <v>626</v>
      </c>
      <c r="K32" s="14">
        <v>44</v>
      </c>
    </row>
    <row r="33" spans="1:11" ht="15" x14ac:dyDescent="0.25">
      <c r="A33" s="14">
        <v>0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7">
        <v>1</v>
      </c>
      <c r="J33" s="14">
        <v>191</v>
      </c>
      <c r="K33" s="14">
        <v>45</v>
      </c>
    </row>
    <row r="34" spans="1:11" ht="15" x14ac:dyDescent="0.25">
      <c r="A34" s="14">
        <v>1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7">
        <v>1</v>
      </c>
      <c r="J34" s="14">
        <v>487</v>
      </c>
      <c r="K34" s="14">
        <v>227</v>
      </c>
    </row>
    <row r="35" spans="1:11" ht="15" x14ac:dyDescent="0.25">
      <c r="A35" s="14">
        <v>7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7">
        <v>1</v>
      </c>
      <c r="J35" s="14">
        <v>314</v>
      </c>
      <c r="K35" s="14">
        <v>0</v>
      </c>
    </row>
    <row r="36" spans="1:11" ht="15" x14ac:dyDescent="0.25">
      <c r="A36" s="14">
        <v>0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7">
        <v>1</v>
      </c>
      <c r="J36" s="14">
        <v>560</v>
      </c>
      <c r="K36" s="14">
        <v>92</v>
      </c>
    </row>
    <row r="37" spans="1:11" ht="15" x14ac:dyDescent="0.25">
      <c r="A37" s="4">
        <v>0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4">
        <v>0</v>
      </c>
      <c r="J37" s="18">
        <v>219</v>
      </c>
      <c r="K37" s="4">
        <v>55</v>
      </c>
    </row>
    <row r="38" spans="1:11" ht="15" x14ac:dyDescent="0.25">
      <c r="A38" s="14">
        <v>7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7">
        <v>1</v>
      </c>
      <c r="J38" s="14">
        <v>702</v>
      </c>
      <c r="K38" s="14">
        <v>0</v>
      </c>
    </row>
    <row r="39" spans="1:11" ht="15" x14ac:dyDescent="0.25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7">
        <v>1</v>
      </c>
      <c r="J39" s="14">
        <v>617</v>
      </c>
      <c r="K39" s="14">
        <v>4</v>
      </c>
    </row>
    <row r="40" spans="1:11" ht="15" x14ac:dyDescent="0.25">
      <c r="A40" s="14">
        <v>14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7">
        <v>1</v>
      </c>
      <c r="J40" s="14">
        <v>1454</v>
      </c>
      <c r="K40" s="14">
        <v>708</v>
      </c>
    </row>
    <row r="41" spans="1:11" ht="15" x14ac:dyDescent="0.25">
      <c r="A41" s="4">
        <v>0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4">
        <v>0</v>
      </c>
      <c r="J41" s="18">
        <v>22</v>
      </c>
      <c r="K41" s="4">
        <v>111</v>
      </c>
    </row>
    <row r="42" spans="1:11" ht="15" x14ac:dyDescent="0.25">
      <c r="A42" s="14">
        <v>0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7">
        <v>1</v>
      </c>
      <c r="J42" s="14">
        <v>652</v>
      </c>
      <c r="K42" s="14">
        <v>0</v>
      </c>
    </row>
    <row r="43" spans="1:11" ht="15" x14ac:dyDescent="0.25">
      <c r="A43" s="14">
        <v>3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7">
        <v>1</v>
      </c>
      <c r="J43" s="14">
        <v>536</v>
      </c>
      <c r="K43" s="14">
        <v>185</v>
      </c>
    </row>
    <row r="44" spans="1:11" ht="15" x14ac:dyDescent="0.25">
      <c r="A44" s="4">
        <v>33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4">
        <v>0</v>
      </c>
      <c r="J44" s="18">
        <v>2129</v>
      </c>
      <c r="K44" s="4">
        <v>2535</v>
      </c>
    </row>
    <row r="45" spans="1:11" ht="15" x14ac:dyDescent="0.25">
      <c r="A45" s="14">
        <v>26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7">
        <v>1</v>
      </c>
      <c r="J45" s="14">
        <v>583</v>
      </c>
      <c r="K45" s="14">
        <v>364</v>
      </c>
    </row>
    <row r="46" spans="1:11" ht="15" x14ac:dyDescent="0.25">
      <c r="A46" s="4">
        <v>0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4">
        <v>0</v>
      </c>
      <c r="J46" s="18">
        <v>2700</v>
      </c>
      <c r="K46" s="4">
        <v>163</v>
      </c>
    </row>
    <row r="47" spans="1:11" ht="15" x14ac:dyDescent="0.25">
      <c r="A47" s="14">
        <v>4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7">
        <v>1</v>
      </c>
      <c r="J47" s="14">
        <v>226</v>
      </c>
      <c r="K47" s="14">
        <v>8</v>
      </c>
    </row>
    <row r="48" spans="1:11" ht="15" x14ac:dyDescent="0.25">
      <c r="A48" s="14">
        <v>63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7">
        <v>1</v>
      </c>
      <c r="J48" s="14">
        <v>184</v>
      </c>
      <c r="K48" s="14">
        <v>558</v>
      </c>
    </row>
    <row r="49" spans="1:11" ht="15" x14ac:dyDescent="0.25">
      <c r="A49" s="14">
        <v>7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7">
        <v>1</v>
      </c>
      <c r="J49" s="14">
        <v>204</v>
      </c>
      <c r="K49" s="14">
        <v>15</v>
      </c>
    </row>
    <row r="50" spans="1:11" ht="15" x14ac:dyDescent="0.25">
      <c r="A50" s="14">
        <v>0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7">
        <v>1</v>
      </c>
      <c r="J50" s="14">
        <v>416</v>
      </c>
      <c r="K50" s="14">
        <v>22</v>
      </c>
    </row>
    <row r="51" spans="1:11" ht="15" x14ac:dyDescent="0.25">
      <c r="A51" s="14">
        <v>1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7">
        <v>1</v>
      </c>
      <c r="J51" s="14">
        <v>130</v>
      </c>
      <c r="K51" s="14">
        <v>0</v>
      </c>
    </row>
    <row r="52" spans="1:11" ht="15" x14ac:dyDescent="0.25">
      <c r="A52" s="4">
        <v>0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4">
        <v>0</v>
      </c>
      <c r="J52" s="18">
        <v>571</v>
      </c>
      <c r="K52" s="4">
        <v>3</v>
      </c>
    </row>
    <row r="53" spans="1:11" ht="15" x14ac:dyDescent="0.25">
      <c r="A53" s="14">
        <v>0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7">
        <v>1</v>
      </c>
      <c r="J53" s="14">
        <v>985</v>
      </c>
      <c r="K53" s="14">
        <v>0</v>
      </c>
    </row>
    <row r="54" spans="1:11" ht="15" x14ac:dyDescent="0.25">
      <c r="A54" s="4">
        <v>0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4">
        <v>0</v>
      </c>
      <c r="J54" s="18">
        <v>1104</v>
      </c>
      <c r="K54" s="4">
        <v>131</v>
      </c>
    </row>
    <row r="55" spans="1:11" ht="15" x14ac:dyDescent="0.25">
      <c r="A55" s="14">
        <v>0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7">
        <v>1</v>
      </c>
      <c r="J55" s="14">
        <v>233</v>
      </c>
      <c r="K55" s="14">
        <v>0</v>
      </c>
    </row>
    <row r="56" spans="1:11" ht="15" x14ac:dyDescent="0.25">
      <c r="A56" s="4">
        <v>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4">
        <v>0</v>
      </c>
      <c r="J56" s="18">
        <v>2519</v>
      </c>
      <c r="K56" s="4">
        <v>30</v>
      </c>
    </row>
    <row r="57" spans="1:11" ht="15" x14ac:dyDescent="0.25">
      <c r="A57" s="14">
        <v>0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7">
        <v>1</v>
      </c>
      <c r="J57" s="14">
        <v>517</v>
      </c>
      <c r="K57" s="14">
        <v>110</v>
      </c>
    </row>
    <row r="58" spans="1:11" ht="15" x14ac:dyDescent="0.25">
      <c r="A58" s="4">
        <v>4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4">
        <v>0</v>
      </c>
      <c r="J58" s="18">
        <v>658</v>
      </c>
      <c r="K58" s="4">
        <v>0</v>
      </c>
    </row>
    <row r="59" spans="1:11" ht="15" x14ac:dyDescent="0.25">
      <c r="A59" s="18">
        <v>10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7">
        <v>1</v>
      </c>
      <c r="J59" s="18">
        <v>0</v>
      </c>
      <c r="K59" s="18">
        <v>64</v>
      </c>
    </row>
    <row r="60" spans="1:11" ht="15" x14ac:dyDescent="0.25">
      <c r="A60" s="18">
        <v>0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7">
        <v>1</v>
      </c>
      <c r="J60" s="18">
        <v>2676</v>
      </c>
      <c r="K60" s="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4CBA-8EF6-445D-8AFB-5700FF5E2E5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Summary of Productivity Data</vt:lpstr>
      <vt:lpstr>Summary of Code Quality Data</vt:lpstr>
      <vt:lpstr>Productivity - Analysis Data</vt:lpstr>
      <vt:lpstr>Quality - Analysis Data</vt:lpstr>
      <vt:lpstr>R1-Analysis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2018-12-10T00:33:47Z</dcterms:modified>
</cp:coreProperties>
</file>