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gxFBA_example" sheetId="1" r:id="rId1"/>
    <sheet name="gx-fba" sheetId="2" r:id="rId2"/>
    <sheet name="gx-fba corrected" sheetId="3" r:id="rId3"/>
  </sheets>
  <calcPr calcId="145621"/>
</workbook>
</file>

<file path=xl/calcChain.xml><?xml version="1.0" encoding="utf-8"?>
<calcChain xmlns="http://schemas.openxmlformats.org/spreadsheetml/2006/main">
  <c r="B58" i="1" l="1"/>
  <c r="B57" i="1"/>
  <c r="B56" i="1"/>
  <c r="B55" i="1"/>
  <c r="B50" i="1" l="1"/>
  <c r="B48" i="1"/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3" i="2"/>
  <c r="B3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6" i="1"/>
</calcChain>
</file>

<file path=xl/sharedStrings.xml><?xml version="1.0" encoding="utf-8"?>
<sst xmlns="http://schemas.openxmlformats.org/spreadsheetml/2006/main" count="132" uniqueCount="67">
  <si>
    <t>glc_c</t>
  </si>
  <si>
    <t>glc_e</t>
  </si>
  <si>
    <t>glc_b</t>
  </si>
  <si>
    <t>co2_c</t>
  </si>
  <si>
    <t>co2_e</t>
  </si>
  <si>
    <t>co2_b</t>
  </si>
  <si>
    <t>pyr_c</t>
  </si>
  <si>
    <t>pyr_e</t>
  </si>
  <si>
    <t>pyr_b</t>
  </si>
  <si>
    <t>mal_c</t>
  </si>
  <si>
    <t>mal_e</t>
  </si>
  <si>
    <t>mal_b</t>
  </si>
  <si>
    <t>pi_c</t>
  </si>
  <si>
    <t>pi_e</t>
  </si>
  <si>
    <t>pi_b</t>
  </si>
  <si>
    <t>gtp_c</t>
  </si>
  <si>
    <t>gdp_c</t>
  </si>
  <si>
    <t>atp_c</t>
  </si>
  <si>
    <t>adp_c</t>
  </si>
  <si>
    <t>g3p_c</t>
  </si>
  <si>
    <t>cit_c</t>
  </si>
  <si>
    <t>icit_c</t>
  </si>
  <si>
    <t>R1</t>
  </si>
  <si>
    <t>R2</t>
  </si>
  <si>
    <t>R3</t>
  </si>
  <si>
    <t>R4</t>
  </si>
  <si>
    <t>R5</t>
  </si>
  <si>
    <t>succoa_c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</si>
  <si>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</si>
  <si>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</si>
  <si>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</si>
  <si>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</si>
  <si>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</si>
  <si>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</si>
  <si>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</si>
  <si>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</si>
  <si>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</si>
  <si>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</si>
  <si>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glcb_ex</t>
  </si>
  <si>
    <t>co2_ex</t>
  </si>
  <si>
    <t>pyr_ex</t>
  </si>
  <si>
    <t>mal_ex</t>
  </si>
  <si>
    <t>pi_ex</t>
  </si>
  <si>
    <t>B</t>
  </si>
  <si>
    <t>V</t>
  </si>
  <si>
    <t>gx-fba_example.xml</t>
  </si>
  <si>
    <t>C</t>
  </si>
  <si>
    <t>Objectivevalue:</t>
  </si>
  <si>
    <t>Comment</t>
  </si>
  <si>
    <t>Boundary</t>
  </si>
  <si>
    <t>FBA LB</t>
  </si>
  <si>
    <t>FBA UB</t>
  </si>
  <si>
    <t>GX-FBA LB</t>
  </si>
  <si>
    <t>GX-FBA UB</t>
  </si>
  <si>
    <t>CobraPy FBAsolution</t>
  </si>
  <si>
    <t>FAME FBA solution</t>
  </si>
  <si>
    <t>CobraPy gx-FBA solution</t>
  </si>
  <si>
    <t>FAME gx-FBA solution</t>
  </si>
  <si>
    <t>Dumpedmodel:</t>
  </si>
  <si>
    <t>gxfba_example:</t>
  </si>
  <si>
    <t>Objective value</t>
  </si>
  <si>
    <t>Objective coefficients</t>
  </si>
  <si>
    <t>Mass balance checks:</t>
  </si>
  <si>
    <t>2V1 - V3 - V7 - V8 - V13 = 0</t>
  </si>
  <si>
    <t>2V1 -V5 - 2V7 - V8 - V13 = 0</t>
  </si>
  <si>
    <t>4.5V2 -2V1 + 11.5V6 -10V8 = 12</t>
  </si>
  <si>
    <t>V5 + 2V7 + V8 &lt;=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</si>
</sst>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8"/>
  <sheetViews>
    <sheetView tabSelected="1" topLeftCell="G2" workbookViewId="0">
      <selection activeCell="Q7" sqref="Q7"/>
    </sheetView>
  </sheetViews>
  <sheetFormatPr baseColWidth="10" defaultRowHeight="15" x14ac:dyDescent="0.25"/>
  <cols>
    <col min="1" max="1" width="27.85546875" customWidth="1"/>
    <col min="2" max="2" width="24.7109375" customWidth="1"/>
    <col min="3" max="3" width="13.140625" customWidth="1"/>
    <col min="4" max="4" width="15.42578125" customWidth="1"/>
    <col min="5" max="5" width="13.5703125" customWidth="1"/>
    <col min="6" max="6" width="13.7109375" customWidth="1"/>
    <col min="7" max="7" width="6.7109375" customWidth="1"/>
    <col min="8" max="8" width="9.28515625" customWidth="1"/>
    <col min="9" max="9" width="10.85546875" customWidth="1"/>
    <col min="10" max="10" width="25.28515625" customWidth="1"/>
    <col min="11" max="11" width="16.5703125" customWidth="1"/>
    <col min="12" max="13" width="14.7109375" customWidth="1"/>
    <col min="14" max="14" width="6.5703125" customWidth="1"/>
    <col min="15" max="15" width="9.85546875" customWidth="1"/>
    <col min="16" max="16" width="6.28515625" customWidth="1"/>
    <col min="17" max="17" width="9.140625" customWidth="1"/>
    <col min="18" max="18" width="8.140625" customWidth="1"/>
    <col min="19" max="19" width="8.5703125" customWidth="1"/>
  </cols>
  <sheetData>
    <row r="2" spans="1:23" x14ac:dyDescent="0.25">
      <c r="A2" t="s">
        <v>45</v>
      </c>
    </row>
    <row r="5" spans="1:23" ht="15.75" thickBot="1" x14ac:dyDescent="0.3">
      <c r="A5" s="4"/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28</v>
      </c>
      <c r="H5" s="4" t="s">
        <v>29</v>
      </c>
      <c r="I5" s="5" t="s">
        <v>30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35</v>
      </c>
      <c r="O5" s="4" t="s">
        <v>36</v>
      </c>
      <c r="P5" s="4" t="s">
        <v>37</v>
      </c>
      <c r="Q5" s="4" t="s">
        <v>38</v>
      </c>
      <c r="R5" s="4" t="s">
        <v>39</v>
      </c>
      <c r="S5" s="4" t="s">
        <v>40</v>
      </c>
      <c r="T5" s="4" t="s">
        <v>41</v>
      </c>
      <c r="U5" s="4" t="s">
        <v>42</v>
      </c>
      <c r="V5" s="5" t="s">
        <v>43</v>
      </c>
      <c r="W5" t="s">
        <v>48</v>
      </c>
    </row>
    <row r="6" spans="1:23" x14ac:dyDescent="0.25">
      <c r="A6" s="6" t="s">
        <v>0</v>
      </c>
      <c r="B6">
        <v>-1</v>
      </c>
      <c r="L6">
        <v>1</v>
      </c>
      <c r="V6" s="2">
        <f>SUMPRODUCT(B6:U6,B$32:U$32)</f>
        <v>-2.1521739130399999</v>
      </c>
    </row>
    <row r="7" spans="1:23" x14ac:dyDescent="0.25">
      <c r="A7" s="7" t="s">
        <v>1</v>
      </c>
      <c r="L7">
        <v>-1</v>
      </c>
      <c r="Q7">
        <v>-1</v>
      </c>
      <c r="V7" s="2">
        <f>SUMPRODUCT(B7:U7,B$32:U$32)</f>
        <v>10</v>
      </c>
    </row>
    <row r="8" spans="1:23" x14ac:dyDescent="0.25">
      <c r="A8" s="7" t="s">
        <v>2</v>
      </c>
      <c r="Q8">
        <v>1</v>
      </c>
      <c r="V8" s="2">
        <f t="shared" ref="V8:V28" si="0">SUMPRODUCT(B8:U8,B$32:U$32)</f>
        <v>-10</v>
      </c>
      <c r="W8" t="s">
        <v>49</v>
      </c>
    </row>
    <row r="9" spans="1:23" x14ac:dyDescent="0.25">
      <c r="A9" s="7" t="s">
        <v>3</v>
      </c>
      <c r="D9">
        <v>1</v>
      </c>
      <c r="F9">
        <v>2</v>
      </c>
      <c r="H9">
        <v>1</v>
      </c>
      <c r="P9">
        <v>-1</v>
      </c>
      <c r="V9" s="2">
        <f t="shared" si="0"/>
        <v>2.0217391304339998</v>
      </c>
    </row>
    <row r="10" spans="1:23" x14ac:dyDescent="0.25">
      <c r="A10" s="7" t="s">
        <v>4</v>
      </c>
      <c r="P10">
        <v>1</v>
      </c>
      <c r="R10">
        <v>-1</v>
      </c>
      <c r="V10" s="2">
        <f t="shared" si="0"/>
        <v>0</v>
      </c>
    </row>
    <row r="11" spans="1:23" x14ac:dyDescent="0.25">
      <c r="A11" s="7" t="s">
        <v>5</v>
      </c>
      <c r="R11">
        <v>1</v>
      </c>
      <c r="V11" s="2">
        <f t="shared" si="0"/>
        <v>0</v>
      </c>
      <c r="W11" t="s">
        <v>49</v>
      </c>
    </row>
    <row r="12" spans="1:23" x14ac:dyDescent="0.25">
      <c r="A12" s="7" t="s">
        <v>6</v>
      </c>
      <c r="C12">
        <v>1</v>
      </c>
      <c r="D12">
        <v>-1</v>
      </c>
      <c r="H12">
        <v>-1</v>
      </c>
      <c r="I12">
        <v>-1</v>
      </c>
      <c r="N12">
        <v>-1</v>
      </c>
      <c r="V12" s="2">
        <f t="shared" si="0"/>
        <v>3.5869565217419996</v>
      </c>
    </row>
    <row r="13" spans="1:23" x14ac:dyDescent="0.25">
      <c r="A13" s="7" t="s">
        <v>7</v>
      </c>
      <c r="N13">
        <v>1</v>
      </c>
      <c r="S13">
        <v>-1</v>
      </c>
      <c r="V13" s="2">
        <f t="shared" si="0"/>
        <v>0</v>
      </c>
    </row>
    <row r="14" spans="1:23" x14ac:dyDescent="0.25">
      <c r="A14" s="7" t="s">
        <v>8</v>
      </c>
      <c r="S14">
        <v>1</v>
      </c>
      <c r="V14" s="2">
        <f t="shared" si="0"/>
        <v>0</v>
      </c>
      <c r="W14" t="s">
        <v>49</v>
      </c>
    </row>
    <row r="15" spans="1:23" x14ac:dyDescent="0.25">
      <c r="A15" s="7" t="s">
        <v>9</v>
      </c>
      <c r="D15">
        <v>-1</v>
      </c>
      <c r="G15">
        <v>1</v>
      </c>
      <c r="H15">
        <v>2</v>
      </c>
      <c r="I15">
        <v>-0.1</v>
      </c>
      <c r="M15">
        <v>-1</v>
      </c>
      <c r="V15" s="2">
        <f t="shared" si="0"/>
        <v>-0.71739130434800003</v>
      </c>
    </row>
    <row r="16" spans="1:23" x14ac:dyDescent="0.25">
      <c r="A16" s="7" t="s">
        <v>10</v>
      </c>
      <c r="M16">
        <v>1</v>
      </c>
      <c r="V16" s="2">
        <f t="shared" si="0"/>
        <v>0</v>
      </c>
    </row>
    <row r="17" spans="1:23" x14ac:dyDescent="0.25">
      <c r="A17" s="7" t="s">
        <v>11</v>
      </c>
      <c r="V17" s="2">
        <f t="shared" si="0"/>
        <v>0</v>
      </c>
    </row>
    <row r="18" spans="1:23" x14ac:dyDescent="0.25">
      <c r="A18" s="7" t="s">
        <v>12</v>
      </c>
      <c r="J18">
        <v>1</v>
      </c>
      <c r="K18">
        <v>1</v>
      </c>
      <c r="O18">
        <v>-1</v>
      </c>
      <c r="V18" s="2">
        <f t="shared" si="0"/>
        <v>12</v>
      </c>
    </row>
    <row r="19" spans="1:23" x14ac:dyDescent="0.25">
      <c r="A19" s="7" t="s">
        <v>13</v>
      </c>
      <c r="O19">
        <v>1</v>
      </c>
      <c r="U19">
        <v>-1</v>
      </c>
      <c r="V19" s="2">
        <f t="shared" si="0"/>
        <v>0</v>
      </c>
    </row>
    <row r="20" spans="1:23" x14ac:dyDescent="0.25">
      <c r="A20" s="7" t="s">
        <v>14</v>
      </c>
      <c r="U20">
        <v>1</v>
      </c>
      <c r="V20" s="2">
        <f t="shared" si="0"/>
        <v>0</v>
      </c>
      <c r="W20" t="s">
        <v>49</v>
      </c>
    </row>
    <row r="21" spans="1:23" x14ac:dyDescent="0.25">
      <c r="A21" s="7" t="s">
        <v>15</v>
      </c>
      <c r="G21">
        <v>1</v>
      </c>
      <c r="I21">
        <v>-1</v>
      </c>
      <c r="K21">
        <v>-1</v>
      </c>
      <c r="V21" s="2">
        <f t="shared" si="0"/>
        <v>0</v>
      </c>
    </row>
    <row r="22" spans="1:23" x14ac:dyDescent="0.25">
      <c r="A22" s="7" t="s">
        <v>16</v>
      </c>
      <c r="G22">
        <v>-1</v>
      </c>
      <c r="I22">
        <v>1</v>
      </c>
      <c r="K22">
        <v>1</v>
      </c>
      <c r="V22" s="2">
        <f t="shared" si="0"/>
        <v>0</v>
      </c>
    </row>
    <row r="23" spans="1:23" x14ac:dyDescent="0.25">
      <c r="A23" s="7" t="s">
        <v>17</v>
      </c>
      <c r="B23">
        <v>-2</v>
      </c>
      <c r="C23">
        <v>4.5</v>
      </c>
      <c r="G23">
        <v>11.5</v>
      </c>
      <c r="I23">
        <v>-10</v>
      </c>
      <c r="J23">
        <v>-1</v>
      </c>
      <c r="V23" s="2">
        <f t="shared" si="0"/>
        <v>3.0652173913249996</v>
      </c>
    </row>
    <row r="24" spans="1:23" x14ac:dyDescent="0.25">
      <c r="A24" s="7" t="s">
        <v>18</v>
      </c>
      <c r="B24">
        <v>2</v>
      </c>
      <c r="C24">
        <v>-4.5</v>
      </c>
      <c r="G24">
        <v>-11.5</v>
      </c>
      <c r="I24">
        <v>10</v>
      </c>
      <c r="J24">
        <v>1</v>
      </c>
      <c r="V24" s="2">
        <f t="shared" si="0"/>
        <v>-3.0652173913249996</v>
      </c>
    </row>
    <row r="25" spans="1:23" x14ac:dyDescent="0.25">
      <c r="A25" s="7" t="s">
        <v>19</v>
      </c>
      <c r="B25">
        <v>2</v>
      </c>
      <c r="C25">
        <v>-1</v>
      </c>
      <c r="V25" s="2">
        <f t="shared" si="0"/>
        <v>-1.000000082740371E-11</v>
      </c>
    </row>
    <row r="26" spans="1:23" x14ac:dyDescent="0.25">
      <c r="A26" s="7" t="s">
        <v>20</v>
      </c>
      <c r="D26">
        <v>1</v>
      </c>
      <c r="E26">
        <v>-1</v>
      </c>
      <c r="V26" s="2">
        <f t="shared" si="0"/>
        <v>0.71739130434800003</v>
      </c>
    </row>
    <row r="27" spans="1:23" x14ac:dyDescent="0.25">
      <c r="A27" s="7" t="s">
        <v>21</v>
      </c>
      <c r="E27">
        <v>1</v>
      </c>
      <c r="F27">
        <v>-1</v>
      </c>
      <c r="H27">
        <v>-1</v>
      </c>
      <c r="V27" s="2">
        <f t="shared" si="0"/>
        <v>-0.65217391304299999</v>
      </c>
    </row>
    <row r="28" spans="1:23" x14ac:dyDescent="0.25">
      <c r="A28" s="7" t="s">
        <v>27</v>
      </c>
      <c r="F28">
        <v>1</v>
      </c>
      <c r="G28">
        <v>-1</v>
      </c>
      <c r="V28" s="2">
        <f t="shared" si="0"/>
        <v>0.65217391304299999</v>
      </c>
    </row>
    <row r="29" spans="1:23" x14ac:dyDescent="0.25">
      <c r="A29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-10</v>
      </c>
      <c r="R29">
        <v>0</v>
      </c>
      <c r="S29">
        <v>0</v>
      </c>
      <c r="T29">
        <v>0</v>
      </c>
      <c r="U29">
        <v>0</v>
      </c>
      <c r="V29" s="2"/>
    </row>
    <row r="30" spans="1:23" x14ac:dyDescent="0.25">
      <c r="A30" t="s">
        <v>51</v>
      </c>
      <c r="B30">
        <v>99999.99</v>
      </c>
      <c r="C30">
        <v>99999.99</v>
      </c>
      <c r="D30">
        <v>99999.99</v>
      </c>
      <c r="E30">
        <v>99999.99</v>
      </c>
      <c r="F30">
        <v>99999.99</v>
      </c>
      <c r="G30">
        <v>99999.99</v>
      </c>
      <c r="H30">
        <v>99999.99</v>
      </c>
      <c r="I30">
        <v>99999.99</v>
      </c>
      <c r="J30">
        <v>12</v>
      </c>
      <c r="K30">
        <v>99999.99</v>
      </c>
      <c r="L30">
        <v>99999</v>
      </c>
      <c r="M30">
        <v>99999.99</v>
      </c>
      <c r="N30">
        <v>99999</v>
      </c>
      <c r="O30">
        <v>99999.99</v>
      </c>
      <c r="P30">
        <v>99999.99</v>
      </c>
      <c r="Q30">
        <v>999999</v>
      </c>
      <c r="R30">
        <v>999999</v>
      </c>
      <c r="S30">
        <v>5</v>
      </c>
      <c r="T30">
        <v>999999</v>
      </c>
      <c r="U30">
        <v>999999</v>
      </c>
      <c r="V30" s="2"/>
    </row>
    <row r="31" spans="1:23" x14ac:dyDescent="0.25">
      <c r="V31" s="2"/>
    </row>
    <row r="32" spans="1:23" x14ac:dyDescent="0.25">
      <c r="A32" s="1" t="s">
        <v>44</v>
      </c>
      <c r="B32" s="3">
        <v>2.1521739130399999</v>
      </c>
      <c r="C32" s="3">
        <v>4.3043478260899999</v>
      </c>
      <c r="D32">
        <v>0.71739130434800003</v>
      </c>
      <c r="E32">
        <v>0</v>
      </c>
      <c r="F32">
        <v>0.65217391304299999</v>
      </c>
      <c r="G32">
        <v>0</v>
      </c>
      <c r="H32">
        <v>0</v>
      </c>
      <c r="I32">
        <v>0</v>
      </c>
      <c r="J32">
        <v>12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-10</v>
      </c>
      <c r="R32">
        <v>0</v>
      </c>
      <c r="S32">
        <v>0</v>
      </c>
      <c r="T32">
        <v>0</v>
      </c>
      <c r="U32">
        <v>0</v>
      </c>
    </row>
    <row r="33" spans="1:21" x14ac:dyDescent="0.25">
      <c r="B33" t="s">
        <v>22</v>
      </c>
      <c r="C33" t="s">
        <v>23</v>
      </c>
      <c r="D33" t="s">
        <v>24</v>
      </c>
      <c r="E33" t="s">
        <v>25</v>
      </c>
      <c r="F33" t="s">
        <v>26</v>
      </c>
      <c r="G33" t="s">
        <v>28</v>
      </c>
      <c r="H33" t="s">
        <v>29</v>
      </c>
      <c r="I33" s="1" t="s">
        <v>30</v>
      </c>
      <c r="J33" t="s">
        <v>31</v>
      </c>
      <c r="K33" t="s">
        <v>32</v>
      </c>
      <c r="L33" t="s">
        <v>33</v>
      </c>
      <c r="M33" t="s">
        <v>34</v>
      </c>
      <c r="N33" t="s">
        <v>35</v>
      </c>
      <c r="O33" t="s">
        <v>36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</row>
    <row r="34" spans="1:21" x14ac:dyDescent="0.25">
      <c r="A34" t="s">
        <v>46</v>
      </c>
      <c r="B34">
        <v>1.5</v>
      </c>
      <c r="C34">
        <v>1.5</v>
      </c>
      <c r="D34">
        <v>0.5</v>
      </c>
      <c r="E34">
        <v>0</v>
      </c>
      <c r="F34">
        <v>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52</v>
      </c>
    </row>
    <row r="36" spans="1:21" x14ac:dyDescent="0.25">
      <c r="A36" t="s">
        <v>53</v>
      </c>
    </row>
    <row r="37" spans="1:21" x14ac:dyDescent="0.25">
      <c r="A37" t="s">
        <v>47</v>
      </c>
      <c r="B37">
        <f>SUMPRODUCT(B32:U32,B34:U34)</f>
        <v>10.369565217390498</v>
      </c>
    </row>
    <row r="39" spans="1:21" x14ac:dyDescent="0.25">
      <c r="A39" s="1" t="s">
        <v>59</v>
      </c>
    </row>
    <row r="40" spans="1:21" x14ac:dyDescent="0.25">
      <c r="A40" t="s">
        <v>54</v>
      </c>
      <c r="B40">
        <v>1.4347826087</v>
      </c>
      <c r="C40">
        <v>2.8695652173899999</v>
      </c>
      <c r="D40">
        <v>1.4347826087</v>
      </c>
      <c r="E40">
        <v>1.4347826087</v>
      </c>
      <c r="F40">
        <v>1.3043478260900001</v>
      </c>
      <c r="G40">
        <v>1.3043478260900001</v>
      </c>
      <c r="H40">
        <v>0.13043478260899999</v>
      </c>
      <c r="I40">
        <v>1.3043478260900001</v>
      </c>
      <c r="J40">
        <v>12</v>
      </c>
      <c r="K40">
        <v>0</v>
      </c>
      <c r="L40">
        <v>1.4347826087</v>
      </c>
      <c r="M40">
        <v>0</v>
      </c>
      <c r="N40">
        <v>0</v>
      </c>
      <c r="O40">
        <v>12</v>
      </c>
      <c r="P40">
        <v>4.1739130434799998</v>
      </c>
      <c r="Q40">
        <v>-1.4347826087</v>
      </c>
      <c r="R40">
        <v>4.1739130434799998</v>
      </c>
      <c r="S40">
        <v>0</v>
      </c>
      <c r="T40">
        <v>0</v>
      </c>
      <c r="U40">
        <v>12</v>
      </c>
    </row>
    <row r="41" spans="1:21" x14ac:dyDescent="0.25">
      <c r="A41" t="s">
        <v>55</v>
      </c>
      <c r="B41">
        <v>1.4347826087</v>
      </c>
      <c r="C41">
        <v>2.8695652173899999</v>
      </c>
      <c r="D41">
        <v>1.4347826087</v>
      </c>
      <c r="E41">
        <v>1.4347826087</v>
      </c>
      <c r="F41">
        <v>1.3043478260900001</v>
      </c>
      <c r="G41">
        <v>1.3043478260900001</v>
      </c>
      <c r="H41">
        <v>0.13043478260899999</v>
      </c>
      <c r="I41">
        <v>1.3043478260900001</v>
      </c>
      <c r="J41">
        <v>12</v>
      </c>
      <c r="K41">
        <v>0</v>
      </c>
      <c r="L41">
        <v>1.4347826087</v>
      </c>
      <c r="M41">
        <v>0</v>
      </c>
      <c r="N41">
        <v>0</v>
      </c>
      <c r="O41">
        <v>12</v>
      </c>
      <c r="P41">
        <v>4.1739130434799998</v>
      </c>
      <c r="Q41">
        <v>-1.4347826087</v>
      </c>
      <c r="R41">
        <v>4.1739130434799998</v>
      </c>
      <c r="S41">
        <v>0</v>
      </c>
      <c r="T41">
        <v>0</v>
      </c>
      <c r="U41">
        <v>12</v>
      </c>
    </row>
    <row r="42" spans="1:21" x14ac:dyDescent="0.25">
      <c r="A42" t="s">
        <v>61</v>
      </c>
    </row>
    <row r="43" spans="1:21" x14ac:dyDescent="0.25">
      <c r="A43" t="s">
        <v>60</v>
      </c>
    </row>
    <row r="45" spans="1:21" x14ac:dyDescent="0.25">
      <c r="A45" s="1" t="s">
        <v>58</v>
      </c>
    </row>
    <row r="46" spans="1:21" x14ac:dyDescent="0.25">
      <c r="A46" t="s">
        <v>61</v>
      </c>
      <c r="B46">
        <v>0.55334290608799996</v>
      </c>
      <c r="C46">
        <v>0.27667145304399998</v>
      </c>
      <c r="D46">
        <v>-1.1666666666700001</v>
      </c>
      <c r="E46">
        <v>0</v>
      </c>
      <c r="F46">
        <v>-1.5333333333300001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 t="s">
        <v>56</v>
      </c>
      <c r="B47" s="3">
        <v>2.1521739130399999</v>
      </c>
      <c r="C47" s="3">
        <v>4.3043478260899999</v>
      </c>
      <c r="D47">
        <v>0.71739130434800003</v>
      </c>
      <c r="E47">
        <v>0</v>
      </c>
      <c r="F47">
        <v>0.65217391304299999</v>
      </c>
      <c r="G47">
        <v>0</v>
      </c>
      <c r="H47">
        <v>0</v>
      </c>
      <c r="I47">
        <v>0</v>
      </c>
      <c r="J47">
        <v>12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-10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60</v>
      </c>
      <c r="B48">
        <f>SUMPRODUCT(B46:U46,B47:U47)</f>
        <v>0.54482381316062134</v>
      </c>
    </row>
    <row r="49" spans="1:2" x14ac:dyDescent="0.25">
      <c r="A49" t="s">
        <v>57</v>
      </c>
    </row>
    <row r="50" spans="1:2" x14ac:dyDescent="0.25">
      <c r="A50" t="s">
        <v>60</v>
      </c>
      <c r="B50">
        <f>SUMPRODUCT(B46:U46,B49:U49)</f>
        <v>0</v>
      </c>
    </row>
    <row r="53" spans="1:2" x14ac:dyDescent="0.25">
      <c r="A53" s="1" t="s">
        <v>62</v>
      </c>
    </row>
    <row r="55" spans="1:2" x14ac:dyDescent="0.25">
      <c r="A55" t="s">
        <v>63</v>
      </c>
      <c r="B55">
        <f>2*B32-D32-H32-I32-N32</f>
        <v>3.5869565217319996</v>
      </c>
    </row>
    <row r="56" spans="1:2" x14ac:dyDescent="0.25">
      <c r="A56" t="s">
        <v>64</v>
      </c>
      <c r="B56">
        <f>2*B32-F32-2*H32-I32-N32</f>
        <v>3.6521739130370001</v>
      </c>
    </row>
    <row r="57" spans="1:2" x14ac:dyDescent="0.25">
      <c r="A57" t="s">
        <v>65</v>
      </c>
      <c r="B57">
        <f>4.5*C32-2*B32+11.5*G32-10*I32</f>
        <v>15.065217391325</v>
      </c>
    </row>
    <row r="58" spans="1:2" x14ac:dyDescent="0.25">
      <c r="A58" t="s">
        <v>66</v>
      </c>
      <c r="B58">
        <f>F32+2*H32+I32</f>
        <v>0.65217391304299999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R13" sqref="R13"/>
    </sheetView>
  </sheetViews>
  <sheetFormatPr baseColWidth="10" defaultRowHeight="15" x14ac:dyDescent="0.25"/>
  <cols>
    <col min="3" max="3" width="11.28515625" customWidth="1"/>
    <col min="4" max="4" width="6.7109375" customWidth="1"/>
    <col min="5" max="5" width="6.5703125" customWidth="1"/>
    <col min="6" max="6" width="6.85546875" customWidth="1"/>
    <col min="7" max="7" width="7.7109375" customWidth="1"/>
    <col min="8" max="8" width="8.140625" customWidth="1"/>
    <col min="9" max="9" width="7" customWidth="1"/>
    <col min="10" max="10" width="6.7109375" customWidth="1"/>
    <col min="11" max="11" width="7.85546875" customWidth="1"/>
    <col min="12" max="12" width="7" customWidth="1"/>
    <col min="13" max="13" width="7.42578125" customWidth="1"/>
    <col min="14" max="14" width="7.7109375" customWidth="1"/>
    <col min="15" max="15" width="6.7109375" customWidth="1"/>
  </cols>
  <sheetData>
    <row r="2" spans="1:18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43</v>
      </c>
    </row>
    <row r="3" spans="1:18" x14ac:dyDescent="0.25">
      <c r="A3" t="s">
        <v>0</v>
      </c>
      <c r="B3">
        <v>-1</v>
      </c>
      <c r="L3">
        <v>1</v>
      </c>
      <c r="Q3" s="2">
        <f>SUMPRODUCT(B3:P3,B$22:P$22)</f>
        <v>0</v>
      </c>
    </row>
    <row r="4" spans="1:18" x14ac:dyDescent="0.25">
      <c r="A4" t="s">
        <v>1</v>
      </c>
      <c r="L4">
        <v>-1</v>
      </c>
      <c r="Q4" s="2">
        <f t="shared" ref="Q4:Q21" si="0">SUMPRODUCT(B4:P4,B$22:P$22)</f>
        <v>-10</v>
      </c>
    </row>
    <row r="5" spans="1:18" x14ac:dyDescent="0.25">
      <c r="A5" t="s">
        <v>3</v>
      </c>
      <c r="D5">
        <v>1</v>
      </c>
      <c r="F5">
        <v>2</v>
      </c>
      <c r="H5">
        <v>1</v>
      </c>
      <c r="P5">
        <v>-1</v>
      </c>
      <c r="Q5" s="2">
        <f t="shared" si="0"/>
        <v>-7.000267032708507E-11</v>
      </c>
    </row>
    <row r="6" spans="1:18" x14ac:dyDescent="0.25">
      <c r="A6" t="s">
        <v>4</v>
      </c>
      <c r="P6">
        <v>1</v>
      </c>
      <c r="Q6" s="2">
        <f t="shared" si="0"/>
        <v>43.011235955099998</v>
      </c>
      <c r="R6" t="s">
        <v>49</v>
      </c>
    </row>
    <row r="7" spans="1:18" x14ac:dyDescent="0.25">
      <c r="A7" t="s">
        <v>6</v>
      </c>
      <c r="C7">
        <v>1</v>
      </c>
      <c r="D7">
        <v>-1</v>
      </c>
      <c r="H7">
        <v>-1</v>
      </c>
      <c r="I7">
        <v>-1</v>
      </c>
      <c r="N7">
        <v>-1</v>
      </c>
      <c r="Q7" s="2">
        <f t="shared" si="0"/>
        <v>4.000089148803454E-11</v>
      </c>
    </row>
    <row r="8" spans="1:18" x14ac:dyDescent="0.25">
      <c r="A8" t="s">
        <v>7</v>
      </c>
      <c r="C8">
        <v>1</v>
      </c>
      <c r="N8">
        <v>1</v>
      </c>
      <c r="Q8" s="2">
        <f t="shared" si="0"/>
        <v>20</v>
      </c>
      <c r="R8" t="s">
        <v>49</v>
      </c>
    </row>
    <row r="9" spans="1:18" x14ac:dyDescent="0.25">
      <c r="A9" t="s">
        <v>9</v>
      </c>
      <c r="D9">
        <v>-1</v>
      </c>
      <c r="G9">
        <v>1</v>
      </c>
      <c r="H9">
        <v>2</v>
      </c>
      <c r="I9">
        <v>-1</v>
      </c>
      <c r="M9">
        <v>-1</v>
      </c>
      <c r="Q9" s="2">
        <f t="shared" si="0"/>
        <v>3.000044657142098E-11</v>
      </c>
    </row>
    <row r="10" spans="1:18" x14ac:dyDescent="0.25">
      <c r="A10" t="s">
        <v>10</v>
      </c>
      <c r="H10">
        <v>1</v>
      </c>
      <c r="M10">
        <v>1</v>
      </c>
      <c r="Q10" s="2">
        <f t="shared" si="0"/>
        <v>2.4269662921299999</v>
      </c>
      <c r="R10" t="s">
        <v>49</v>
      </c>
    </row>
    <row r="11" spans="1:18" x14ac:dyDescent="0.25">
      <c r="A11" t="s">
        <v>12</v>
      </c>
      <c r="J11">
        <v>1</v>
      </c>
      <c r="K11">
        <v>1</v>
      </c>
      <c r="O11">
        <v>-1</v>
      </c>
      <c r="Q11" s="2">
        <f t="shared" si="0"/>
        <v>0</v>
      </c>
    </row>
    <row r="12" spans="1:18" x14ac:dyDescent="0.25">
      <c r="A12" t="s">
        <v>13</v>
      </c>
      <c r="O12">
        <v>1</v>
      </c>
      <c r="Q12" s="2">
        <f t="shared" si="0"/>
        <v>22.2921348315</v>
      </c>
      <c r="R12" t="s">
        <v>49</v>
      </c>
    </row>
    <row r="13" spans="1:18" x14ac:dyDescent="0.25">
      <c r="A13" t="s">
        <v>15</v>
      </c>
      <c r="G13">
        <v>1</v>
      </c>
      <c r="I13">
        <v>-1</v>
      </c>
      <c r="K13">
        <v>-1</v>
      </c>
      <c r="Q13" s="2">
        <f t="shared" si="0"/>
        <v>-3.000089066063083E-11</v>
      </c>
    </row>
    <row r="14" spans="1:18" x14ac:dyDescent="0.25">
      <c r="A14" t="s">
        <v>16</v>
      </c>
      <c r="G14">
        <v>-1</v>
      </c>
      <c r="I14">
        <v>1</v>
      </c>
      <c r="K14">
        <v>1</v>
      </c>
      <c r="Q14" s="2">
        <f t="shared" si="0"/>
        <v>3.000089066063083E-11</v>
      </c>
    </row>
    <row r="15" spans="1:18" x14ac:dyDescent="0.25">
      <c r="A15" t="s">
        <v>17</v>
      </c>
      <c r="B15">
        <v>-2</v>
      </c>
      <c r="C15">
        <v>-4.5</v>
      </c>
      <c r="G15">
        <v>11.5</v>
      </c>
      <c r="I15">
        <v>-10</v>
      </c>
      <c r="J15">
        <v>-1</v>
      </c>
      <c r="Q15" s="2">
        <f t="shared" si="0"/>
        <v>9.99982319171977E-11</v>
      </c>
    </row>
    <row r="16" spans="1:18" x14ac:dyDescent="0.25">
      <c r="A16" t="s">
        <v>18</v>
      </c>
      <c r="B16">
        <v>2</v>
      </c>
      <c r="C16">
        <v>4.5</v>
      </c>
      <c r="G16">
        <v>-11.5</v>
      </c>
      <c r="I16">
        <v>10</v>
      </c>
      <c r="J16">
        <v>1</v>
      </c>
      <c r="Q16" s="2">
        <f t="shared" si="0"/>
        <v>-9.99982319171977E-11</v>
      </c>
    </row>
    <row r="17" spans="1:17" x14ac:dyDescent="0.25">
      <c r="A17" t="s">
        <v>19</v>
      </c>
      <c r="B17">
        <v>2</v>
      </c>
      <c r="C17">
        <v>-1</v>
      </c>
      <c r="Q17" s="2">
        <f t="shared" si="0"/>
        <v>0</v>
      </c>
    </row>
    <row r="18" spans="1:17" x14ac:dyDescent="0.25">
      <c r="A18" t="s">
        <v>20</v>
      </c>
      <c r="D18">
        <v>1</v>
      </c>
      <c r="E18">
        <v>-1</v>
      </c>
      <c r="Q18" s="2">
        <f t="shared" si="0"/>
        <v>0</v>
      </c>
    </row>
    <row r="19" spans="1:17" x14ac:dyDescent="0.25">
      <c r="A19" t="s">
        <v>21</v>
      </c>
      <c r="E19">
        <v>1</v>
      </c>
      <c r="F19">
        <v>-1</v>
      </c>
      <c r="H19">
        <v>-1</v>
      </c>
      <c r="Q19" s="2">
        <f t="shared" si="0"/>
        <v>-3.000044657142098E-11</v>
      </c>
    </row>
    <row r="20" spans="1:17" x14ac:dyDescent="0.25">
      <c r="A20" t="s">
        <v>27</v>
      </c>
      <c r="F20">
        <v>1</v>
      </c>
      <c r="G20">
        <v>-1</v>
      </c>
      <c r="Q20" s="2">
        <f t="shared" si="0"/>
        <v>0</v>
      </c>
    </row>
    <row r="21" spans="1:17" x14ac:dyDescent="0.25">
      <c r="Q21" s="2">
        <f t="shared" si="0"/>
        <v>0</v>
      </c>
    </row>
    <row r="22" spans="1:17" x14ac:dyDescent="0.25">
      <c r="A22" t="s">
        <v>44</v>
      </c>
      <c r="B22">
        <v>10</v>
      </c>
      <c r="C22">
        <v>20</v>
      </c>
      <c r="D22">
        <v>15.146067415699999</v>
      </c>
      <c r="E22">
        <v>15.146067415699999</v>
      </c>
      <c r="F22">
        <v>12.7191011236</v>
      </c>
      <c r="G22">
        <v>12.7191011236</v>
      </c>
      <c r="H22">
        <v>2.4269662921299999</v>
      </c>
      <c r="I22">
        <v>2.4269662921299999</v>
      </c>
      <c r="J22">
        <v>12</v>
      </c>
      <c r="K22">
        <v>10.2921348315</v>
      </c>
      <c r="L22">
        <v>10</v>
      </c>
      <c r="M22">
        <v>0</v>
      </c>
      <c r="N22">
        <v>0</v>
      </c>
      <c r="O22">
        <v>22.2921348315</v>
      </c>
      <c r="P22">
        <v>43.011235955099998</v>
      </c>
      <c r="Q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gxFBA_example</vt:lpstr>
      <vt:lpstr>gx-fba</vt:lpstr>
      <vt:lpstr>gx-fba corrected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Jarle</dc:creator>
  <cp:lastModifiedBy>Jarle</cp:lastModifiedBy>
  <dcterms:created xsi:type="dcterms:W3CDTF">2014-02-07T17:05:53Z</dcterms:created>
  <dcterms:modified xsi:type="dcterms:W3CDTF">2014-02-08T13:37:25Z</dcterms:modified>
</cp:coreProperties>
</file>