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mc:AlternateContent xmlns:mc="http://schemas.openxmlformats.org/markup-compatibility/2006">
    <mc:Choice Requires="x15">
      <x15ac:absPath xmlns:x15ac="http://schemas.microsoft.com/office/spreadsheetml/2010/11/ac" url="https://scotsconnect-my.sharepoint.com/personal/ruby_adam_nrscotland_gov_uk/Documents/Publications/Alcohol-specific Deaths, 2022/"/>
    </mc:Choice>
  </mc:AlternateContent>
  <xr:revisionPtr revIDLastSave="0" documentId="13_ncr:1_{BDD5152B-6DC4-40E1-BDFA-8825A4BA5062}" xr6:coauthVersionLast="47" xr6:coauthVersionMax="47" xr10:uidLastSave="{00000000-0000-0000-0000-000000000000}"/>
  <bookViews>
    <workbookView xWindow="-110" yWindow="-110" windowWidth="19420" windowHeight="10420" tabRatio="795" xr2:uid="{00000000-000D-0000-FFFF-FFFF00000000}"/>
  </bookViews>
  <sheets>
    <sheet name="Cover_sheet" sheetId="1" r:id="rId1"/>
    <sheet name="Table_of_contents" sheetId="2" r:id="rId2"/>
    <sheet name="Notes" sheetId="3" r:id="rId3"/>
    <sheet name="Table_1" sheetId="4" r:id="rId4"/>
    <sheet name="Table_2A" sheetId="12" r:id="rId5"/>
    <sheet name="Table_2B" sheetId="24" r:id="rId6"/>
    <sheet name="Table_2C" sheetId="36" r:id="rId7"/>
    <sheet name="Table_3A" sheetId="13" r:id="rId8"/>
    <sheet name="Table_3B" sheetId="14" r:id="rId9"/>
    <sheet name="Table_4A" sheetId="15" r:id="rId10"/>
    <sheet name="Table_4B" sheetId="16" r:id="rId11"/>
    <sheet name="Table_5" sheetId="17" r:id="rId12"/>
    <sheet name="Table_6" sheetId="18" r:id="rId13"/>
    <sheet name="Table_7" sheetId="19" r:id="rId14"/>
    <sheet name="Table_8" sheetId="20" r:id="rId15"/>
    <sheet name="&lt;figures&gt;" sheetId="27" state="hidden" r:id="rId16"/>
    <sheet name="Figure_1A" sheetId="38" r:id="rId17"/>
    <sheet name="Figure_1B" sheetId="32" r:id="rId18"/>
    <sheet name="Figure_2" sheetId="11" r:id="rId19"/>
    <sheet name="Figure_3" sheetId="37" r:id="rId20"/>
    <sheet name="Figure_4" sheetId="33" r:id="rId21"/>
    <sheet name="Figure_5" sheetId="28" r:id="rId22"/>
    <sheet name="Figure_6" sheetId="29" r:id="rId23"/>
    <sheet name="Figure_7" sheetId="30" r:id="rId24"/>
    <sheet name="Figure_8" sheetId="31" r:id="rId25"/>
  </sheets>
  <definedNames>
    <definedName name="_xlnm._FilterDatabase" localSheetId="15" hidden="1">'&lt;figures&gt;'!$A$36:$G$36</definedName>
  </definedNames>
  <calcPr calcId="191029"/>
  <pivotCaches>
    <pivotCache cacheId="0" r:id="rId26"/>
    <pivotCache cacheId="1" r:id="rId2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9" i="27" l="1"/>
  <c r="I98" i="27"/>
  <c r="I99" i="27"/>
  <c r="D7" i="27"/>
  <c r="F600" i="16" l="1"/>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276" i="14"/>
  <c r="F277" i="14"/>
  <c r="F278" i="14"/>
  <c r="F279" i="14"/>
  <c r="F280" i="14"/>
  <c r="F281" i="14"/>
  <c r="F282" i="14"/>
  <c r="F283" i="14"/>
  <c r="F284" i="14"/>
  <c r="F285" i="14"/>
  <c r="F286" i="14"/>
  <c r="F287" i="14"/>
  <c r="F288" i="14"/>
  <c r="F289" i="14"/>
  <c r="F290" i="14"/>
  <c r="F261" i="14" l="1"/>
  <c r="F262" i="14"/>
  <c r="F263" i="14"/>
  <c r="F264" i="14"/>
  <c r="F265" i="14"/>
  <c r="F266" i="14"/>
  <c r="F267" i="14"/>
  <c r="F268" i="14"/>
  <c r="F269" i="14"/>
  <c r="F270" i="14"/>
  <c r="F271" i="14"/>
  <c r="F272" i="14"/>
  <c r="F273" i="14"/>
  <c r="F274" i="14"/>
  <c r="F275" i="14"/>
  <c r="B5" i="27"/>
  <c r="C5" i="27"/>
  <c r="D5" i="27"/>
  <c r="E5" i="27"/>
  <c r="F5" i="27"/>
  <c r="B6" i="27"/>
  <c r="C6" i="27"/>
  <c r="D6" i="27"/>
  <c r="E6" i="27"/>
  <c r="F6" i="27"/>
  <c r="B7" i="27"/>
  <c r="C7" i="27"/>
  <c r="E7" i="27"/>
  <c r="F7" i="27"/>
  <c r="B8" i="27"/>
  <c r="C8" i="27"/>
  <c r="D8" i="27"/>
  <c r="E8" i="27"/>
  <c r="F8" i="27"/>
  <c r="B9" i="27"/>
  <c r="C9" i="27"/>
  <c r="D9" i="27"/>
  <c r="E9" i="27"/>
  <c r="F9" i="27"/>
  <c r="B10" i="27"/>
  <c r="C10" i="27"/>
  <c r="D10" i="27"/>
  <c r="E10" i="27"/>
  <c r="F10" i="27"/>
  <c r="B11" i="27"/>
  <c r="C11" i="27"/>
  <c r="D11" i="27"/>
  <c r="E11" i="27"/>
  <c r="F11" i="27"/>
  <c r="B12" i="27"/>
  <c r="C12" i="27"/>
  <c r="D12" i="27"/>
  <c r="E12" i="27"/>
  <c r="F12" i="27"/>
  <c r="B13" i="27"/>
  <c r="C13" i="27"/>
  <c r="D13" i="27"/>
  <c r="E13" i="27"/>
  <c r="F13" i="27"/>
  <c r="B14" i="27"/>
  <c r="C14" i="27"/>
  <c r="D14" i="27"/>
  <c r="E14" i="27"/>
  <c r="F14" i="27"/>
  <c r="B15" i="27"/>
  <c r="C15" i="27"/>
  <c r="D15" i="27"/>
  <c r="E15" i="27"/>
  <c r="F15" i="27"/>
  <c r="B4" i="27"/>
  <c r="C4" i="27"/>
  <c r="D4" i="27"/>
  <c r="E4" i="27"/>
  <c r="F4" i="27"/>
  <c r="J5" i="27"/>
  <c r="J6" i="27"/>
  <c r="J7" i="27"/>
  <c r="J8" i="27"/>
  <c r="J9" i="27"/>
  <c r="J10" i="27"/>
  <c r="J11" i="27"/>
  <c r="J12" i="27"/>
  <c r="J13" i="27"/>
  <c r="J14" i="27"/>
  <c r="J15" i="27"/>
  <c r="J4" i="27"/>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 i="16"/>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6" i="14"/>
  <c r="G10" i="27" l="1"/>
  <c r="G7" i="27"/>
  <c r="H10" i="27"/>
  <c r="H7" i="27"/>
  <c r="G15" i="27"/>
  <c r="G12" i="27"/>
  <c r="I10" i="27"/>
  <c r="G14" i="27"/>
  <c r="G6" i="27"/>
  <c r="I13" i="27"/>
  <c r="H6" i="27"/>
  <c r="I5" i="27"/>
  <c r="H11" i="27"/>
  <c r="I14" i="27"/>
  <c r="I6" i="27"/>
  <c r="I9" i="27"/>
  <c r="H12" i="27"/>
  <c r="G4" i="27"/>
  <c r="I15" i="27"/>
  <c r="I7" i="27"/>
  <c r="I8" i="27"/>
  <c r="G5" i="27"/>
  <c r="I12" i="27"/>
  <c r="H8" i="27"/>
  <c r="G11" i="27"/>
  <c r="G8" i="27"/>
  <c r="I11" i="27"/>
  <c r="H5" i="27"/>
  <c r="G13" i="27"/>
  <c r="G9" i="27"/>
  <c r="H15" i="27"/>
  <c r="I4" i="27"/>
  <c r="H13" i="27"/>
  <c r="H4" i="27"/>
  <c r="H9" i="27"/>
  <c r="H14" i="27"/>
</calcChain>
</file>

<file path=xl/sharedStrings.xml><?xml version="1.0" encoding="utf-8"?>
<sst xmlns="http://schemas.openxmlformats.org/spreadsheetml/2006/main" count="5736" uniqueCount="367">
  <si>
    <t>This workseet contains one table. Some cells refer to notes which can be found on the notes worksheet.</t>
  </si>
  <si>
    <t xml:space="preserve">Notes </t>
  </si>
  <si>
    <t xml:space="preserve">This worksheet contains one table. </t>
  </si>
  <si>
    <t xml:space="preserve">Note number </t>
  </si>
  <si>
    <t xml:space="preserve">Note text </t>
  </si>
  <si>
    <t>note 1</t>
  </si>
  <si>
    <t>note 2</t>
  </si>
  <si>
    <t>note 3</t>
  </si>
  <si>
    <t xml:space="preserve">Table of contents </t>
  </si>
  <si>
    <t>Worksheet number</t>
  </si>
  <si>
    <t>Worksheet title</t>
  </si>
  <si>
    <t>This worksheet contains one table.</t>
  </si>
  <si>
    <t>note 4</t>
  </si>
  <si>
    <t>Notes</t>
  </si>
  <si>
    <t>Year</t>
  </si>
  <si>
    <t>Number of registered deaths
Persons</t>
  </si>
  <si>
    <t>Number of registered deaths
Females</t>
  </si>
  <si>
    <t>Number of registered deaths
Males</t>
  </si>
  <si>
    <t>Age-standardised mortality rate
Persons</t>
  </si>
  <si>
    <t>Upper 95% confidence interval
Persons</t>
  </si>
  <si>
    <t>Lower 95% confidence interval
Persons</t>
  </si>
  <si>
    <t>Age-standardised mortality rate
Females</t>
  </si>
  <si>
    <t>Upper 95% confidence interval
Females</t>
  </si>
  <si>
    <t>Lower 95% confidence interval
Females</t>
  </si>
  <si>
    <t>Age-standardised mortality rate
Males</t>
  </si>
  <si>
    <t>Upper 95% confidence interval
Males</t>
  </si>
  <si>
    <t>Lower 95% confidence interval
Males</t>
  </si>
  <si>
    <t>Deaths which are known to be direct consequences of alcohol misuse, registered in Scotland</t>
  </si>
  <si>
    <t>Back to table of contents</t>
  </si>
  <si>
    <t>Sex</t>
  </si>
  <si>
    <t>Measure</t>
  </si>
  <si>
    <t>Age 0</t>
  </si>
  <si>
    <t>Age 1-4</t>
  </si>
  <si>
    <t>Age 5-9</t>
  </si>
  <si>
    <t>Age 10-14</t>
  </si>
  <si>
    <t>Age 15-19</t>
  </si>
  <si>
    <t>Age 20-24</t>
  </si>
  <si>
    <t>Age 25-29</t>
  </si>
  <si>
    <t>Age 30-34</t>
  </si>
  <si>
    <t>Age 35-39</t>
  </si>
  <si>
    <t>Age 40-44</t>
  </si>
  <si>
    <t>Age 45-49</t>
  </si>
  <si>
    <t>Age 50-54</t>
  </si>
  <si>
    <t>Age 55-59</t>
  </si>
  <si>
    <t>Age 60-64</t>
  </si>
  <si>
    <t>Age 65-69</t>
  </si>
  <si>
    <t>Age 70-74</t>
  </si>
  <si>
    <t>Age 75-79</t>
  </si>
  <si>
    <t>Age 80-84</t>
  </si>
  <si>
    <t>Age 85-89</t>
  </si>
  <si>
    <t>Age 90 or more</t>
  </si>
  <si>
    <t>Persons</t>
  </si>
  <si>
    <t>Number of deaths</t>
  </si>
  <si>
    <t>Females</t>
  </si>
  <si>
    <t>Males</t>
  </si>
  <si>
    <t>Age-specific rate</t>
  </si>
  <si>
    <t>Scotland</t>
  </si>
  <si>
    <t>NHS Ayrshire and Arran</t>
  </si>
  <si>
    <t>NHS Borders</t>
  </si>
  <si>
    <t>NHS Dumfries and Galloway</t>
  </si>
  <si>
    <t>NHS Fife</t>
  </si>
  <si>
    <t>NHS Forth Valley</t>
  </si>
  <si>
    <t>NHS Grampian</t>
  </si>
  <si>
    <t>NHS Greater Glasgow and Clyde</t>
  </si>
  <si>
    <t>NHS Highland</t>
  </si>
  <si>
    <t>NHS Lanarkshire</t>
  </si>
  <si>
    <t>NHS Lothian</t>
  </si>
  <si>
    <t>NHS Orkney</t>
  </si>
  <si>
    <t>NHS Shetland</t>
  </si>
  <si>
    <t>NHS Tayside</t>
  </si>
  <si>
    <t>NHS Western Isles</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</si>
  <si>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</si>
  <si>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</si>
  <si>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</si>
  <si>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</si>
  <si>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</si>
  <si>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</si>
  <si>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</si>
  <si>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</si>
  <si>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</si>
  <si>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</si>
  <si>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</si>
  <si>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</si>
  <si>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</si>
  <si>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</si>
  <si>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</si>
  <si>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</si>
  <si>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</si>
  <si>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</si>
  <si>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</si>
  <si>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</si>
  <si>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</si>
  <si>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</si>
  <si>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</si>
  <si>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</si>
  <si>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</si>
  <si>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</si>
  <si>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</si>
  <si>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</si>
  <si>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</si>
  <si>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</si>
  <si>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</si>
  <si>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</si>
  <si>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SIMD quintile</t>
  </si>
  <si>
    <t>Quintile description</t>
  </si>
  <si>
    <t>Age-Standardised Rate of Mortality (ASMR)</t>
  </si>
  <si>
    <t>Upper Confidence Interval Limit</t>
  </si>
  <si>
    <t>Lower Confidence Interval Limit</t>
  </si>
  <si>
    <t>Deaths</t>
  </si>
  <si>
    <t>Most deprived</t>
  </si>
  <si>
    <t>Least deprived</t>
  </si>
  <si>
    <t>Urban Rural Classification</t>
  </si>
  <si>
    <t>Urban Rural Description</t>
  </si>
  <si>
    <t>Month</t>
  </si>
  <si>
    <t>ICD-10 code</t>
  </si>
  <si>
    <t>Underlying cause of death</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</si>
  <si>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</si>
  <si>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</si>
  <si>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</si>
  <si>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</si>
  <si>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</si>
  <si>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</si>
  <si>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</si>
  <si>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</si>
  <si>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</si>
  <si>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</si>
  <si>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</si>
  <si>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</si>
  <si>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</si>
  <si>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</si>
  <si>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</si>
  <si>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</si>
  <si>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</si>
  <si>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</si>
  <si>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</si>
  <si>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</si>
  <si>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</si>
  <si>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Age-sex standardised mortality rate</t>
  </si>
  <si>
    <t>Upper 95% confidence interval
(age-sex standardised)</t>
  </si>
  <si>
    <t>Lower 95% confidence interval
(age-sex standardised)</t>
  </si>
  <si>
    <t>Health Board</t>
  </si>
  <si>
    <t>2000to2004</t>
  </si>
  <si>
    <t>Ayrshire and Arran</t>
  </si>
  <si>
    <t>Borders</t>
  </si>
  <si>
    <t>Forth Valley</t>
  </si>
  <si>
    <t>Grampian</t>
  </si>
  <si>
    <t>Greater Glasgow and Clyde</t>
  </si>
  <si>
    <t>Lanarkshire</t>
  </si>
  <si>
    <t>Lothian</t>
  </si>
  <si>
    <t>Orkney</t>
  </si>
  <si>
    <t>Shetland</t>
  </si>
  <si>
    <t>Tayside</t>
  </si>
  <si>
    <t>Western Isles</t>
  </si>
  <si>
    <t>2001to2005</t>
  </si>
  <si>
    <t>2002to2006</t>
  </si>
  <si>
    <t>2003to2007</t>
  </si>
  <si>
    <t>2004to2008</t>
  </si>
  <si>
    <t>2005to2009</t>
  </si>
  <si>
    <t>2006to2010</t>
  </si>
  <si>
    <t>2007to2011</t>
  </si>
  <si>
    <t>2008to2012</t>
  </si>
  <si>
    <t>2009to2013</t>
  </si>
  <si>
    <t>2010to2014</t>
  </si>
  <si>
    <t>2011to2015</t>
  </si>
  <si>
    <t>2012to2016</t>
  </si>
  <si>
    <t>2013to2017</t>
  </si>
  <si>
    <t>2014to2018</t>
  </si>
  <si>
    <t>2015to2019</t>
  </si>
  <si>
    <t>2016to2020</t>
  </si>
  <si>
    <t>2017to2021</t>
  </si>
  <si>
    <t>Council Area</t>
  </si>
  <si>
    <t>UR1</t>
  </si>
  <si>
    <t>Large urban areas</t>
  </si>
  <si>
    <t>UR2</t>
  </si>
  <si>
    <t>Other urban areas</t>
  </si>
  <si>
    <t>UR3</t>
  </si>
  <si>
    <t>Accessible small towns</t>
  </si>
  <si>
    <t>UR4</t>
  </si>
  <si>
    <t>Remote small towns</t>
  </si>
  <si>
    <t>UR5</t>
  </si>
  <si>
    <t>Accessible rural areas</t>
  </si>
  <si>
    <t>UR6</t>
  </si>
  <si>
    <t>Remote rural areas</t>
  </si>
  <si>
    <t>January</t>
  </si>
  <si>
    <t>February</t>
  </si>
  <si>
    <t>March</t>
  </si>
  <si>
    <t>April</t>
  </si>
  <si>
    <t>May</t>
  </si>
  <si>
    <t>June</t>
  </si>
  <si>
    <t>July</t>
  </si>
  <si>
    <t>August</t>
  </si>
  <si>
    <t>September</t>
  </si>
  <si>
    <t>October</t>
  </si>
  <si>
    <t>November</t>
  </si>
  <si>
    <t>December</t>
  </si>
  <si>
    <t>E24.4</t>
  </si>
  <si>
    <t>Alcohol-induced pseudo-Cushing's syndrome</t>
  </si>
  <si>
    <t>F10</t>
  </si>
  <si>
    <t>G31.2</t>
  </si>
  <si>
    <t>Degeneration of nervous system
due to alcohol</t>
  </si>
  <si>
    <t>G62.1</t>
  </si>
  <si>
    <t>Alcoholic polyneuropathy</t>
  </si>
  <si>
    <t>G72.1</t>
  </si>
  <si>
    <t>Alcoholic myopathy</t>
  </si>
  <si>
    <t>I42.6</t>
  </si>
  <si>
    <t>Alcoholic cardiomyopathy</t>
  </si>
  <si>
    <t>K29.2</t>
  </si>
  <si>
    <t>Alcoholic gastritis</t>
  </si>
  <si>
    <t>K70</t>
  </si>
  <si>
    <t>K85.2</t>
  </si>
  <si>
    <t>Alcohol-induced acute pancreatitis</t>
  </si>
  <si>
    <t>K86.0</t>
  </si>
  <si>
    <t>Alcohol-induced chronic pancreatitis</t>
  </si>
  <si>
    <t>Q86.0</t>
  </si>
  <si>
    <t>Fetal alcohol syndrome (dysmorphic)</t>
  </si>
  <si>
    <t>R78</t>
  </si>
  <si>
    <t>Excess alcohol blood levels</t>
  </si>
  <si>
    <t>X45</t>
  </si>
  <si>
    <t>Accidental poisoning by and exposure to alcohol</t>
  </si>
  <si>
    <t>X65</t>
  </si>
  <si>
    <t>Intentional self-poisoning by and exposure to alcohol</t>
  </si>
  <si>
    <t>Y15</t>
  </si>
  <si>
    <t>Poisoning by and exposure to alcohol, undetermined intent</t>
  </si>
  <si>
    <t>All</t>
  </si>
  <si>
    <t>F10.0</t>
  </si>
  <si>
    <t>Mental and behavioural disorders due to use of alcohol, acute intoxication</t>
  </si>
  <si>
    <t>F10.1</t>
  </si>
  <si>
    <t>Mental and behavioural disorders due to use of alcohol, harmful use</t>
  </si>
  <si>
    <t>F10.2</t>
  </si>
  <si>
    <t>Mental and behavioural disorders due to use of alcohol, dependence syndrome</t>
  </si>
  <si>
    <t>F10.3</t>
  </si>
  <si>
    <t>Mental and behavioural disorders due to use of alcohol, withdrawal state</t>
  </si>
  <si>
    <t>F10.4</t>
  </si>
  <si>
    <t>Mental and behavioural disorders due to use of alcohol, withdrawal state with delirium</t>
  </si>
  <si>
    <t>F10.5</t>
  </si>
  <si>
    <t>Mental and behavioural disorders due to use of alcohol, psychotic disorder</t>
  </si>
  <si>
    <t>F10.6</t>
  </si>
  <si>
    <t>Mental and behavioural disorders due to use of alcohol, amnesic syndrome</t>
  </si>
  <si>
    <t>F10.7</t>
  </si>
  <si>
    <t>Mental and behavioural disorders due to use of alcohol, residual and late-onset psychotic disorder</t>
  </si>
  <si>
    <t>F10.8</t>
  </si>
  <si>
    <t>Mental and behavioural disorders due to use of alcohol, other mental and behavioural disorders</t>
  </si>
  <si>
    <t>F10.9</t>
  </si>
  <si>
    <t>Mental and behavioural disorders due to use of alcohol, unspecified mental and behavioural disorder</t>
  </si>
  <si>
    <t>K70.0</t>
  </si>
  <si>
    <t>Alcoholic fatty liver</t>
  </si>
  <si>
    <t>K70.1</t>
  </si>
  <si>
    <t>Alcoholic hepatitis</t>
  </si>
  <si>
    <t>K70.2</t>
  </si>
  <si>
    <t>Alcoholic fibrosis and sclerosis of liver</t>
  </si>
  <si>
    <t>K70.3</t>
  </si>
  <si>
    <t>Alcoholic cirrhosis of liver</t>
  </si>
  <si>
    <t>K70.4</t>
  </si>
  <si>
    <t>Alcoholic hepatic failure</t>
  </si>
  <si>
    <t>K70.9</t>
  </si>
  <si>
    <t>Alcoholic liver disease, unspecified</t>
  </si>
  <si>
    <t>2021</t>
  </si>
  <si>
    <t>Alcoholic liver disease (Total of all K70.X deaths)</t>
  </si>
  <si>
    <t>Mental and behavioural disorders due to use of alcohol (Total of all F10.X deaths)</t>
  </si>
  <si>
    <t>Average age at death</t>
  </si>
  <si>
    <t>Confidence Interval</t>
  </si>
  <si>
    <t>Confidence Intervals</t>
  </si>
  <si>
    <t>Row Labels</t>
  </si>
  <si>
    <t>Grand Total</t>
  </si>
  <si>
    <t>Column Labels</t>
  </si>
  <si>
    <t>Sum of Age-Standardised Rate of Mortality (ASMR)</t>
  </si>
  <si>
    <t>Maximum</t>
  </si>
  <si>
    <t>Minimum</t>
  </si>
  <si>
    <t>Deaths which are the result of intentional self harm or of undetermined intent, registered in Scotland</t>
  </si>
  <si>
    <t>Age 10-24</t>
  </si>
  <si>
    <t>Age 25-44</t>
  </si>
  <si>
    <t>Age 45-64</t>
  </si>
  <si>
    <t>Age 65-74</t>
  </si>
  <si>
    <t>Age 75 or more</t>
  </si>
  <si>
    <t>Publication date</t>
  </si>
  <si>
    <t>Geographic coverage</t>
  </si>
  <si>
    <t>Scotland, council areas, NHS boards, SIMD quintiles, urban rural 6-fold areas</t>
  </si>
  <si>
    <t>Time period</t>
  </si>
  <si>
    <t>Supplier</t>
  </si>
  <si>
    <t>National Records of Scotland (NRS)</t>
  </si>
  <si>
    <t>Department</t>
  </si>
  <si>
    <t>Demographic Statistics, Vital Events Branch</t>
  </si>
  <si>
    <t>Methods</t>
  </si>
  <si>
    <t>The data comes from death registrations, where causes of death are certified by a doctor.</t>
  </si>
  <si>
    <t>Council and health board numbers are generally based on the deceased's usual address where this is available and where the deceased was a Scottish resident. They are based on place of death otherwise.</t>
  </si>
  <si>
    <t>More information about the methods can be found on the NRS website.</t>
  </si>
  <si>
    <t>Deaths which are the result of alcohol-specific causes, registered in Scotland</t>
  </si>
  <si>
    <t>Alcohol-induced pseudo-Cushing's syndrome (E24.4), mental and behavioural disorders due to use of alcohol (F10), degeneration of nervous system due to alcohol (G31.2), alcoholic polyneuropathy (G31.2), alcoholic myopathy (G72.1), alcoholic cardiomyopathy (I42.6), alcoholic gastritis (K29.2), alcoholic liver disease (K70), alcohol-induced acute pancreatitis (K85.2), alcohol-induced chronic pancreatitis (K86.0), fetal alcohol syndrome (Q86.0), excess alcohol blood levels (R78), accidental poisoning by and exposure to alcohol (X45), intentional self-poisoning by and exposure to alcohol (X65), poisoning by and exposure to alcohol, undetermined intent (Y15)</t>
  </si>
  <si>
    <t>For deaths registered between 1979 and 1999, the below Iinternational Classification of Disease 9th edition (ICD-9) codes were used:</t>
  </si>
  <si>
    <t>For deaths registered from 2000 onwards, the below Iinternational Classification of Disease 10th edition (ICD-10) codes were used:</t>
  </si>
  <si>
    <t>Alcoholic psychosis (291), alcohol dependence syndrome (303), non-dependent abuse of alcohol (305.0), alcoholic polyneuropathy (357.5), alcoholic cardiomyopathy (425.5), alcoholic gastritis (535.3), alcoholic fatty liver (571.0), acute alcoholic hepatitis (571.1), alcoholic cirrhosis of liver (571.2), alcoholic liver damage, unspecified (571.3), excessive blood level of alcohol (790.3), accidental poisoning by alcohol (E860)</t>
  </si>
  <si>
    <t>Table_1</t>
  </si>
  <si>
    <t>Table_2A</t>
  </si>
  <si>
    <t>Table_2B</t>
  </si>
  <si>
    <t>Table_2C</t>
  </si>
  <si>
    <t>Table_3A</t>
  </si>
  <si>
    <t>Table_3B</t>
  </si>
  <si>
    <t>Table_4A</t>
  </si>
  <si>
    <t>Table_4B</t>
  </si>
  <si>
    <t>Table_5</t>
  </si>
  <si>
    <t>Table_6</t>
  </si>
  <si>
    <t>Table_7</t>
  </si>
  <si>
    <t>Table_8</t>
  </si>
  <si>
    <t>Figure_2</t>
  </si>
  <si>
    <t>Figure_3</t>
  </si>
  <si>
    <t>Figure_4</t>
  </si>
  <si>
    <t>Figure_5</t>
  </si>
  <si>
    <t>Figure_6</t>
  </si>
  <si>
    <t>Figure_7</t>
  </si>
  <si>
    <t>Figure_8</t>
  </si>
  <si>
    <t>Alcohol-specific deaths by month of registration</t>
  </si>
  <si>
    <t>Some values may not sum up to give the total value for Scotland. This is because some details of a particular death are unknown.</t>
  </si>
  <si>
    <t>Figures include non-residents.  Deaths are allocated to area based on the usual residence of the deceased.  If the deceased was not a Scottish resident, the death is allocated to the area where the death occurred.</t>
  </si>
  <si>
    <t>These tables exclusively refer to alcohol-specific deaths as the primary measure. Earlier NRS publications referred to alcohol-related deaths as the primary measure of alcohol mortality. Statistics on alcohol-related deaths were last updated for deaths in 2019, and are still available on the NRS website.</t>
  </si>
  <si>
    <t xml:space="preserve">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</si>
  <si>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Five year averages are used to get the best possible picture of mortality at council and heath board level. This is because the small numbers involved make calculating an age-standardised rate quite difficult. For smaller council areas, confidence intervals can still be quite wide. It is important to focus on the longer term trend rather than changes year to year.</t>
  </si>
  <si>
    <t>note 5</t>
  </si>
  <si>
    <t>note 6</t>
  </si>
  <si>
    <t>note 7</t>
  </si>
  <si>
    <t>Alcohol-specific deaths 2022</t>
  </si>
  <si>
    <t>The data was published on 29 August 2023</t>
  </si>
  <si>
    <t>1974-2022</t>
  </si>
  <si>
    <t>© Crown Copyright 2023</t>
  </si>
  <si>
    <t>Alcohol specific deaths and age-standardised mortality rates (ASMR) by sex, 1979-2022</t>
  </si>
  <si>
    <t>Alcohol specific deaths by sex and age, 1979-2022</t>
  </si>
  <si>
    <t>Alcohol specific deaths, age-specific mortality by sex, 1994-2022</t>
  </si>
  <si>
    <t>Alcohol-specific deaths, age-specific mortality by sex, 1994-2022</t>
  </si>
  <si>
    <t>Alcohol specific deaths in Scottish NHS Board areas, 1979-2022</t>
  </si>
  <si>
    <t>Alcohol specific deaths by Scottish Index of Multiple Deprivation (SIMD), 2001 to 2022</t>
  </si>
  <si>
    <t>Alcohol specific deaths by Scottish Government Urban Rural Classification, 2011 to 2022</t>
  </si>
  <si>
    <t>Alcohol specific deaths by month of registration 2000-2022</t>
  </si>
  <si>
    <t>Alcohol specific deaths by underlying cause of death, by ICD-10 codes, 2000-2022</t>
  </si>
  <si>
    <t>For 2022, datazone level population estimates were not available at the time of publication. This means that figures for SIMD and urban rural for 2022 are based on the 2021 population.</t>
  </si>
  <si>
    <t>Monthly populations have been calculated by interpolating between mid-year population estimates and population projections. Estimates are used up to and including 2021, projected data for 2022 is used to estimate the population change through the 2022 calendar year.</t>
  </si>
  <si>
    <t>Table 1: Alcohol specific deaths and age-standardised mortality rates (ASMR) by sex, 1979-2022[note1][note2][note3][note4]</t>
  </si>
  <si>
    <t>Table 2A: Alcohol specific deaths by sex and age, 1979-2022 [note1][note2][note3][note4]</t>
  </si>
  <si>
    <t>Table 2B: Alcohol specific deaths, age-specific mortality by sex, 1994-2022 [note1][note2][note3][note4]</t>
  </si>
  <si>
    <t>Table 2C:Alcohol-specific deaths, age-specific mortality by sex, 1994-2022 [note1][note2][note3][note4]</t>
  </si>
  <si>
    <t>Table 3A: Alcohol specific deaths in Scottish NHS Board areas, 1979-2022 [note1][note2][note3][note4]</t>
  </si>
  <si>
    <t>Table 4A: Alcohol specific deaths in Scottish Council areas, 1979-2022 [note1][note2][note3][note4]</t>
  </si>
  <si>
    <t>Table 5: Alcohol specific deaths by Scottish Index of Multiple Deprivation (SIMD), 2001 to 2022 [note1][note2][note3][note4][note6]</t>
  </si>
  <si>
    <t>Table 6: Alcohol specific deaths by Scottish Government Urban Rural Classification, 2011 to 2022 [note1][note2][note3][note4][note6]</t>
  </si>
  <si>
    <t>Table 7: Alcohol specific deaths by month of registration 2000-2022 [note1][note2][note3][note4][note7]</t>
  </si>
  <si>
    <t>Table 8: Alcohol specific deaths by underlying cause of death, by ICD-10 codes, 2000-2022 [note1][note2][note3][note4]</t>
  </si>
  <si>
    <t>2022</t>
  </si>
  <si>
    <t>2018to2022</t>
  </si>
  <si>
    <t>Table 3B: Alcohol specific deaths in Scottish NHS Board areas, five year averages, 2000-2004 to 2018-2022 [note1][note2][note3][note4][note5]</t>
  </si>
  <si>
    <t>Table 4B: Alcohol specific deaths in Scottish Council areas, five year averages, 2000-2004 to 2018-2022 [note1][note2][note3][note4][note5]</t>
  </si>
  <si>
    <t>2017-2021 average</t>
  </si>
  <si>
    <t>Figure 4</t>
  </si>
  <si>
    <t>Figure 8</t>
  </si>
  <si>
    <t>Figure 7</t>
  </si>
  <si>
    <t>Figure 6</t>
  </si>
  <si>
    <t>Figure 5</t>
  </si>
  <si>
    <t>Order for chart</t>
  </si>
  <si>
    <t>Alcohol specific deaths in Scottish Council areas, five year averages, 2000-2004 to 2018-2022</t>
  </si>
  <si>
    <t>Alcohol specific deaths in Scottish NHS Board areas, five year averages, 2000-2004 to 2018-2022</t>
  </si>
  <si>
    <t>Number of alcohol-specific deaths, 1994-2022</t>
  </si>
  <si>
    <t>Figure_1a</t>
  </si>
  <si>
    <t>Figure_1b</t>
  </si>
  <si>
    <t>Age-standardised mortality rate for alcohol-specific deaths, 1994-2022</t>
  </si>
  <si>
    <t>Age-standardised mortality rate for alcohol-specific deaths, by sex, 1994-2022</t>
  </si>
  <si>
    <t>Age-specific mortality rate for alcohol-specific deaths by age group, 1994-2022</t>
  </si>
  <si>
    <t>Age-standardised mortality rates in NHS board areas, 2018-2022 average</t>
  </si>
  <si>
    <t>Age-standardised mortality rates in council areas, 2018-2022 average</t>
  </si>
  <si>
    <t>Age-standardised mortality rates in SIMD quintiles, 2001-2022</t>
  </si>
  <si>
    <t>Age-standardised mortality rates by urban-rural classification, 2011-2022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</si>
</sst>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2"/>
      <name val="Arial"/>
      <family val="2"/>
    </font>
    <font>
      <sz val="10"/>
      <color rgb="FF000000"/>
      <name val="Arial"/>
      <family val="2"/>
    </font>
    <font>
      <sz val="12"/>
      <color rgb="FF000000"/>
      <name val="Arial"/>
      <family val="2"/>
    </font>
    <font>
      <sz val="11"/>
      <color rgb="FF000000"/>
      <name val="Arial"/>
      <family val="2"/>
    </font>
    <font>
      <b/>
      <sz val="16"/>
      <name val="Arial"/>
      <family val="2"/>
    </font>
    <font>
      <b/>
      <sz val="14"/>
      <name val="Arial"/>
      <family val="2"/>
    </font>
    <font>
      <u/>
      <sz val="14"/>
      <color theme="11"/>
      <name val="Arial"/>
      <family val="2"/>
    </font>
    <font>
      <b/>
      <sz val="12"/>
      <name val="Arial"/>
      <family val="2"/>
    </font>
    <font>
      <u/>
      <sz val="12"/>
      <color theme="10"/>
      <name val="Arial"/>
      <family val="2"/>
    </font>
    <font>
      <sz val="12"/>
      <name val="Arial"/>
      <family val="2"/>
    </font>
    <font>
      <sz val="12"/>
      <name val="Arial"/>
      <family val="2"/>
    </font>
    <font>
      <b/>
      <sz val="14"/>
      <name val="Arial"/>
      <family val="2"/>
    </font>
    <font>
      <sz val="12"/>
      <name val="Arial"/>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rgb="FF000000"/>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8">
    <xf numFmtId="0" fontId="0" fillId="0" borderId="0"/>
    <xf numFmtId="0" fontId="4" fillId="0" borderId="0" applyNumberFormat="0" applyAlignment="0" applyProtection="0"/>
    <xf numFmtId="0" fontId="5" fillId="0" borderId="0" applyNumberFormat="0" applyAlignment="0" applyProtection="0"/>
    <xf numFmtId="0" fontId="8" fillId="0" borderId="0" applyNumberFormat="0" applyFill="0" applyBorder="0" applyAlignment="0" applyProtection="0"/>
    <xf numFmtId="0" fontId="1" fillId="0" borderId="0" applyNumberFormat="0" applyFill="0" applyBorder="0" applyAlignment="0" applyProtection="0"/>
    <xf numFmtId="0" fontId="1" fillId="0" borderId="0" applyNumberFormat="0" applyBorder="0" applyProtection="0"/>
    <xf numFmtId="0" fontId="6" fillId="0" borderId="0" applyNumberFormat="0" applyFill="0" applyBorder="0" applyAlignment="0" applyProtection="0"/>
    <xf numFmtId="0" fontId="7" fillId="0" borderId="0" applyNumberFormat="0" applyFill="0" applyAlignment="0" applyProtection="0"/>
  </cellStyleXfs>
  <cellXfs count="89">
    <xf numFmtId="0" fontId="0" fillId="0" borderId="0" xfId="0"/>
    <xf numFmtId="0" fontId="0" fillId="0" borderId="0" xfId="0" applyAlignment="1">
      <alignment wrapText="1"/>
    </xf>
    <xf numFmtId="0" fontId="2" fillId="0" borderId="0" xfId="0" applyFont="1" applyAlignment="1">
      <alignment wrapText="1"/>
    </xf>
    <xf numFmtId="0" fontId="3" fillId="0" borderId="0" xfId="0" applyFont="1" applyAlignment="1">
      <alignment horizontal="left" vertical="top" wrapText="1"/>
    </xf>
    <xf numFmtId="0" fontId="4" fillId="0" borderId="0" xfId="1" applyAlignment="1"/>
    <xf numFmtId="0" fontId="5" fillId="0" borderId="0" xfId="2" applyAlignment="1">
      <alignment wrapText="1"/>
    </xf>
    <xf numFmtId="0" fontId="8" fillId="0" borderId="0" xfId="3"/>
    <xf numFmtId="0" fontId="4" fillId="0" borderId="0" xfId="1" applyAlignment="1">
      <alignment wrapText="1"/>
    </xf>
    <xf numFmtId="0" fontId="4" fillId="0" borderId="0" xfId="1"/>
    <xf numFmtId="0" fontId="9" fillId="0" borderId="0" xfId="0" applyFont="1"/>
    <xf numFmtId="3" fontId="9" fillId="0" borderId="0" xfId="0" applyNumberFormat="1" applyFont="1"/>
    <xf numFmtId="3" fontId="0" fillId="0" borderId="0" xfId="0" applyNumberFormat="1"/>
    <xf numFmtId="0" fontId="5" fillId="0" borderId="0" xfId="0" applyFont="1"/>
    <xf numFmtId="0" fontId="5" fillId="0" borderId="1" xfId="0" applyFont="1" applyBorder="1" applyAlignment="1">
      <alignment wrapText="1"/>
    </xf>
    <xf numFmtId="3" fontId="9" fillId="0" borderId="2" xfId="0" applyNumberFormat="1" applyFont="1" applyBorder="1"/>
    <xf numFmtId="3" fontId="0" fillId="0" borderId="2" xfId="0" applyNumberFormat="1" applyBorder="1"/>
    <xf numFmtId="164" fontId="0" fillId="0" borderId="0" xfId="0" applyNumberFormat="1"/>
    <xf numFmtId="0" fontId="5" fillId="0" borderId="0" xfId="0" applyFont="1" applyAlignment="1">
      <alignment wrapText="1"/>
    </xf>
    <xf numFmtId="1" fontId="9" fillId="0" borderId="0" xfId="0" applyNumberFormat="1" applyFont="1"/>
    <xf numFmtId="0" fontId="5" fillId="0" borderId="6" xfId="0" applyFont="1" applyBorder="1" applyAlignment="1">
      <alignment wrapText="1"/>
    </xf>
    <xf numFmtId="3" fontId="0" fillId="0" borderId="5" xfId="0" applyNumberFormat="1" applyBorder="1"/>
    <xf numFmtId="0" fontId="0" fillId="0" borderId="5" xfId="0" applyBorder="1"/>
    <xf numFmtId="1" fontId="0" fillId="0" borderId="0" xfId="0" applyNumberFormat="1"/>
    <xf numFmtId="164" fontId="0" fillId="0" borderId="2" xfId="0" applyNumberFormat="1" applyBorder="1"/>
    <xf numFmtId="0" fontId="10" fillId="0" borderId="0" xfId="0" applyFont="1"/>
    <xf numFmtId="164" fontId="10" fillId="0" borderId="0" xfId="0" applyNumberFormat="1" applyFont="1"/>
    <xf numFmtId="3" fontId="0" fillId="0" borderId="0" xfId="0" applyNumberFormat="1" applyAlignment="1">
      <alignment wrapText="1"/>
    </xf>
    <xf numFmtId="165" fontId="0" fillId="0" borderId="0" xfId="0" applyNumberFormat="1"/>
    <xf numFmtId="165" fontId="0" fillId="0" borderId="2" xfId="0" applyNumberFormat="1" applyBorder="1"/>
    <xf numFmtId="165" fontId="9" fillId="0" borderId="2" xfId="0" applyNumberFormat="1" applyFont="1" applyBorder="1"/>
    <xf numFmtId="164" fontId="9" fillId="0" borderId="2" xfId="0" applyNumberFormat="1" applyFont="1" applyBorder="1"/>
    <xf numFmtId="1" fontId="0" fillId="0" borderId="8" xfId="0" applyNumberFormat="1" applyBorder="1"/>
    <xf numFmtId="1" fontId="9" fillId="0" borderId="8" xfId="0" applyNumberFormat="1" applyFont="1" applyBorder="1"/>
    <xf numFmtId="164" fontId="0" fillId="0" borderId="7" xfId="0" applyNumberFormat="1" applyBorder="1"/>
    <xf numFmtId="164" fontId="0" fillId="0" borderId="8" xfId="0" applyNumberFormat="1" applyBorder="1"/>
    <xf numFmtId="3" fontId="0" fillId="0" borderId="8" xfId="0" applyNumberFormat="1" applyBorder="1"/>
    <xf numFmtId="1" fontId="10" fillId="0" borderId="0" xfId="0" applyNumberFormat="1" applyFont="1"/>
    <xf numFmtId="165" fontId="0" fillId="0" borderId="0" xfId="0" applyNumberFormat="1" applyAlignment="1">
      <alignment wrapText="1"/>
    </xf>
    <xf numFmtId="165" fontId="10" fillId="0" borderId="0" xfId="0" applyNumberFormat="1" applyFont="1"/>
    <xf numFmtId="3" fontId="10" fillId="0" borderId="0" xfId="0" applyNumberFormat="1" applyFont="1"/>
    <xf numFmtId="165" fontId="10" fillId="0" borderId="2" xfId="0" applyNumberFormat="1" applyFont="1" applyBorder="1"/>
    <xf numFmtId="164" fontId="12" fillId="0" borderId="2" xfId="0" applyNumberFormat="1" applyFont="1" applyBorder="1"/>
    <xf numFmtId="164" fontId="12" fillId="0" borderId="0" xfId="0" applyNumberFormat="1" applyFont="1"/>
    <xf numFmtId="3" fontId="12" fillId="0" borderId="0" xfId="0" applyNumberFormat="1" applyFont="1"/>
    <xf numFmtId="0" fontId="7" fillId="0" borderId="0" xfId="0" applyFont="1" applyAlignment="1">
      <alignment wrapText="1"/>
    </xf>
    <xf numFmtId="0" fontId="7" fillId="0" borderId="6" xfId="0" applyFont="1" applyBorder="1"/>
    <xf numFmtId="0" fontId="7" fillId="0" borderId="3" xfId="0" applyFont="1" applyBorder="1"/>
    <xf numFmtId="0" fontId="0" fillId="0" borderId="9" xfId="0" applyBorder="1"/>
    <xf numFmtId="0" fontId="0" fillId="0" borderId="10" xfId="0" applyBorder="1"/>
    <xf numFmtId="0" fontId="0" fillId="0" borderId="10" xfId="0" applyBorder="1" applyAlignment="1">
      <alignment wrapText="1"/>
    </xf>
    <xf numFmtId="0" fontId="0" fillId="0" borderId="11" xfId="0" applyBorder="1"/>
    <xf numFmtId="0" fontId="0" fillId="0" borderId="7" xfId="0" applyBorder="1" applyAlignment="1">
      <alignment wrapText="1"/>
    </xf>
    <xf numFmtId="0" fontId="7" fillId="0" borderId="6" xfId="0" applyFont="1" applyBorder="1" applyAlignment="1">
      <alignment horizontal="left"/>
    </xf>
    <xf numFmtId="0" fontId="7" fillId="0" borderId="3" xfId="0" applyFont="1" applyBorder="1" applyAlignment="1">
      <alignment horizontal="left" wrapText="1"/>
    </xf>
    <xf numFmtId="0" fontId="7" fillId="2" borderId="0" xfId="0" applyFont="1" applyFill="1" applyAlignment="1">
      <alignment wrapText="1"/>
    </xf>
    <xf numFmtId="0" fontId="0" fillId="0" borderId="0" xfId="0" pivotButton="1" applyAlignment="1">
      <alignment wrapText="1"/>
    </xf>
    <xf numFmtId="1" fontId="0" fillId="0" borderId="0" xfId="0" applyNumberFormat="1" applyAlignment="1">
      <alignment wrapText="1"/>
    </xf>
    <xf numFmtId="0" fontId="0" fillId="0" borderId="0" xfId="0" applyAlignment="1">
      <alignment horizontal="left" wrapText="1"/>
    </xf>
    <xf numFmtId="0" fontId="9" fillId="0" borderId="0" xfId="0" applyFont="1" applyAlignment="1">
      <alignment horizontal="right"/>
    </xf>
    <xf numFmtId="0" fontId="5" fillId="0" borderId="2" xfId="0" applyFont="1" applyBorder="1" applyAlignment="1">
      <alignment horizontal="right" wrapText="1"/>
    </xf>
    <xf numFmtId="0" fontId="5" fillId="0" borderId="0" xfId="0" applyFont="1" applyAlignment="1">
      <alignment horizontal="right" wrapText="1"/>
    </xf>
    <xf numFmtId="0" fontId="5" fillId="0" borderId="0" xfId="0" applyFont="1" applyAlignment="1">
      <alignment horizontal="right"/>
    </xf>
    <xf numFmtId="0" fontId="11" fillId="0" borderId="0" xfId="0" applyFont="1" applyAlignment="1">
      <alignment horizontal="right"/>
    </xf>
    <xf numFmtId="0" fontId="5" fillId="0" borderId="4" xfId="0" applyFont="1" applyBorder="1" applyAlignment="1">
      <alignment horizontal="right"/>
    </xf>
    <xf numFmtId="3" fontId="0" fillId="0" borderId="7" xfId="0" applyNumberFormat="1" applyBorder="1" applyAlignment="1">
      <alignment horizontal="right"/>
    </xf>
    <xf numFmtId="3" fontId="0" fillId="0" borderId="8" xfId="0" applyNumberFormat="1" applyBorder="1" applyAlignment="1">
      <alignment horizontal="right"/>
    </xf>
    <xf numFmtId="3" fontId="0" fillId="0" borderId="0" xfId="0" applyNumberFormat="1" applyAlignment="1">
      <alignment horizontal="right"/>
    </xf>
    <xf numFmtId="3" fontId="0" fillId="0" borderId="2" xfId="0" applyNumberFormat="1" applyBorder="1" applyAlignment="1">
      <alignment horizontal="right"/>
    </xf>
    <xf numFmtId="3" fontId="10" fillId="0" borderId="0" xfId="0" applyNumberFormat="1" applyFont="1" applyAlignment="1">
      <alignment horizontal="right"/>
    </xf>
    <xf numFmtId="3" fontId="10" fillId="0" borderId="2" xfId="0" applyNumberFormat="1" applyFont="1" applyBorder="1" applyAlignment="1">
      <alignment horizontal="right"/>
    </xf>
    <xf numFmtId="3" fontId="10" fillId="0" borderId="8" xfId="0" applyNumberFormat="1" applyFont="1" applyBorder="1" applyAlignment="1">
      <alignment horizontal="right"/>
    </xf>
    <xf numFmtId="0" fontId="5" fillId="0" borderId="0" xfId="0" applyFont="1" applyAlignment="1">
      <alignment horizontal="left" wrapText="1"/>
    </xf>
    <xf numFmtId="0" fontId="0" fillId="0" borderId="8" xfId="0" applyBorder="1" applyAlignment="1">
      <alignment horizontal="left"/>
    </xf>
    <xf numFmtId="1" fontId="0" fillId="0" borderId="8" xfId="0" applyNumberFormat="1" applyBorder="1" applyAlignment="1">
      <alignment horizontal="left"/>
    </xf>
    <xf numFmtId="0" fontId="0" fillId="0" borderId="0" xfId="0" applyAlignment="1">
      <alignment horizontal="left"/>
    </xf>
    <xf numFmtId="1" fontId="0" fillId="0" borderId="0" xfId="0" applyNumberFormat="1" applyAlignment="1">
      <alignment horizontal="left"/>
    </xf>
    <xf numFmtId="0" fontId="12" fillId="0" borderId="0" xfId="0" applyFont="1" applyAlignment="1">
      <alignment horizontal="left"/>
    </xf>
    <xf numFmtId="1" fontId="12" fillId="0" borderId="0" xfId="0" applyNumberFormat="1" applyFont="1" applyAlignment="1">
      <alignment horizontal="left"/>
    </xf>
    <xf numFmtId="1" fontId="9" fillId="0" borderId="0" xfId="0" applyNumberFormat="1" applyFont="1" applyAlignment="1">
      <alignment horizontal="left"/>
    </xf>
    <xf numFmtId="0" fontId="5" fillId="0" borderId="1" xfId="0" applyFont="1" applyBorder="1" applyAlignment="1">
      <alignment horizontal="left" wrapText="1"/>
    </xf>
    <xf numFmtId="0" fontId="10" fillId="0" borderId="0" xfId="0" applyFont="1" applyAlignment="1">
      <alignment horizontal="left"/>
    </xf>
    <xf numFmtId="0" fontId="5" fillId="0" borderId="3" xfId="0" applyFont="1" applyBorder="1" applyAlignment="1">
      <alignment horizontal="right" wrapText="1"/>
    </xf>
    <xf numFmtId="0" fontId="5" fillId="0" borderId="1" xfId="0" applyFont="1" applyBorder="1" applyAlignment="1">
      <alignment horizontal="right" wrapText="1"/>
    </xf>
    <xf numFmtId="0" fontId="5" fillId="0" borderId="1" xfId="0" applyFont="1" applyBorder="1" applyAlignment="1">
      <alignment horizontal="right"/>
    </xf>
    <xf numFmtId="0" fontId="5" fillId="0" borderId="4" xfId="0" applyFont="1" applyBorder="1" applyAlignment="1">
      <alignment horizontal="right" wrapText="1"/>
    </xf>
    <xf numFmtId="1" fontId="9" fillId="0" borderId="5" xfId="0" applyNumberFormat="1" applyFont="1" applyBorder="1" applyAlignment="1">
      <alignment horizontal="left"/>
    </xf>
    <xf numFmtId="1" fontId="0" fillId="0" borderId="5" xfId="0" applyNumberFormat="1" applyBorder="1" applyAlignment="1">
      <alignment horizontal="left"/>
    </xf>
    <xf numFmtId="0" fontId="11" fillId="0" borderId="1" xfId="0" applyFont="1" applyBorder="1" applyAlignment="1">
      <alignment horizontal="right" wrapText="1"/>
    </xf>
    <xf numFmtId="164" fontId="0" fillId="0" borderId="0" xfId="0" applyNumberFormat="1" applyAlignment="1">
      <alignment wrapText="1"/>
    </xf>
  </cellXfs>
  <cellStyles count="8">
    <cellStyle name="Followed Hyperlink" xfId="6" builtinId="9" customBuiltin="1"/>
    <cellStyle name="Heading 1" xfId="1" builtinId="16" customBuiltin="1"/>
    <cellStyle name="Heading 2" xfId="2" builtinId="17" customBuiltin="1"/>
    <cellStyle name="Heading 3" xfId="7" builtinId="18" customBuiltin="1"/>
    <cellStyle name="Hyperlink" xfId="3" builtinId="8" customBuiltin="1"/>
    <cellStyle name="Normal" xfId="0" builtinId="0" customBuiltin="1"/>
    <cellStyle name="Normal 2 2 2" xfId="5" xr:uid="{00000000-0005-0000-0000-000006000000}"/>
    <cellStyle name="Paragraph Han" xfId="4" xr:uid="{00000000-0005-0000-0000-000007000000}"/>
  </cellStyles>
  <dxfs count="250">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dxf>
    <dxf>
      <font>
        <strike val="0"/>
        <outline val="0"/>
        <shadow val="0"/>
        <u val="none"/>
        <vertAlign val="baseline"/>
        <color auto="1"/>
        <name val="Arial"/>
        <scheme val="none"/>
      </font>
      <numFmt numFmtId="3" formatCode="#,##0"/>
      <alignment horizontal="right" vertical="bottom" textRotation="0" indent="0" justifyLastLine="0" shrinkToFit="0" readingOrder="0"/>
      <border diagonalUp="0" diagonalDown="0" outline="0">
        <left style="thin">
          <color indexed="64"/>
        </left>
        <right/>
        <top/>
        <bottom/>
      </border>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164" formatCode="0.0"/>
    </dxf>
    <dxf>
      <font>
        <strike val="0"/>
        <outline val="0"/>
        <shadow val="0"/>
        <u val="none"/>
        <vertAlign val="baseline"/>
        <color auto="1"/>
        <name val="Arial"/>
        <scheme val="none"/>
      </font>
      <numFmt numFmtId="164" formatCode="0.0"/>
    </dxf>
    <dxf>
      <font>
        <strike val="0"/>
        <outline val="0"/>
        <shadow val="0"/>
        <u val="none"/>
        <vertAlign val="baseline"/>
        <color auto="1"/>
        <name val="Arial"/>
        <scheme val="none"/>
      </font>
      <numFmt numFmtId="164" formatCode="0.0"/>
    </dxf>
    <dxf>
      <font>
        <b val="0"/>
        <i val="0"/>
        <strike val="0"/>
        <condense val="0"/>
        <extend val="0"/>
        <outline val="0"/>
        <shadow val="0"/>
        <u val="none"/>
        <vertAlign val="baseline"/>
        <sz val="12"/>
        <color auto="1"/>
        <name val="Arial"/>
        <scheme val="none"/>
      </font>
      <numFmt numFmtId="1" formatCode="0"/>
      <alignment horizontal="left" vertical="bottom" textRotation="0" indent="0" justifyLastLine="0" shrinkToFit="0" readingOrder="0"/>
    </dxf>
    <dxf>
      <font>
        <strike val="0"/>
        <outline val="0"/>
        <shadow val="0"/>
        <u val="none"/>
        <vertAlign val="baseline"/>
        <color auto="1"/>
        <name val="Arial"/>
        <scheme val="none"/>
      </font>
      <numFmt numFmtId="1" formatCode="0"/>
      <alignment horizontal="left" vertical="bottom" textRotation="0" indent="0" justifyLastLine="0" shrinkToFit="0" readingOrder="0"/>
    </dxf>
    <dxf>
      <font>
        <strike val="0"/>
        <outline val="0"/>
        <shadow val="0"/>
        <u val="none"/>
        <vertAlign val="baseline"/>
        <color auto="1"/>
        <name val="Arial"/>
        <scheme val="none"/>
      </font>
      <alignment horizontal="left" vertical="bottom" textRotation="0" indent="0" justifyLastLine="0" shrinkToFit="0" readingOrder="0"/>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border diagonalUp="0" diagonalDown="0">
        <left style="thin">
          <color indexed="64"/>
        </left>
        <right/>
        <top style="thin">
          <color auto="1"/>
        </top>
        <bottom style="thin">
          <color auto="1"/>
        </bottom>
        <vertical/>
        <horizontal style="thin">
          <color auto="1"/>
        </horizontal>
      </border>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alignment horizontal="left" vertical="bottom" textRotation="0" indent="0" justifyLastLine="0" shrinkToFit="0" readingOrder="0"/>
    </dxf>
    <dxf>
      <font>
        <strike val="0"/>
        <outline val="0"/>
        <shadow val="0"/>
        <u val="none"/>
        <vertAlign val="baseline"/>
        <color auto="1"/>
        <name val="Arial"/>
        <scheme val="none"/>
      </font>
    </dxf>
    <dxf>
      <border>
        <bottom style="thin">
          <color indexed="64"/>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border diagonalUp="0" diagonalDown="0">
        <left style="thin">
          <color indexed="64"/>
        </left>
        <right/>
        <top style="thin">
          <color auto="1"/>
        </top>
        <bottom style="thin">
          <color auto="1"/>
        </bottom>
        <vertical/>
        <horizontal style="thin">
          <color auto="1"/>
        </horizontal>
      </border>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alignment horizontal="left" vertical="bottom" textRotation="0" indent="0" justifyLastLine="0" shrinkToFit="0" readingOrder="0"/>
    </dxf>
    <dxf>
      <font>
        <strike val="0"/>
        <outline val="0"/>
        <shadow val="0"/>
        <u val="none"/>
        <vertAlign val="baseline"/>
        <color auto="1"/>
        <name val="Arial"/>
        <scheme val="none"/>
      </font>
    </dxf>
    <dxf>
      <border>
        <bottom style="thin">
          <color indexed="64"/>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b val="0"/>
        <i val="0"/>
        <strike val="0"/>
        <condense val="0"/>
        <extend val="0"/>
        <outline val="0"/>
        <shadow val="0"/>
        <u val="none"/>
        <vertAlign val="baseline"/>
        <sz val="12"/>
        <color auto="1"/>
        <name val="Arial"/>
        <scheme val="none"/>
      </font>
      <numFmt numFmtId="165" formatCode="#,##0.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numFmt numFmtId="165" formatCode="#,##0.0"/>
      <border diagonalUp="0" diagonalDown="0">
        <left style="thin">
          <color indexed="64"/>
        </left>
        <right/>
        <top style="thin">
          <color auto="1"/>
        </top>
        <bottom style="thin">
          <color auto="1"/>
        </bottom>
        <vertical/>
        <horizontal style="thin">
          <color auto="1"/>
        </horizontal>
      </border>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dxf>
    <dxf>
      <border>
        <bottom style="thin">
          <color indexed="64"/>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border outline="0">
        <left style="thin">
          <color indexed="64"/>
        </left>
      </border>
    </dxf>
    <dxf>
      <font>
        <strike val="0"/>
        <outline val="0"/>
        <shadow val="0"/>
        <u val="none"/>
        <vertAlign val="baseline"/>
        <color auto="1"/>
        <name val="Arial"/>
        <scheme val="none"/>
      </font>
      <numFmt numFmtId="1" formatCode="0"/>
      <alignment horizontal="left" vertical="bottom" textRotation="0" wrapText="0" indent="0" justifyLastLine="0" shrinkToFit="0" readingOrder="0"/>
      <border diagonalUp="0" diagonalDown="0" outline="0">
        <left/>
        <right style="thin">
          <color indexed="64"/>
        </right>
        <top style="thin">
          <color auto="1"/>
        </top>
        <bottom style="thin">
          <color auto="1"/>
        </bottom>
      </border>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b val="0"/>
        <i val="0"/>
        <strike val="0"/>
        <condense val="0"/>
        <extend val="0"/>
        <outline val="0"/>
        <shadow val="0"/>
        <u val="none"/>
        <vertAlign val="baseline"/>
        <sz val="12"/>
        <color auto="1"/>
        <name val="Arial"/>
        <scheme val="none"/>
      </font>
      <numFmt numFmtId="164" formatCode="0.0"/>
    </dxf>
    <dxf>
      <font>
        <strike val="0"/>
        <outline val="0"/>
        <shadow val="0"/>
        <u val="none"/>
        <vertAlign val="baseline"/>
        <color auto="1"/>
        <name val="Arial"/>
        <scheme val="none"/>
      </font>
      <numFmt numFmtId="164" formatCode="0.0"/>
    </dxf>
    <dxf>
      <font>
        <strike val="0"/>
        <outline val="0"/>
        <shadow val="0"/>
        <u val="none"/>
        <vertAlign val="baseline"/>
        <color auto="1"/>
        <name val="Arial"/>
        <scheme val="none"/>
      </font>
      <numFmt numFmtId="164" formatCode="0.0"/>
    </dxf>
    <dxf>
      <font>
        <strike val="0"/>
        <outline val="0"/>
        <shadow val="0"/>
        <u val="none"/>
        <vertAlign val="baseline"/>
        <color auto="1"/>
        <name val="Arial"/>
        <scheme val="none"/>
      </font>
      <numFmt numFmtId="164" formatCode="0.0"/>
      <border diagonalUp="0" diagonalDown="0">
        <left style="thin">
          <color indexed="64"/>
        </left>
        <right/>
        <top style="thin">
          <color auto="1"/>
        </top>
        <bottom style="thin">
          <color auto="1"/>
        </bottom>
        <vertical/>
        <horizontal style="thin">
          <color auto="1"/>
        </horizontal>
      </border>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dxf>
    <dxf>
      <border>
        <bottom style="thin">
          <color indexed="64"/>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border outline="0">
        <left style="thin">
          <color indexed="64"/>
        </left>
      </border>
    </dxf>
    <dxf>
      <font>
        <strike val="0"/>
        <outline val="0"/>
        <shadow val="0"/>
        <u val="none"/>
        <vertAlign val="baseline"/>
        <color auto="1"/>
        <name val="Arial"/>
        <scheme val="none"/>
      </font>
      <numFmt numFmtId="1" formatCode="0"/>
      <alignment horizontal="left" vertical="bottom" textRotation="0" wrapText="0" indent="0" justifyLastLine="0" shrinkToFit="0" readingOrder="0"/>
      <border diagonalUp="0" diagonalDown="0" outline="0">
        <left/>
        <right style="thin">
          <color indexed="64"/>
        </right>
        <top style="thin">
          <color auto="1"/>
        </top>
        <bottom style="thin">
          <color auto="1"/>
        </bottom>
      </border>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border diagonalUp="0" diagonalDown="0">
        <left/>
        <right style="thin">
          <color indexed="64"/>
        </right>
        <top style="thin">
          <color auto="1"/>
        </top>
        <bottom style="thin">
          <color auto="1"/>
        </bottom>
        <vertical/>
        <horizontal style="thin">
          <color auto="1"/>
        </horizontal>
      </border>
    </dxf>
    <dxf>
      <font>
        <strike val="0"/>
        <outline val="0"/>
        <shadow val="0"/>
        <u val="none"/>
        <vertAlign val="baseline"/>
        <color auto="1"/>
        <name val="Arial"/>
        <scheme val="none"/>
      </font>
      <border diagonalUp="0" diagonalDown="0" outline="0">
        <left/>
        <right/>
        <top style="thin">
          <color auto="1"/>
        </top>
        <bottom style="thin">
          <color auto="1"/>
        </bottom>
      </border>
    </dxf>
    <dxf>
      <font>
        <strike val="0"/>
        <outline val="0"/>
        <shadow val="0"/>
        <u val="none"/>
        <vertAlign val="baseline"/>
        <color auto="1"/>
        <name val="Arial"/>
        <scheme val="none"/>
      </font>
      <numFmt numFmtId="1" formatCode="0"/>
      <alignment horizontal="left" vertical="bottom" textRotation="0" wrapText="0" indent="0" justifyLastLine="0" shrinkToFit="0" readingOrder="0"/>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alignment horizontal="general" vertical="bottom" textRotation="0" wrapText="1" indent="0" justifyLastLine="0" shrinkToFit="0" readingOrder="0"/>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border diagonalUp="0" diagonalDown="0">
        <left/>
        <right style="thin">
          <color indexed="64"/>
        </right>
        <top style="thin">
          <color auto="1"/>
        </top>
        <bottom style="thin">
          <color auto="1"/>
        </bottom>
        <vertical/>
        <horizontal style="thin">
          <color auto="1"/>
        </horizontal>
      </border>
    </dxf>
    <dxf>
      <font>
        <strike val="0"/>
        <outline val="0"/>
        <shadow val="0"/>
        <u val="none"/>
        <vertAlign val="baseline"/>
        <color auto="1"/>
        <name val="Arial"/>
        <scheme val="none"/>
      </font>
      <border diagonalUp="0" diagonalDown="0" outline="0">
        <left/>
        <right/>
        <top style="thin">
          <color auto="1"/>
        </top>
        <bottom style="thin">
          <color auto="1"/>
        </bottom>
      </border>
    </dxf>
    <dxf>
      <font>
        <strike val="0"/>
        <outline val="0"/>
        <shadow val="0"/>
        <u val="none"/>
        <vertAlign val="baseline"/>
        <color auto="1"/>
        <name val="Arial"/>
        <scheme val="none"/>
      </font>
      <numFmt numFmtId="1" formatCode="0"/>
      <alignment horizontal="left" vertical="bottom" textRotation="0" wrapText="0" indent="0" justifyLastLine="0" shrinkToFit="0" readingOrder="0"/>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alignment horizontal="general" vertical="bottom" textRotation="0" wrapText="1" indent="0" justifyLastLine="0" shrinkToFit="0" readingOrder="0"/>
    </dxf>
    <dxf>
      <font>
        <strike val="0"/>
        <outline val="0"/>
        <shadow val="0"/>
        <u val="none"/>
        <vertAlign val="baseline"/>
        <color auto="1"/>
        <name val="Arial"/>
        <scheme val="none"/>
      </font>
      <numFmt numFmtId="165" formatCode="#,##0.0"/>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numFmt numFmtId="1" formatCode="0"/>
    </dxf>
    <dxf>
      <font>
        <strike val="0"/>
        <outline val="0"/>
        <shadow val="0"/>
        <u val="none"/>
        <vertAlign val="baseline"/>
        <color auto="1"/>
        <name val="Arial"/>
        <scheme val="none"/>
      </font>
      <border diagonalUp="0" diagonalDown="0">
        <left/>
        <right style="thin">
          <color indexed="64"/>
        </right>
        <top style="thin">
          <color auto="1"/>
        </top>
        <bottom style="thin">
          <color auto="1"/>
        </bottom>
        <vertical/>
        <horizontal style="thin">
          <color auto="1"/>
        </horizontal>
      </border>
    </dxf>
    <dxf>
      <font>
        <strike val="0"/>
        <outline val="0"/>
        <shadow val="0"/>
        <u val="none"/>
        <vertAlign val="baseline"/>
        <color auto="1"/>
        <name val="Arial"/>
        <scheme val="none"/>
      </font>
      <border diagonalUp="0" diagonalDown="0" outline="0">
        <left/>
        <right/>
        <top style="thin">
          <color auto="1"/>
        </top>
        <bottom style="thin">
          <color auto="1"/>
        </bottom>
      </border>
    </dxf>
    <dxf>
      <font>
        <strike val="0"/>
        <outline val="0"/>
        <shadow val="0"/>
        <u val="none"/>
        <vertAlign val="baseline"/>
        <color auto="1"/>
        <name val="Arial"/>
        <scheme val="none"/>
      </font>
      <numFmt numFmtId="1" formatCode="0"/>
      <alignment horizontal="left" vertical="bottom" textRotation="0" indent="0" justifyLastLine="0" shrinkToFit="0" readingOrder="0"/>
    </dxf>
    <dxf>
      <font>
        <strike val="0"/>
        <outline val="0"/>
        <shadow val="0"/>
        <u val="none"/>
        <vertAlign val="baseline"/>
        <color auto="1"/>
        <name val="Arial"/>
        <scheme val="none"/>
      </font>
    </dxf>
    <dxf>
      <border>
        <bottom style="thin">
          <color rgb="FF000000"/>
        </bottom>
      </border>
    </dxf>
    <dxf>
      <font>
        <b/>
        <strike val="0"/>
        <outline val="0"/>
        <shadow val="0"/>
        <u val="none"/>
        <vertAlign val="baseline"/>
        <sz val="14"/>
        <color auto="1"/>
        <name val="Arial"/>
        <scheme val="none"/>
      </font>
      <alignment horizontal="general" vertical="bottom" textRotation="0" wrapText="1" indent="0" justifyLastLine="0" shrinkToFit="0" readingOrder="0"/>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dxf>
    <dxf>
      <font>
        <strike val="0"/>
        <outline val="0"/>
        <shadow val="0"/>
        <u val="none"/>
        <vertAlign val="baseline"/>
        <color auto="1"/>
        <name val="Arial"/>
        <scheme val="none"/>
      </font>
      <numFmt numFmtId="3" formatCode="#,##0"/>
      <border diagonalUp="0" diagonalDown="0" outline="0">
        <left/>
        <right/>
        <top style="thin">
          <color auto="1"/>
        </top>
        <bottom style="thin">
          <color auto="1"/>
        </bottom>
      </border>
    </dxf>
    <dxf>
      <font>
        <strike val="0"/>
        <outline val="0"/>
        <shadow val="0"/>
        <u val="none"/>
        <vertAlign val="baseline"/>
        <color auto="1"/>
        <name val="Arial"/>
        <scheme val="none"/>
      </font>
      <numFmt numFmtId="1" formatCode="0"/>
      <alignment horizontal="left" vertical="bottom" textRotation="0" wrapText="0" indent="0" justifyLastLine="0" shrinkToFit="0" readingOrder="0"/>
    </dxf>
    <dxf>
      <font>
        <strike val="0"/>
        <outline val="0"/>
        <shadow val="0"/>
        <u val="none"/>
        <vertAlign val="baseline"/>
        <color auto="1"/>
        <name val="Arial"/>
        <scheme val="none"/>
      </font>
    </dxf>
    <dxf>
      <border>
        <bottom style="thin">
          <color indexed="64"/>
        </bottom>
      </border>
    </dxf>
    <dxf>
      <font>
        <b/>
        <strike val="0"/>
        <outline val="0"/>
        <shadow val="0"/>
        <u val="none"/>
        <vertAlign val="baseline"/>
        <sz val="14"/>
        <color auto="1"/>
        <name val="Arial"/>
        <scheme val="none"/>
      </font>
    </dxf>
    <dxf>
      <alignmen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left" vertical="bottom"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border diagonalUp="0" diagonalDown="0">
        <left style="thin">
          <color indexed="64"/>
        </left>
        <right style="thin">
          <color indexed="64"/>
        </right>
        <top/>
        <bottom/>
        <vertical style="thin">
          <color indexed="64"/>
        </vertical>
        <horizontal style="thin">
          <color indexed="64"/>
        </horizontal>
      </border>
    </dxf>
  </dxfs>
  <tableStyles count="0" defaultPivotStyle="PivotStyleLight16"/>
  <colors>
    <mruColors>
      <color rgb="FF949494"/>
      <color rgb="FF6C297F"/>
      <color rgb="FFF46A25"/>
      <color rgb="FFB9B9B9"/>
      <color rgb="FFBF78D3"/>
      <color rgb="FF333333"/>
      <color rgb="FF93A7CC"/>
      <color rgb="FF203F7A"/>
      <color rgb="FF284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hartsheet" Target="chartsheets/sheet2.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chartsheet" Target="chartsheets/sheet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hartsheet" Target="chartsheets/sheet1.xml"/><Relationship Id="rId25" Type="http://schemas.openxmlformats.org/officeDocument/2006/relationships/chartsheet" Target="chartsheets/sheet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8.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hartsheet" Target="chartsheets/sheet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6.xml"/><Relationship Id="rId27" Type="http://schemas.openxmlformats.org/officeDocument/2006/relationships/pivotCacheDefinition" Target="pivotCache/pivotCacheDefinition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t>Figure 1a: Number of alcohol-specific deaths, 1994-2022</a:t>
            </a:r>
          </a:p>
        </c:rich>
      </c:tx>
      <c:layout>
        <c:manualLayout>
          <c:xMode val="edge"/>
          <c:yMode val="edge"/>
          <c:x val="0.2586720825710502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6594696389665724E-2"/>
          <c:y val="0.12051374455935955"/>
          <c:w val="0.84432058070530336"/>
          <c:h val="0.69312467396974442"/>
        </c:manualLayout>
      </c:layout>
      <c:lineChart>
        <c:grouping val="standard"/>
        <c:varyColors val="0"/>
        <c:ser>
          <c:idx val="3"/>
          <c:order val="0"/>
          <c:tx>
            <c:v>Number</c:v>
          </c:tx>
          <c:spPr>
            <a:ln w="38100" cap="rnd">
              <a:solidFill>
                <a:srgbClr val="6C297F"/>
              </a:solidFill>
              <a:round/>
            </a:ln>
            <a:effectLst/>
          </c:spPr>
          <c:marker>
            <c:symbol val="none"/>
          </c:marker>
          <c:dPt>
            <c:idx val="14"/>
            <c:marker>
              <c:symbol val="circle"/>
              <c:size val="9"/>
              <c:spPr>
                <a:solidFill>
                  <a:srgbClr val="6C297F"/>
                </a:solidFill>
                <a:ln w="38100">
                  <a:solidFill>
                    <a:srgbClr val="6C297F"/>
                  </a:solidFill>
                </a:ln>
                <a:effectLst/>
              </c:spPr>
            </c:marker>
            <c:bubble3D val="0"/>
            <c:extLst>
              <c:ext xmlns:c16="http://schemas.microsoft.com/office/drawing/2014/chart" uri="{C3380CC4-5D6E-409C-BE32-E72D297353CC}">
                <c16:uniqueId val="{00000004-B01A-409B-AD49-4EF47B992463}"/>
              </c:ext>
            </c:extLst>
          </c:dPt>
          <c:dPt>
            <c:idx val="27"/>
            <c:marker>
              <c:symbol val="circle"/>
              <c:size val="9"/>
              <c:spPr>
                <a:solidFill>
                  <a:srgbClr val="6C297F"/>
                </a:solidFill>
                <a:ln w="38100">
                  <a:solidFill>
                    <a:srgbClr val="6C297F"/>
                  </a:solidFill>
                </a:ln>
                <a:effectLst/>
              </c:spPr>
            </c:marker>
            <c:bubble3D val="0"/>
            <c:extLst>
              <c:ext xmlns:c16="http://schemas.microsoft.com/office/drawing/2014/chart" uri="{C3380CC4-5D6E-409C-BE32-E72D297353CC}">
                <c16:uniqueId val="{00000005-B01A-409B-AD49-4EF47B992463}"/>
              </c:ext>
            </c:extLst>
          </c:dPt>
          <c:dPt>
            <c:idx val="28"/>
            <c:marker>
              <c:symbol val="circle"/>
              <c:size val="9"/>
              <c:spPr>
                <a:solidFill>
                  <a:srgbClr val="6C297F"/>
                </a:solidFill>
                <a:ln w="38100">
                  <a:solidFill>
                    <a:srgbClr val="6C297F"/>
                  </a:solidFill>
                </a:ln>
                <a:effectLst/>
              </c:spPr>
            </c:marker>
            <c:bubble3D val="0"/>
            <c:extLst>
              <c:ext xmlns:c16="http://schemas.microsoft.com/office/drawing/2014/chart" uri="{C3380CC4-5D6E-409C-BE32-E72D297353CC}">
                <c16:uniqueId val="{00000003-B01A-409B-AD49-4EF47B992463}"/>
              </c:ext>
            </c:extLst>
          </c:dPt>
          <c:dLbls>
            <c:dLbl>
              <c:idx val="14"/>
              <c:tx>
                <c:rich>
                  <a:bodyPr/>
                  <a:lstStyle/>
                  <a:p>
                    <a:fld id="{548176ED-9CC5-4074-8759-B0E4287EBD00}" type="CATEGORYNAME">
                      <a:rPr lang="en-US" b="1"/>
                      <a:pPr/>
                      <a:t>[CATEGORY NAME]</a:t>
                    </a:fld>
                    <a:endParaRPr lang="en-US" b="1" baseline="0"/>
                  </a:p>
                  <a:p>
                    <a:fld id="{7581E94F-AD9C-40FB-B0A2-285F14130CAA}" type="VALUE">
                      <a:rPr lang="en-US"/>
                      <a:pPr/>
                      <a:t>[VALUE]</a:t>
                    </a:fld>
                    <a:endParaRPr lang="en-GB"/>
                  </a:p>
                </c:rich>
              </c:tx>
              <c:dLblPos val="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B01A-409B-AD49-4EF47B992463}"/>
                </c:ext>
              </c:extLst>
            </c:dLbl>
            <c:dLbl>
              <c:idx val="27"/>
              <c:layout>
                <c:manualLayout>
                  <c:x val="-5.5974124012390054E-2"/>
                  <c:y val="-5.2455590386624867E-2"/>
                </c:manualLayout>
              </c:layout>
              <c:tx>
                <c:rich>
                  <a:bodyPr/>
                  <a:lstStyle/>
                  <a:p>
                    <a:fld id="{8A9206C1-4674-48C2-9B36-E836E3FB2610}" type="CATEGORYNAME">
                      <a:rPr lang="en-US" b="1"/>
                      <a:pPr/>
                      <a:t>[CATEGORY NAME]</a:t>
                    </a:fld>
                    <a:endParaRPr lang="en-US" b="1" baseline="0"/>
                  </a:p>
                  <a:p>
                    <a:fld id="{1BAF3F9E-9E9A-48CB-B247-9CD38D6FBE14}" type="VALUE">
                      <a:rPr lang="en-US"/>
                      <a:pPr/>
                      <a:t>[VALUE]</a:t>
                    </a:fld>
                    <a:endParaRPr lang="en-GB"/>
                  </a:p>
                </c:rich>
              </c:tx>
              <c:dLblPos val="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B01A-409B-AD49-4EF47B992463}"/>
                </c:ext>
              </c:extLst>
            </c:dLbl>
            <c:dLbl>
              <c:idx val="28"/>
              <c:layout>
                <c:manualLayout>
                  <c:x val="-2.2899174450685986E-2"/>
                  <c:y val="-5.2455590386624888E-2"/>
                </c:manualLayout>
              </c:layout>
              <c:tx>
                <c:rich>
                  <a:bodyPr/>
                  <a:lstStyle/>
                  <a:p>
                    <a:fld id="{2674704F-E790-49A8-8B52-7EB449C73B65}" type="CATEGORYNAME">
                      <a:rPr lang="en-US" b="1"/>
                      <a:pPr/>
                      <a:t>[CATEGORY NAME]</a:t>
                    </a:fld>
                    <a:endParaRPr lang="en-US" b="1" baseline="0"/>
                  </a:p>
                  <a:p>
                    <a:fld id="{63F2AEBD-7B16-4140-B699-98DF32026465}" type="VALUE">
                      <a:rPr lang="en-US"/>
                      <a:pPr/>
                      <a:t>[VALUE]</a:t>
                    </a:fld>
                    <a:endParaRPr lang="en-GB"/>
                  </a:p>
                </c:rich>
              </c:tx>
              <c:dLblPos val="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B01A-409B-AD49-4EF47B99246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Table_1!$B$21:$B$49</c:f>
              <c:numCache>
                <c:formatCode>#,##0</c:formatCode>
                <c:ptCount val="29"/>
                <c:pt idx="0">
                  <c:v>550</c:v>
                </c:pt>
                <c:pt idx="1">
                  <c:v>627</c:v>
                </c:pt>
                <c:pt idx="2">
                  <c:v>775</c:v>
                </c:pt>
                <c:pt idx="3">
                  <c:v>861</c:v>
                </c:pt>
                <c:pt idx="4">
                  <c:v>915</c:v>
                </c:pt>
                <c:pt idx="5">
                  <c:v>1021</c:v>
                </c:pt>
                <c:pt idx="6">
                  <c:v>1144</c:v>
                </c:pt>
                <c:pt idx="7">
                  <c:v>1228</c:v>
                </c:pt>
                <c:pt idx="8">
                  <c:v>1334</c:v>
                </c:pt>
                <c:pt idx="9">
                  <c:v>1354</c:v>
                </c:pt>
                <c:pt idx="10">
                  <c:v>1331</c:v>
                </c:pt>
                <c:pt idx="11">
                  <c:v>1354</c:v>
                </c:pt>
                <c:pt idx="12">
                  <c:v>1417</c:v>
                </c:pt>
                <c:pt idx="13">
                  <c:v>1282</c:v>
                </c:pt>
                <c:pt idx="14">
                  <c:v>1316</c:v>
                </c:pt>
                <c:pt idx="15">
                  <c:v>1180</c:v>
                </c:pt>
                <c:pt idx="16">
                  <c:v>1183</c:v>
                </c:pt>
                <c:pt idx="17">
                  <c:v>1135</c:v>
                </c:pt>
                <c:pt idx="18">
                  <c:v>968</c:v>
                </c:pt>
                <c:pt idx="19">
                  <c:v>1002</c:v>
                </c:pt>
                <c:pt idx="20">
                  <c:v>1036</c:v>
                </c:pt>
                <c:pt idx="21">
                  <c:v>1045</c:v>
                </c:pt>
                <c:pt idx="22">
                  <c:v>1139</c:v>
                </c:pt>
                <c:pt idx="23">
                  <c:v>1120</c:v>
                </c:pt>
                <c:pt idx="24">
                  <c:v>1136</c:v>
                </c:pt>
                <c:pt idx="25">
                  <c:v>1020</c:v>
                </c:pt>
                <c:pt idx="26">
                  <c:v>1190</c:v>
                </c:pt>
                <c:pt idx="27">
                  <c:v>1245</c:v>
                </c:pt>
                <c:pt idx="28">
                  <c:v>1276</c:v>
                </c:pt>
              </c:numCache>
            </c:numRef>
          </c:val>
          <c:smooth val="0"/>
          <c:extLst>
            <c:ext xmlns:c16="http://schemas.microsoft.com/office/drawing/2014/chart" uri="{C3380CC4-5D6E-409C-BE32-E72D297353CC}">
              <c16:uniqueId val="{00000002-B01A-409B-AD49-4EF47B992463}"/>
            </c:ext>
          </c:extLst>
        </c:ser>
        <c:dLbls>
          <c:showLegendKey val="0"/>
          <c:showVal val="0"/>
          <c:showCatName val="0"/>
          <c:showSerName val="0"/>
          <c:showPercent val="0"/>
          <c:showBubbleSize val="0"/>
        </c:dLbls>
        <c:smooth val="0"/>
        <c:axId val="405863224"/>
        <c:axId val="405862568"/>
      </c:lineChart>
      <c:catAx>
        <c:axId val="4058632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2568"/>
        <c:crosses val="autoZero"/>
        <c:auto val="1"/>
        <c:lblAlgn val="ctr"/>
        <c:lblOffset val="100"/>
        <c:tickLblSkip val="4"/>
        <c:noMultiLvlLbl val="0"/>
      </c:catAx>
      <c:valAx>
        <c:axId val="4058625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Number</a:t>
                </a:r>
                <a:r>
                  <a:rPr lang="en-GB" b="1" baseline="0"/>
                  <a:t> of deaths</a:t>
                </a:r>
                <a:endParaRPr lang="en-GB" b="1"/>
              </a:p>
            </c:rich>
          </c:tx>
          <c:layout>
            <c:manualLayout>
              <c:xMode val="edge"/>
              <c:yMode val="edge"/>
              <c:x val="1.0204251592399465E-3"/>
              <c:y val="0.3051787492080731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3224"/>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sz="1400">
          <a:solidFill>
            <a:schemeClr val="tx1"/>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t>Figure 1b: Age standardised mortality rate for alcohol-specific deaths, 1994-2022</a:t>
            </a:r>
          </a:p>
        </c:rich>
      </c:tx>
      <c:layout>
        <c:manualLayout>
          <c:xMode val="edge"/>
          <c:yMode val="edge"/>
          <c:x val="0.1385765394710276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115972172879538"/>
          <c:y val="0.1184238824607018"/>
          <c:w val="0.86479139348762701"/>
          <c:h val="0.69312467396974442"/>
        </c:manualLayout>
      </c:layout>
      <c:areaChart>
        <c:grouping val="standard"/>
        <c:varyColors val="0"/>
        <c:ser>
          <c:idx val="5"/>
          <c:order val="0"/>
          <c:tx>
            <c:v>95% confidence interval</c:v>
          </c:tx>
          <c:spPr>
            <a:solidFill>
              <a:srgbClr val="BF78D3">
                <a:alpha val="46000"/>
              </a:srgbClr>
            </a:solidFill>
            <a:ln w="25400">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Table_1!$G$21:$G$49</c:f>
              <c:numCache>
                <c:formatCode>0.0</c:formatCode>
                <c:ptCount val="29"/>
                <c:pt idx="0">
                  <c:v>13.3</c:v>
                </c:pt>
                <c:pt idx="1">
                  <c:v>15.1</c:v>
                </c:pt>
                <c:pt idx="2">
                  <c:v>18.5</c:v>
                </c:pt>
                <c:pt idx="3">
                  <c:v>20.100000000000001</c:v>
                </c:pt>
                <c:pt idx="4">
                  <c:v>21.2</c:v>
                </c:pt>
                <c:pt idx="5">
                  <c:v>23.3</c:v>
                </c:pt>
                <c:pt idx="6">
                  <c:v>25.9</c:v>
                </c:pt>
                <c:pt idx="7">
                  <c:v>27.6</c:v>
                </c:pt>
                <c:pt idx="8">
                  <c:v>29.6</c:v>
                </c:pt>
                <c:pt idx="9">
                  <c:v>29.9</c:v>
                </c:pt>
                <c:pt idx="10">
                  <c:v>28.8</c:v>
                </c:pt>
                <c:pt idx="11">
                  <c:v>29.1</c:v>
                </c:pt>
                <c:pt idx="12">
                  <c:v>30</c:v>
                </c:pt>
                <c:pt idx="13">
                  <c:v>26.9</c:v>
                </c:pt>
                <c:pt idx="14">
                  <c:v>27.3</c:v>
                </c:pt>
                <c:pt idx="15">
                  <c:v>24.3</c:v>
                </c:pt>
                <c:pt idx="16">
                  <c:v>24.1</c:v>
                </c:pt>
                <c:pt idx="17">
                  <c:v>23.2</c:v>
                </c:pt>
                <c:pt idx="18">
                  <c:v>19.600000000000001</c:v>
                </c:pt>
                <c:pt idx="19">
                  <c:v>20.100000000000001</c:v>
                </c:pt>
                <c:pt idx="20">
                  <c:v>20.7</c:v>
                </c:pt>
                <c:pt idx="21">
                  <c:v>20.6</c:v>
                </c:pt>
                <c:pt idx="22">
                  <c:v>22.3</c:v>
                </c:pt>
                <c:pt idx="23">
                  <c:v>21.7</c:v>
                </c:pt>
                <c:pt idx="24">
                  <c:v>22</c:v>
                </c:pt>
                <c:pt idx="25">
                  <c:v>19.7</c:v>
                </c:pt>
                <c:pt idx="26">
                  <c:v>22.7</c:v>
                </c:pt>
                <c:pt idx="27">
                  <c:v>23.6</c:v>
                </c:pt>
                <c:pt idx="28" formatCode="General">
                  <c:v>24.1</c:v>
                </c:pt>
              </c:numCache>
            </c:numRef>
          </c:val>
          <c:extLst>
            <c:ext xmlns:c16="http://schemas.microsoft.com/office/drawing/2014/chart" uri="{C3380CC4-5D6E-409C-BE32-E72D297353CC}">
              <c16:uniqueId val="{00000000-AB71-41B1-80C1-C80EFB842F40}"/>
            </c:ext>
          </c:extLst>
        </c:ser>
        <c:ser>
          <c:idx val="4"/>
          <c:order val="1"/>
          <c:tx>
            <c:strRef>
              <c:f>Table_1!$F$5</c:f>
              <c:strCache>
                <c:ptCount val="1"/>
                <c:pt idx="0">
                  <c:v>Lower 95% confidence interval
Persons</c:v>
                </c:pt>
              </c:strCache>
            </c:strRef>
          </c:tx>
          <c:spPr>
            <a:solidFill>
              <a:schemeClr val="bg1"/>
            </a:solidFill>
            <a:ln w="25400">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Table_1!$F$21:$F$49</c:f>
              <c:numCache>
                <c:formatCode>0.0</c:formatCode>
                <c:ptCount val="29"/>
                <c:pt idx="0">
                  <c:v>11.2</c:v>
                </c:pt>
                <c:pt idx="1">
                  <c:v>12.9</c:v>
                </c:pt>
                <c:pt idx="2">
                  <c:v>16.100000000000001</c:v>
                </c:pt>
                <c:pt idx="3">
                  <c:v>17.600000000000001</c:v>
                </c:pt>
                <c:pt idx="4">
                  <c:v>18.600000000000001</c:v>
                </c:pt>
                <c:pt idx="5">
                  <c:v>20.6</c:v>
                </c:pt>
                <c:pt idx="6">
                  <c:v>23.1</c:v>
                </c:pt>
                <c:pt idx="7">
                  <c:v>24.6</c:v>
                </c:pt>
                <c:pt idx="8">
                  <c:v>26.6</c:v>
                </c:pt>
                <c:pt idx="9">
                  <c:v>26.8</c:v>
                </c:pt>
                <c:pt idx="10">
                  <c:v>25.9</c:v>
                </c:pt>
                <c:pt idx="11">
                  <c:v>26.1</c:v>
                </c:pt>
                <c:pt idx="12">
                  <c:v>27</c:v>
                </c:pt>
                <c:pt idx="13">
                  <c:v>24.1</c:v>
                </c:pt>
                <c:pt idx="14">
                  <c:v>24.5</c:v>
                </c:pt>
                <c:pt idx="15">
                  <c:v>21.7</c:v>
                </c:pt>
                <c:pt idx="16">
                  <c:v>21.5</c:v>
                </c:pt>
                <c:pt idx="17">
                  <c:v>20.6</c:v>
                </c:pt>
                <c:pt idx="18">
                  <c:v>17.3</c:v>
                </c:pt>
                <c:pt idx="19">
                  <c:v>17.8</c:v>
                </c:pt>
                <c:pt idx="20">
                  <c:v>18.3</c:v>
                </c:pt>
                <c:pt idx="21">
                  <c:v>18.3</c:v>
                </c:pt>
                <c:pt idx="22">
                  <c:v>19.8</c:v>
                </c:pt>
                <c:pt idx="23">
                  <c:v>19.3</c:v>
                </c:pt>
                <c:pt idx="24">
                  <c:v>19.600000000000001</c:v>
                </c:pt>
                <c:pt idx="25">
                  <c:v>17.399999999999999</c:v>
                </c:pt>
                <c:pt idx="26">
                  <c:v>20.3</c:v>
                </c:pt>
                <c:pt idx="27">
                  <c:v>21.1</c:v>
                </c:pt>
                <c:pt idx="28" formatCode="General">
                  <c:v>21.6</c:v>
                </c:pt>
              </c:numCache>
            </c:numRef>
          </c:val>
          <c:extLst>
            <c:ext xmlns:c16="http://schemas.microsoft.com/office/drawing/2014/chart" uri="{C3380CC4-5D6E-409C-BE32-E72D297353CC}">
              <c16:uniqueId val="{00000001-AB71-41B1-80C1-C80EFB842F40}"/>
            </c:ext>
          </c:extLst>
        </c:ser>
        <c:dLbls>
          <c:showLegendKey val="0"/>
          <c:showVal val="0"/>
          <c:showCatName val="0"/>
          <c:showSerName val="0"/>
          <c:showPercent val="0"/>
          <c:showBubbleSize val="0"/>
        </c:dLbls>
        <c:axId val="405863224"/>
        <c:axId val="405862568"/>
      </c:areaChart>
      <c:lineChart>
        <c:grouping val="standard"/>
        <c:varyColors val="0"/>
        <c:ser>
          <c:idx val="3"/>
          <c:order val="2"/>
          <c:tx>
            <c:v>Rate</c:v>
          </c:tx>
          <c:spPr>
            <a:ln w="28575" cap="rnd">
              <a:solidFill>
                <a:srgbClr val="6C297F"/>
              </a:solidFill>
              <a:round/>
            </a:ln>
            <a:effectLst/>
          </c:spPr>
          <c:marker>
            <c:symbol val="none"/>
          </c:marke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Table_1!$E$21:$E$49</c:f>
              <c:numCache>
                <c:formatCode>0.0</c:formatCode>
                <c:ptCount val="29"/>
                <c:pt idx="0">
                  <c:v>12.2</c:v>
                </c:pt>
                <c:pt idx="1">
                  <c:v>14</c:v>
                </c:pt>
                <c:pt idx="2">
                  <c:v>17.3</c:v>
                </c:pt>
                <c:pt idx="3">
                  <c:v>18.8</c:v>
                </c:pt>
                <c:pt idx="4">
                  <c:v>19.899999999999999</c:v>
                </c:pt>
                <c:pt idx="5">
                  <c:v>21.9</c:v>
                </c:pt>
                <c:pt idx="6">
                  <c:v>24.5</c:v>
                </c:pt>
                <c:pt idx="7">
                  <c:v>26.1</c:v>
                </c:pt>
                <c:pt idx="8">
                  <c:v>28.1</c:v>
                </c:pt>
                <c:pt idx="9">
                  <c:v>28.3</c:v>
                </c:pt>
                <c:pt idx="10">
                  <c:v>27.3</c:v>
                </c:pt>
                <c:pt idx="11">
                  <c:v>27.6</c:v>
                </c:pt>
                <c:pt idx="12">
                  <c:v>28.5</c:v>
                </c:pt>
                <c:pt idx="13">
                  <c:v>25.5</c:v>
                </c:pt>
                <c:pt idx="14">
                  <c:v>25.9</c:v>
                </c:pt>
                <c:pt idx="15">
                  <c:v>23</c:v>
                </c:pt>
                <c:pt idx="16">
                  <c:v>22.8</c:v>
                </c:pt>
                <c:pt idx="17">
                  <c:v>21.9</c:v>
                </c:pt>
                <c:pt idx="18">
                  <c:v>18.399999999999999</c:v>
                </c:pt>
                <c:pt idx="19">
                  <c:v>19</c:v>
                </c:pt>
                <c:pt idx="20">
                  <c:v>19.5</c:v>
                </c:pt>
                <c:pt idx="21">
                  <c:v>19.5</c:v>
                </c:pt>
                <c:pt idx="22">
                  <c:v>21.1</c:v>
                </c:pt>
                <c:pt idx="23">
                  <c:v>20.5</c:v>
                </c:pt>
                <c:pt idx="24">
                  <c:v>20.8</c:v>
                </c:pt>
                <c:pt idx="25">
                  <c:v>18.600000000000001</c:v>
                </c:pt>
                <c:pt idx="26">
                  <c:v>21.5</c:v>
                </c:pt>
                <c:pt idx="27">
                  <c:v>22.3</c:v>
                </c:pt>
                <c:pt idx="28" formatCode="General">
                  <c:v>22.9</c:v>
                </c:pt>
              </c:numCache>
            </c:numRef>
          </c:val>
          <c:smooth val="0"/>
          <c:extLst>
            <c:ext xmlns:c16="http://schemas.microsoft.com/office/drawing/2014/chart" uri="{C3380CC4-5D6E-409C-BE32-E72D297353CC}">
              <c16:uniqueId val="{00000004-AB71-41B1-80C1-C80EFB842F40}"/>
            </c:ext>
          </c:extLst>
        </c:ser>
        <c:dLbls>
          <c:showLegendKey val="0"/>
          <c:showVal val="0"/>
          <c:showCatName val="0"/>
          <c:showSerName val="0"/>
          <c:showPercent val="0"/>
          <c:showBubbleSize val="0"/>
        </c:dLbls>
        <c:marker val="1"/>
        <c:smooth val="0"/>
        <c:axId val="405863224"/>
        <c:axId val="405862568"/>
      </c:lineChart>
      <c:catAx>
        <c:axId val="4058632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2568"/>
        <c:crosses val="autoZero"/>
        <c:auto val="1"/>
        <c:lblAlgn val="ctr"/>
        <c:lblOffset val="100"/>
        <c:tickLblSkip val="4"/>
        <c:noMultiLvlLbl val="0"/>
      </c:catAx>
      <c:valAx>
        <c:axId val="4058625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Age-standardised</a:t>
                </a:r>
                <a:r>
                  <a:rPr lang="en-GB" b="1" baseline="0"/>
                  <a:t> mortality rate (per 100,000)</a:t>
                </a:r>
                <a:endParaRPr lang="en-GB" b="1"/>
              </a:p>
            </c:rich>
          </c:tx>
          <c:layout>
            <c:manualLayout>
              <c:xMode val="edge"/>
              <c:yMode val="edge"/>
              <c:x val="1.7397133050676358E-2"/>
              <c:y val="0.1547085956978382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3224"/>
        <c:crosses val="autoZero"/>
        <c:crossBetween val="midCat"/>
      </c:valAx>
      <c:spPr>
        <a:noFill/>
        <a:ln>
          <a:noFill/>
        </a:ln>
        <a:effectLst/>
      </c:spPr>
    </c:plotArea>
    <c:legend>
      <c:legendPos val="r"/>
      <c:legendEntry>
        <c:idx val="1"/>
        <c:delete val="1"/>
      </c:legendEntry>
      <c:layout>
        <c:manualLayout>
          <c:xMode val="edge"/>
          <c:yMode val="edge"/>
          <c:x val="0.69292523817206031"/>
          <c:y val="0.17136256352312576"/>
          <c:w val="0.24432357756393452"/>
          <c:h val="8.999721770646984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400">
          <a:solidFill>
            <a:schemeClr val="tx1"/>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t>Figure 2: Age standardised mortality rate for alcohol-specific deaths, by sex, 1994-2022</a:t>
            </a:r>
          </a:p>
        </c:rich>
      </c:tx>
      <c:layout>
        <c:manualLayout>
          <c:xMode val="edge"/>
          <c:yMode val="edge"/>
          <c:x val="0.122166312475911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115972172879538"/>
          <c:y val="0.12044689249524561"/>
          <c:w val="0.86479139348762701"/>
          <c:h val="0.6701562069999466"/>
        </c:manualLayout>
      </c:layout>
      <c:areaChart>
        <c:grouping val="standard"/>
        <c:varyColors val="0"/>
        <c:ser>
          <c:idx val="5"/>
          <c:order val="0"/>
          <c:tx>
            <c:v>95% confidence interval</c:v>
          </c:tx>
          <c:spPr>
            <a:solidFill>
              <a:srgbClr val="BF78D3">
                <a:alpha val="46000"/>
              </a:srgbClr>
            </a:solidFill>
            <a:ln>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Table_1!$M$21:$M$49</c:f>
              <c:numCache>
                <c:formatCode>0.0</c:formatCode>
                <c:ptCount val="29"/>
                <c:pt idx="0">
                  <c:v>20.100000000000001</c:v>
                </c:pt>
                <c:pt idx="1">
                  <c:v>22.2</c:v>
                </c:pt>
                <c:pt idx="2">
                  <c:v>26.8</c:v>
                </c:pt>
                <c:pt idx="3">
                  <c:v>30.7</c:v>
                </c:pt>
                <c:pt idx="4">
                  <c:v>31.9</c:v>
                </c:pt>
                <c:pt idx="5">
                  <c:v>34.9</c:v>
                </c:pt>
                <c:pt idx="6">
                  <c:v>38.9</c:v>
                </c:pt>
                <c:pt idx="7">
                  <c:v>41.7</c:v>
                </c:pt>
                <c:pt idx="8">
                  <c:v>44.2</c:v>
                </c:pt>
                <c:pt idx="9">
                  <c:v>45.3</c:v>
                </c:pt>
                <c:pt idx="10">
                  <c:v>43.5</c:v>
                </c:pt>
                <c:pt idx="11">
                  <c:v>42.3</c:v>
                </c:pt>
                <c:pt idx="12">
                  <c:v>43.8</c:v>
                </c:pt>
                <c:pt idx="13">
                  <c:v>40.1</c:v>
                </c:pt>
                <c:pt idx="14">
                  <c:v>40.299999999999997</c:v>
                </c:pt>
                <c:pt idx="15">
                  <c:v>34.299999999999997</c:v>
                </c:pt>
                <c:pt idx="16">
                  <c:v>35.700000000000003</c:v>
                </c:pt>
                <c:pt idx="17">
                  <c:v>33</c:v>
                </c:pt>
                <c:pt idx="18">
                  <c:v>28.7</c:v>
                </c:pt>
                <c:pt idx="19">
                  <c:v>29.7</c:v>
                </c:pt>
                <c:pt idx="20">
                  <c:v>30.1</c:v>
                </c:pt>
                <c:pt idx="21">
                  <c:v>29.8</c:v>
                </c:pt>
                <c:pt idx="22">
                  <c:v>33.1</c:v>
                </c:pt>
                <c:pt idx="23">
                  <c:v>32.5</c:v>
                </c:pt>
                <c:pt idx="24">
                  <c:v>31.5</c:v>
                </c:pt>
                <c:pt idx="25">
                  <c:v>27.1</c:v>
                </c:pt>
                <c:pt idx="26">
                  <c:v>33.5</c:v>
                </c:pt>
                <c:pt idx="27">
                  <c:v>33.5</c:v>
                </c:pt>
                <c:pt idx="28" formatCode="General">
                  <c:v>33.5</c:v>
                </c:pt>
              </c:numCache>
            </c:numRef>
          </c:val>
          <c:extLst>
            <c:ext xmlns:c16="http://schemas.microsoft.com/office/drawing/2014/chart" uri="{C3380CC4-5D6E-409C-BE32-E72D297353CC}">
              <c16:uniqueId val="{00000007-58C9-4D1C-99BF-F6FE13C0DCD8}"/>
            </c:ext>
          </c:extLst>
        </c:ser>
        <c:ser>
          <c:idx val="4"/>
          <c:order val="1"/>
          <c:tx>
            <c:strRef>
              <c:f>Table_1!$L$5</c:f>
              <c:strCache>
                <c:ptCount val="1"/>
                <c:pt idx="0">
                  <c:v>Lower 95% confidence interval
Males</c:v>
                </c:pt>
              </c:strCache>
            </c:strRef>
          </c:tx>
          <c:spPr>
            <a:solidFill>
              <a:schemeClr val="bg1"/>
            </a:solidFill>
            <a:ln>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Table_1!$L$21:$L$49</c:f>
              <c:numCache>
                <c:formatCode>0.0</c:formatCode>
                <c:ptCount val="29"/>
                <c:pt idx="0">
                  <c:v>16.399999999999999</c:v>
                </c:pt>
                <c:pt idx="1">
                  <c:v>18.3</c:v>
                </c:pt>
                <c:pt idx="2">
                  <c:v>22.5</c:v>
                </c:pt>
                <c:pt idx="3">
                  <c:v>26.1</c:v>
                </c:pt>
                <c:pt idx="4">
                  <c:v>27.2</c:v>
                </c:pt>
                <c:pt idx="5">
                  <c:v>30.1</c:v>
                </c:pt>
                <c:pt idx="6">
                  <c:v>33.9</c:v>
                </c:pt>
                <c:pt idx="7">
                  <c:v>36.4</c:v>
                </c:pt>
                <c:pt idx="8">
                  <c:v>38.799999999999997</c:v>
                </c:pt>
                <c:pt idx="9">
                  <c:v>39.9</c:v>
                </c:pt>
                <c:pt idx="10">
                  <c:v>38.299999999999997</c:v>
                </c:pt>
                <c:pt idx="11">
                  <c:v>37.1</c:v>
                </c:pt>
                <c:pt idx="12">
                  <c:v>38.6</c:v>
                </c:pt>
                <c:pt idx="13">
                  <c:v>35.200000000000003</c:v>
                </c:pt>
                <c:pt idx="14">
                  <c:v>35.299999999999997</c:v>
                </c:pt>
                <c:pt idx="15">
                  <c:v>29.8</c:v>
                </c:pt>
                <c:pt idx="16">
                  <c:v>31.1</c:v>
                </c:pt>
                <c:pt idx="17">
                  <c:v>28.5</c:v>
                </c:pt>
                <c:pt idx="18">
                  <c:v>24.6</c:v>
                </c:pt>
                <c:pt idx="19">
                  <c:v>25.5</c:v>
                </c:pt>
                <c:pt idx="20">
                  <c:v>26</c:v>
                </c:pt>
                <c:pt idx="21">
                  <c:v>25.7</c:v>
                </c:pt>
                <c:pt idx="22">
                  <c:v>28.8</c:v>
                </c:pt>
                <c:pt idx="23">
                  <c:v>28.2</c:v>
                </c:pt>
                <c:pt idx="24">
                  <c:v>27.3</c:v>
                </c:pt>
                <c:pt idx="25">
                  <c:v>23.3</c:v>
                </c:pt>
                <c:pt idx="26">
                  <c:v>29.2</c:v>
                </c:pt>
                <c:pt idx="27">
                  <c:v>29.3</c:v>
                </c:pt>
                <c:pt idx="28" formatCode="General">
                  <c:v>29.2</c:v>
                </c:pt>
              </c:numCache>
            </c:numRef>
          </c:val>
          <c:extLst>
            <c:ext xmlns:c16="http://schemas.microsoft.com/office/drawing/2014/chart" uri="{C3380CC4-5D6E-409C-BE32-E72D297353CC}">
              <c16:uniqueId val="{00000006-58C9-4D1C-99BF-F6FE13C0DCD8}"/>
            </c:ext>
          </c:extLst>
        </c:ser>
        <c:ser>
          <c:idx val="2"/>
          <c:order val="3"/>
          <c:tx>
            <c:strRef>
              <c:f>Table_1!$J$5</c:f>
              <c:strCache>
                <c:ptCount val="1"/>
                <c:pt idx="0">
                  <c:v>Upper 95% confidence interval
Females</c:v>
                </c:pt>
              </c:strCache>
            </c:strRef>
          </c:tx>
          <c:spPr>
            <a:solidFill>
              <a:srgbClr val="BF78D3">
                <a:alpha val="46000"/>
              </a:srgbClr>
            </a:solidFill>
            <a:ln>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Table_1!$J$21:$J$49</c:f>
              <c:numCache>
                <c:formatCode>0.0</c:formatCode>
                <c:ptCount val="29"/>
                <c:pt idx="0">
                  <c:v>8</c:v>
                </c:pt>
                <c:pt idx="1">
                  <c:v>9.6999999999999993</c:v>
                </c:pt>
                <c:pt idx="2">
                  <c:v>12.1</c:v>
                </c:pt>
                <c:pt idx="3">
                  <c:v>11.9</c:v>
                </c:pt>
                <c:pt idx="4">
                  <c:v>12.9</c:v>
                </c:pt>
                <c:pt idx="5">
                  <c:v>13.9</c:v>
                </c:pt>
                <c:pt idx="6">
                  <c:v>15.4</c:v>
                </c:pt>
                <c:pt idx="7">
                  <c:v>16</c:v>
                </c:pt>
                <c:pt idx="8">
                  <c:v>17.7</c:v>
                </c:pt>
                <c:pt idx="9">
                  <c:v>17.399999999999999</c:v>
                </c:pt>
                <c:pt idx="10">
                  <c:v>16.7</c:v>
                </c:pt>
                <c:pt idx="11">
                  <c:v>18.3</c:v>
                </c:pt>
                <c:pt idx="12">
                  <c:v>18.5</c:v>
                </c:pt>
                <c:pt idx="13">
                  <c:v>15.9</c:v>
                </c:pt>
                <c:pt idx="14">
                  <c:v>16.600000000000001</c:v>
                </c:pt>
                <c:pt idx="15">
                  <c:v>16.3</c:v>
                </c:pt>
                <c:pt idx="16">
                  <c:v>14.6</c:v>
                </c:pt>
                <c:pt idx="17">
                  <c:v>15.3</c:v>
                </c:pt>
                <c:pt idx="18">
                  <c:v>12.2</c:v>
                </c:pt>
                <c:pt idx="19">
                  <c:v>12.5</c:v>
                </c:pt>
                <c:pt idx="20">
                  <c:v>13</c:v>
                </c:pt>
                <c:pt idx="21">
                  <c:v>13.3</c:v>
                </c:pt>
                <c:pt idx="22">
                  <c:v>13.4</c:v>
                </c:pt>
                <c:pt idx="23">
                  <c:v>12.9</c:v>
                </c:pt>
                <c:pt idx="24">
                  <c:v>14.5</c:v>
                </c:pt>
                <c:pt idx="25">
                  <c:v>13.9</c:v>
                </c:pt>
                <c:pt idx="26">
                  <c:v>14</c:v>
                </c:pt>
                <c:pt idx="27">
                  <c:v>15.5</c:v>
                </c:pt>
                <c:pt idx="28" formatCode="General">
                  <c:v>16.600000000000001</c:v>
                </c:pt>
              </c:numCache>
            </c:numRef>
          </c:val>
          <c:extLst>
            <c:ext xmlns:c16="http://schemas.microsoft.com/office/drawing/2014/chart" uri="{C3380CC4-5D6E-409C-BE32-E72D297353CC}">
              <c16:uniqueId val="{00000000-58C9-4D1C-99BF-F6FE13C0DCD8}"/>
            </c:ext>
          </c:extLst>
        </c:ser>
        <c:ser>
          <c:idx val="0"/>
          <c:order val="4"/>
          <c:tx>
            <c:strRef>
              <c:f>Table_1!$I$5</c:f>
              <c:strCache>
                <c:ptCount val="1"/>
                <c:pt idx="0">
                  <c:v>Lower 95% confidence interval
Females</c:v>
                </c:pt>
              </c:strCache>
            </c:strRef>
          </c:tx>
          <c:spPr>
            <a:solidFill>
              <a:schemeClr val="bg1"/>
            </a:solidFill>
            <a:ln>
              <a:noFill/>
            </a:ln>
            <a:effectLst/>
          </c:spP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Table_1!$I$21:$I$49</c:f>
              <c:numCache>
                <c:formatCode>0.0</c:formatCode>
                <c:ptCount val="29"/>
                <c:pt idx="0">
                  <c:v>5.9</c:v>
                </c:pt>
                <c:pt idx="1">
                  <c:v>7.4</c:v>
                </c:pt>
                <c:pt idx="2">
                  <c:v>9.4</c:v>
                </c:pt>
                <c:pt idx="3">
                  <c:v>9.3000000000000007</c:v>
                </c:pt>
                <c:pt idx="4">
                  <c:v>10.199999999999999</c:v>
                </c:pt>
                <c:pt idx="5">
                  <c:v>11.1</c:v>
                </c:pt>
                <c:pt idx="6">
                  <c:v>12.5</c:v>
                </c:pt>
                <c:pt idx="7">
                  <c:v>13</c:v>
                </c:pt>
                <c:pt idx="8">
                  <c:v>14.5</c:v>
                </c:pt>
                <c:pt idx="9">
                  <c:v>14.3</c:v>
                </c:pt>
                <c:pt idx="10">
                  <c:v>13.6</c:v>
                </c:pt>
                <c:pt idx="11">
                  <c:v>15.2</c:v>
                </c:pt>
                <c:pt idx="12">
                  <c:v>15.3</c:v>
                </c:pt>
                <c:pt idx="13">
                  <c:v>13</c:v>
                </c:pt>
                <c:pt idx="14">
                  <c:v>13.7</c:v>
                </c:pt>
                <c:pt idx="15">
                  <c:v>13.3</c:v>
                </c:pt>
                <c:pt idx="16">
                  <c:v>11.8</c:v>
                </c:pt>
                <c:pt idx="17">
                  <c:v>12.5</c:v>
                </c:pt>
                <c:pt idx="18">
                  <c:v>9.6999999999999993</c:v>
                </c:pt>
                <c:pt idx="19">
                  <c:v>10</c:v>
                </c:pt>
                <c:pt idx="20">
                  <c:v>10.4</c:v>
                </c:pt>
                <c:pt idx="21">
                  <c:v>10.7</c:v>
                </c:pt>
                <c:pt idx="22">
                  <c:v>10.8</c:v>
                </c:pt>
                <c:pt idx="23">
                  <c:v>10.4</c:v>
                </c:pt>
                <c:pt idx="24">
                  <c:v>11.8</c:v>
                </c:pt>
                <c:pt idx="25">
                  <c:v>11.3</c:v>
                </c:pt>
                <c:pt idx="26">
                  <c:v>11.4</c:v>
                </c:pt>
                <c:pt idx="27">
                  <c:v>12.7</c:v>
                </c:pt>
                <c:pt idx="28" formatCode="General">
                  <c:v>13.8</c:v>
                </c:pt>
              </c:numCache>
            </c:numRef>
          </c:val>
          <c:extLst>
            <c:ext xmlns:c16="http://schemas.microsoft.com/office/drawing/2014/chart" uri="{C3380CC4-5D6E-409C-BE32-E72D297353CC}">
              <c16:uniqueId val="{00000003-58C9-4D1C-99BF-F6FE13C0DCD8}"/>
            </c:ext>
          </c:extLst>
        </c:ser>
        <c:dLbls>
          <c:showLegendKey val="0"/>
          <c:showVal val="0"/>
          <c:showCatName val="0"/>
          <c:showSerName val="0"/>
          <c:showPercent val="0"/>
          <c:showBubbleSize val="0"/>
        </c:dLbls>
        <c:axId val="405863224"/>
        <c:axId val="405862568"/>
      </c:areaChart>
      <c:lineChart>
        <c:grouping val="standard"/>
        <c:varyColors val="0"/>
        <c:ser>
          <c:idx val="3"/>
          <c:order val="2"/>
          <c:tx>
            <c:v>Males</c:v>
          </c:tx>
          <c:spPr>
            <a:ln w="38100" cap="rnd">
              <a:solidFill>
                <a:srgbClr val="6C297F"/>
              </a:solidFill>
              <a:prstDash val="lgDash"/>
              <a:round/>
            </a:ln>
            <a:effectLst/>
          </c:spPr>
          <c:marker>
            <c:symbol val="none"/>
          </c:marke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Table_1!$K$21:$K$49</c:f>
              <c:numCache>
                <c:formatCode>0.0</c:formatCode>
                <c:ptCount val="29"/>
                <c:pt idx="0">
                  <c:v>18.2</c:v>
                </c:pt>
                <c:pt idx="1">
                  <c:v>20.3</c:v>
                </c:pt>
                <c:pt idx="2">
                  <c:v>24.7</c:v>
                </c:pt>
                <c:pt idx="3">
                  <c:v>28.4</c:v>
                </c:pt>
                <c:pt idx="4">
                  <c:v>29.5</c:v>
                </c:pt>
                <c:pt idx="5">
                  <c:v>32.5</c:v>
                </c:pt>
                <c:pt idx="6">
                  <c:v>36.4</c:v>
                </c:pt>
                <c:pt idx="7">
                  <c:v>39</c:v>
                </c:pt>
                <c:pt idx="8">
                  <c:v>41.5</c:v>
                </c:pt>
                <c:pt idx="9">
                  <c:v>42.6</c:v>
                </c:pt>
                <c:pt idx="10">
                  <c:v>40.9</c:v>
                </c:pt>
                <c:pt idx="11">
                  <c:v>39.700000000000003</c:v>
                </c:pt>
                <c:pt idx="12">
                  <c:v>41.2</c:v>
                </c:pt>
                <c:pt idx="13">
                  <c:v>37.6</c:v>
                </c:pt>
                <c:pt idx="14">
                  <c:v>37.799999999999997</c:v>
                </c:pt>
                <c:pt idx="15">
                  <c:v>32</c:v>
                </c:pt>
                <c:pt idx="16">
                  <c:v>33.4</c:v>
                </c:pt>
                <c:pt idx="17">
                  <c:v>30.8</c:v>
                </c:pt>
                <c:pt idx="18">
                  <c:v>26.7</c:v>
                </c:pt>
                <c:pt idx="19">
                  <c:v>27.6</c:v>
                </c:pt>
                <c:pt idx="20">
                  <c:v>28.1</c:v>
                </c:pt>
                <c:pt idx="21">
                  <c:v>27.7</c:v>
                </c:pt>
                <c:pt idx="22">
                  <c:v>30.9</c:v>
                </c:pt>
                <c:pt idx="23">
                  <c:v>30.3</c:v>
                </c:pt>
                <c:pt idx="24">
                  <c:v>29.4</c:v>
                </c:pt>
                <c:pt idx="25">
                  <c:v>25.2</c:v>
                </c:pt>
                <c:pt idx="26">
                  <c:v>31.3</c:v>
                </c:pt>
                <c:pt idx="27">
                  <c:v>31.4</c:v>
                </c:pt>
                <c:pt idx="28" formatCode="General">
                  <c:v>31.4</c:v>
                </c:pt>
              </c:numCache>
            </c:numRef>
          </c:val>
          <c:smooth val="0"/>
          <c:extLst>
            <c:ext xmlns:c16="http://schemas.microsoft.com/office/drawing/2014/chart" uri="{C3380CC4-5D6E-409C-BE32-E72D297353CC}">
              <c16:uniqueId val="{00000005-58C9-4D1C-99BF-F6FE13C0DCD8}"/>
            </c:ext>
          </c:extLst>
        </c:ser>
        <c:ser>
          <c:idx val="1"/>
          <c:order val="5"/>
          <c:tx>
            <c:v>Females</c:v>
          </c:tx>
          <c:spPr>
            <a:ln w="38100" cap="rnd">
              <a:solidFill>
                <a:srgbClr val="333333"/>
              </a:solidFill>
              <a:prstDash val="sysDot"/>
              <a:round/>
            </a:ln>
            <a:effectLst/>
          </c:spPr>
          <c:marker>
            <c:symbol val="none"/>
          </c:marker>
          <c:cat>
            <c:numRef>
              <c:f>Table_1!$A$21:$A$49</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Table_1!$H$21:$H$49</c:f>
              <c:numCache>
                <c:formatCode>0.0</c:formatCode>
                <c:ptCount val="29"/>
                <c:pt idx="0">
                  <c:v>6.9</c:v>
                </c:pt>
                <c:pt idx="1">
                  <c:v>8.5</c:v>
                </c:pt>
                <c:pt idx="2">
                  <c:v>10.8</c:v>
                </c:pt>
                <c:pt idx="3">
                  <c:v>10.6</c:v>
                </c:pt>
                <c:pt idx="4">
                  <c:v>11.6</c:v>
                </c:pt>
                <c:pt idx="5">
                  <c:v>12.5</c:v>
                </c:pt>
                <c:pt idx="6">
                  <c:v>13.9</c:v>
                </c:pt>
                <c:pt idx="7">
                  <c:v>14.5</c:v>
                </c:pt>
                <c:pt idx="8">
                  <c:v>16.100000000000001</c:v>
                </c:pt>
                <c:pt idx="9">
                  <c:v>15.9</c:v>
                </c:pt>
                <c:pt idx="10">
                  <c:v>15.2</c:v>
                </c:pt>
                <c:pt idx="11">
                  <c:v>16.8</c:v>
                </c:pt>
                <c:pt idx="12">
                  <c:v>16.899999999999999</c:v>
                </c:pt>
                <c:pt idx="13">
                  <c:v>14.5</c:v>
                </c:pt>
                <c:pt idx="14">
                  <c:v>15.2</c:v>
                </c:pt>
                <c:pt idx="15">
                  <c:v>14.8</c:v>
                </c:pt>
                <c:pt idx="16">
                  <c:v>13.2</c:v>
                </c:pt>
                <c:pt idx="17">
                  <c:v>13.9</c:v>
                </c:pt>
                <c:pt idx="18">
                  <c:v>10.9</c:v>
                </c:pt>
                <c:pt idx="19">
                  <c:v>11.2</c:v>
                </c:pt>
                <c:pt idx="20">
                  <c:v>11.7</c:v>
                </c:pt>
                <c:pt idx="21">
                  <c:v>12</c:v>
                </c:pt>
                <c:pt idx="22">
                  <c:v>12.1</c:v>
                </c:pt>
                <c:pt idx="23">
                  <c:v>11.6</c:v>
                </c:pt>
                <c:pt idx="24">
                  <c:v>13.1</c:v>
                </c:pt>
                <c:pt idx="25">
                  <c:v>12.6</c:v>
                </c:pt>
                <c:pt idx="26">
                  <c:v>12.7</c:v>
                </c:pt>
                <c:pt idx="27">
                  <c:v>14.1</c:v>
                </c:pt>
                <c:pt idx="28" formatCode="General">
                  <c:v>15.2</c:v>
                </c:pt>
              </c:numCache>
            </c:numRef>
          </c:val>
          <c:smooth val="0"/>
          <c:extLst>
            <c:ext xmlns:c16="http://schemas.microsoft.com/office/drawing/2014/chart" uri="{C3380CC4-5D6E-409C-BE32-E72D297353CC}">
              <c16:uniqueId val="{00000004-58C9-4D1C-99BF-F6FE13C0DCD8}"/>
            </c:ext>
          </c:extLst>
        </c:ser>
        <c:dLbls>
          <c:showLegendKey val="0"/>
          <c:showVal val="0"/>
          <c:showCatName val="0"/>
          <c:showSerName val="0"/>
          <c:showPercent val="0"/>
          <c:showBubbleSize val="0"/>
        </c:dLbls>
        <c:marker val="1"/>
        <c:smooth val="0"/>
        <c:axId val="405863224"/>
        <c:axId val="405862568"/>
      </c:lineChart>
      <c:catAx>
        <c:axId val="4058632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2568"/>
        <c:crosses val="autoZero"/>
        <c:auto val="1"/>
        <c:lblAlgn val="ctr"/>
        <c:lblOffset val="100"/>
        <c:tickLblSkip val="4"/>
        <c:noMultiLvlLbl val="0"/>
      </c:catAx>
      <c:valAx>
        <c:axId val="4058625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b="1"/>
                  <a:t>Age-standardised</a:t>
                </a:r>
                <a:r>
                  <a:rPr lang="en-GB" b="1" baseline="0"/>
                  <a:t> mortality rate (per 100,000)</a:t>
                </a:r>
                <a:endParaRPr lang="en-GB" b="1"/>
              </a:p>
            </c:rich>
          </c:tx>
          <c:layout>
            <c:manualLayout>
              <c:xMode val="edge"/>
              <c:yMode val="edge"/>
              <c:x val="1.6029611683154994E-2"/>
              <c:y val="0.1526220020619488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05863224"/>
        <c:crosses val="autoZero"/>
        <c:crossBetween val="midCat"/>
      </c:valAx>
      <c:spPr>
        <a:noFill/>
        <a:ln>
          <a:noFill/>
        </a:ln>
        <a:effectLst/>
      </c:spPr>
    </c:plotArea>
    <c:legend>
      <c:legendPos val="t"/>
      <c:legendEntry>
        <c:idx val="1"/>
        <c:delete val="1"/>
      </c:legendEntry>
      <c:legendEntry>
        <c:idx val="2"/>
        <c:delete val="1"/>
      </c:legendEntry>
      <c:legendEntry>
        <c:idx val="3"/>
        <c:delete val="1"/>
      </c:legendEntry>
      <c:layout>
        <c:manualLayout>
          <c:xMode val="edge"/>
          <c:yMode val="edge"/>
          <c:x val="0.72910252372299611"/>
          <c:y val="0.10743229866219774"/>
          <c:w val="0.19145466799145425"/>
          <c:h val="0.206279275310666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400">
          <a:solidFill>
            <a:schemeClr val="tx1"/>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3: </a:t>
            </a:r>
            <a:r>
              <a:rPr lang="en-GB" sz="1400" b="1">
                <a:effectLst/>
              </a:rPr>
              <a:t>Age-standardised mortality rate for alcohol-specific deaths by age</a:t>
            </a:r>
            <a:r>
              <a:rPr lang="en-GB" sz="1400" b="1" baseline="0">
                <a:effectLst/>
              </a:rPr>
              <a:t> group</a:t>
            </a:r>
            <a:r>
              <a:rPr lang="en-GB" sz="1400" b="1">
                <a:effectLst/>
              </a:rPr>
              <a:t>, 1994-2022</a:t>
            </a:r>
            <a:endParaRPr lang="en-GB" sz="1400">
              <a:effectLst/>
            </a:endParaRPr>
          </a:p>
        </c:rich>
      </c:tx>
      <c:layout>
        <c:manualLayout>
          <c:xMode val="edge"/>
          <c:yMode val="edge"/>
          <c:x val="0.1723439636575622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304327343697428E-2"/>
          <c:y val="0.11741328108634307"/>
          <c:w val="0.80358535019355959"/>
          <c:h val="0.77154461326137069"/>
        </c:manualLayout>
      </c:layout>
      <c:lineChart>
        <c:grouping val="standard"/>
        <c:varyColors val="0"/>
        <c:ser>
          <c:idx val="0"/>
          <c:order val="0"/>
          <c:tx>
            <c:strRef>
              <c:f>Table_2C!$D$5</c:f>
              <c:strCache>
                <c:ptCount val="1"/>
                <c:pt idx="0">
                  <c:v>Age 10-24</c:v>
                </c:pt>
              </c:strCache>
            </c:strRef>
          </c:tx>
          <c:spPr>
            <a:ln w="28575" cap="rnd">
              <a:solidFill>
                <a:srgbClr val="F46A25"/>
              </a:solidFill>
              <a:prstDash val="dash"/>
              <a:round/>
            </a:ln>
            <a:effectLst/>
          </c:spPr>
          <c:marker>
            <c:symbol val="none"/>
          </c:marker>
          <c:dLbls>
            <c:dLbl>
              <c:idx val="28"/>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DEA3-4C5C-B25F-F3BEF4D135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Table_2C!$A$6:$A$34</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Table_2C!$D$6:$D$34</c:f>
              <c:numCache>
                <c:formatCode>#,##0.0</c:formatCode>
                <c:ptCount val="29"/>
                <c:pt idx="0">
                  <c:v>0.30010653782092644</c:v>
                </c:pt>
                <c:pt idx="1">
                  <c:v>0.40577169661261792</c:v>
                </c:pt>
                <c:pt idx="2">
                  <c:v>0.30925890227521774</c:v>
                </c:pt>
                <c:pt idx="3">
                  <c:v>0.62666130523105523</c:v>
                </c:pt>
                <c:pt idx="4">
                  <c:v>0.31540998566987299</c:v>
                </c:pt>
                <c:pt idx="5">
                  <c:v>0.84239256335845059</c:v>
                </c:pt>
                <c:pt idx="6">
                  <c:v>0.3156615476885683</c:v>
                </c:pt>
                <c:pt idx="7">
                  <c:v>0.20922187247299207</c:v>
                </c:pt>
                <c:pt idx="8">
                  <c:v>0.31095687650036691</c:v>
                </c:pt>
                <c:pt idx="9">
                  <c:v>0.1031518033514021</c:v>
                </c:pt>
                <c:pt idx="10">
                  <c:v>0.51463572539449398</c:v>
                </c:pt>
                <c:pt idx="11">
                  <c:v>0.41071514748267551</c:v>
                </c:pt>
                <c:pt idx="12">
                  <c:v>0.51341607546805579</c:v>
                </c:pt>
                <c:pt idx="13">
                  <c:v>0.30682470184309601</c:v>
                </c:pt>
                <c:pt idx="14">
                  <c:v>0.40832993058391182</c:v>
                </c:pt>
                <c:pt idx="15">
                  <c:v>0.50960036120473606</c:v>
                </c:pt>
                <c:pt idx="16">
                  <c:v>0.40764331210191079</c:v>
                </c:pt>
                <c:pt idx="17">
                  <c:v>0.20352567527274984</c:v>
                </c:pt>
                <c:pt idx="18">
                  <c:v>0.10289643165464664</c:v>
                </c:pt>
                <c:pt idx="19">
                  <c:v>0.31285587355617012</c:v>
                </c:pt>
                <c:pt idx="20">
                  <c:v>0.10540617743443473</c:v>
                </c:pt>
                <c:pt idx="21">
                  <c:v>0</c:v>
                </c:pt>
                <c:pt idx="22">
                  <c:v>0.10672301641933607</c:v>
                </c:pt>
                <c:pt idx="23">
                  <c:v>0</c:v>
                </c:pt>
                <c:pt idx="24">
                  <c:v>0.43337977719945653</c:v>
                </c:pt>
                <c:pt idx="25">
                  <c:v>0.21642960410696818</c:v>
                </c:pt>
                <c:pt idx="26">
                  <c:v>0.32539513816277565</c:v>
                </c:pt>
                <c:pt idx="27">
                  <c:v>0</c:v>
                </c:pt>
                <c:pt idx="28" formatCode="0.0">
                  <c:v>0</c:v>
                </c:pt>
              </c:numCache>
            </c:numRef>
          </c:val>
          <c:smooth val="0"/>
          <c:extLst>
            <c:ext xmlns:c16="http://schemas.microsoft.com/office/drawing/2014/chart" uri="{C3380CC4-5D6E-409C-BE32-E72D297353CC}">
              <c16:uniqueId val="{00000000-8F05-458E-879B-EE3899AF8CDF}"/>
            </c:ext>
          </c:extLst>
        </c:ser>
        <c:ser>
          <c:idx val="1"/>
          <c:order val="1"/>
          <c:tx>
            <c:strRef>
              <c:f>Table_2C!$E$5</c:f>
              <c:strCache>
                <c:ptCount val="1"/>
                <c:pt idx="0">
                  <c:v>Age 25-44</c:v>
                </c:pt>
              </c:strCache>
            </c:strRef>
          </c:tx>
          <c:spPr>
            <a:ln w="28575" cap="rnd">
              <a:solidFill>
                <a:srgbClr val="949494"/>
              </a:solidFill>
              <a:prstDash val="lgDashDot"/>
              <a:round/>
            </a:ln>
            <a:effectLst/>
          </c:spPr>
          <c:marker>
            <c:symbol val="none"/>
          </c:marker>
          <c:dLbls>
            <c:dLbl>
              <c:idx val="28"/>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DEA3-4C5C-B25F-F3BEF4D135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Table_2C!$A$6:$A$34</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Table_2C!$E$6:$E$34</c:f>
              <c:numCache>
                <c:formatCode>#,##0.0</c:formatCode>
                <c:ptCount val="29"/>
                <c:pt idx="0">
                  <c:v>7.8773620501794586</c:v>
                </c:pt>
                <c:pt idx="1">
                  <c:v>7.0523860462939716</c:v>
                </c:pt>
                <c:pt idx="2">
                  <c:v>9.4079071156672569</c:v>
                </c:pt>
                <c:pt idx="3">
                  <c:v>12.033583561730312</c:v>
                </c:pt>
                <c:pt idx="4">
                  <c:v>11.748957775037821</c:v>
                </c:pt>
                <c:pt idx="5">
                  <c:v>13.889470385854803</c:v>
                </c:pt>
                <c:pt idx="6">
                  <c:v>14.687468772362342</c:v>
                </c:pt>
                <c:pt idx="7">
                  <c:v>15.085486679447614</c:v>
                </c:pt>
                <c:pt idx="8">
                  <c:v>15.743601081790745</c:v>
                </c:pt>
                <c:pt idx="9">
                  <c:v>15.848036020025274</c:v>
                </c:pt>
                <c:pt idx="10">
                  <c:v>17.132446346192417</c:v>
                </c:pt>
                <c:pt idx="11">
                  <c:v>16.260242033353734</c:v>
                </c:pt>
                <c:pt idx="12">
                  <c:v>18.83659846044069</c:v>
                </c:pt>
                <c:pt idx="13">
                  <c:v>16.397727583290294</c:v>
                </c:pt>
                <c:pt idx="14">
                  <c:v>16.752788670609906</c:v>
                </c:pt>
                <c:pt idx="15">
                  <c:v>15.521182161271462</c:v>
                </c:pt>
                <c:pt idx="16">
                  <c:v>14.335987036273615</c:v>
                </c:pt>
                <c:pt idx="17">
                  <c:v>14.572469462104435</c:v>
                </c:pt>
                <c:pt idx="18">
                  <c:v>11.385508265662821</c:v>
                </c:pt>
                <c:pt idx="19">
                  <c:v>12.236002809212481</c:v>
                </c:pt>
                <c:pt idx="20">
                  <c:v>11.037808123681545</c:v>
                </c:pt>
                <c:pt idx="21">
                  <c:v>9.5531167767205005</c:v>
                </c:pt>
                <c:pt idx="22">
                  <c:v>10.061605774786766</c:v>
                </c:pt>
                <c:pt idx="23">
                  <c:v>8.9195626702744519</c:v>
                </c:pt>
                <c:pt idx="24">
                  <c:v>9.6514341960248853</c:v>
                </c:pt>
                <c:pt idx="25">
                  <c:v>9.552762153080204</c:v>
                </c:pt>
                <c:pt idx="26">
                  <c:v>9.4319519599246835</c:v>
                </c:pt>
                <c:pt idx="27">
                  <c:v>9.4706396345577417</c:v>
                </c:pt>
                <c:pt idx="28" formatCode="0.0">
                  <c:v>10.714957250777008</c:v>
                </c:pt>
              </c:numCache>
            </c:numRef>
          </c:val>
          <c:smooth val="0"/>
          <c:extLst>
            <c:ext xmlns:c16="http://schemas.microsoft.com/office/drawing/2014/chart" uri="{C3380CC4-5D6E-409C-BE32-E72D297353CC}">
              <c16:uniqueId val="{00000001-8F05-458E-879B-EE3899AF8CDF}"/>
            </c:ext>
          </c:extLst>
        </c:ser>
        <c:ser>
          <c:idx val="2"/>
          <c:order val="2"/>
          <c:tx>
            <c:strRef>
              <c:f>Table_2C!$F$5</c:f>
              <c:strCache>
                <c:ptCount val="1"/>
                <c:pt idx="0">
                  <c:v>Age 45-64</c:v>
                </c:pt>
              </c:strCache>
            </c:strRef>
          </c:tx>
          <c:spPr>
            <a:ln w="28575" cap="rnd">
              <a:solidFill>
                <a:srgbClr val="6C297F"/>
              </a:solidFill>
              <a:round/>
            </a:ln>
            <a:effectLst/>
          </c:spPr>
          <c:marker>
            <c:symbol val="none"/>
          </c:marker>
          <c:dLbls>
            <c:dLbl>
              <c:idx val="28"/>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DEA3-4C5C-B25F-F3BEF4D135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Table_2C!$A$6:$A$34</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Table_2C!$F$6:$F$34</c:f>
              <c:numCache>
                <c:formatCode>#,##0.0</c:formatCode>
                <c:ptCount val="29"/>
                <c:pt idx="0">
                  <c:v>26.659626010879872</c:v>
                </c:pt>
                <c:pt idx="1">
                  <c:v>32.739236657060324</c:v>
                </c:pt>
                <c:pt idx="2">
                  <c:v>39.290506399705279</c:v>
                </c:pt>
                <c:pt idx="3">
                  <c:v>40.600688446456267</c:v>
                </c:pt>
                <c:pt idx="4">
                  <c:v>46.535750528418028</c:v>
                </c:pt>
                <c:pt idx="5">
                  <c:v>49.92980166498586</c:v>
                </c:pt>
                <c:pt idx="6">
                  <c:v>57.121966823561664</c:v>
                </c:pt>
                <c:pt idx="7">
                  <c:v>58.833959283676393</c:v>
                </c:pt>
                <c:pt idx="8">
                  <c:v>66.012585339161532</c:v>
                </c:pt>
                <c:pt idx="9">
                  <c:v>65.114688147714631</c:v>
                </c:pt>
                <c:pt idx="10">
                  <c:v>62.197596981178663</c:v>
                </c:pt>
                <c:pt idx="11">
                  <c:v>62.848303323521513</c:v>
                </c:pt>
                <c:pt idx="12">
                  <c:v>64.817891526140983</c:v>
                </c:pt>
                <c:pt idx="13">
                  <c:v>58.412923073323931</c:v>
                </c:pt>
                <c:pt idx="14">
                  <c:v>56.954406271888253</c:v>
                </c:pt>
                <c:pt idx="15">
                  <c:v>49.925678015493254</c:v>
                </c:pt>
                <c:pt idx="16">
                  <c:v>50.273510177252426</c:v>
                </c:pt>
                <c:pt idx="17">
                  <c:v>44.491041028566954</c:v>
                </c:pt>
                <c:pt idx="18">
                  <c:v>38.91846478668289</c:v>
                </c:pt>
                <c:pt idx="19">
                  <c:v>40.642520683286158</c:v>
                </c:pt>
                <c:pt idx="20">
                  <c:v>40.739392820089414</c:v>
                </c:pt>
                <c:pt idx="21">
                  <c:v>41.392936460829659</c:v>
                </c:pt>
                <c:pt idx="22">
                  <c:v>43.585694504514471</c:v>
                </c:pt>
                <c:pt idx="23">
                  <c:v>41.932886049215476</c:v>
                </c:pt>
                <c:pt idx="24">
                  <c:v>41.413105716606523</c:v>
                </c:pt>
                <c:pt idx="25">
                  <c:v>37.057674004441587</c:v>
                </c:pt>
                <c:pt idx="26">
                  <c:v>45.88782233519516</c:v>
                </c:pt>
                <c:pt idx="27">
                  <c:v>48.250985655565813</c:v>
                </c:pt>
                <c:pt idx="28" formatCode="0.0">
                  <c:v>46.43905712608003</c:v>
                </c:pt>
              </c:numCache>
            </c:numRef>
          </c:val>
          <c:smooth val="0"/>
          <c:extLst>
            <c:ext xmlns:c16="http://schemas.microsoft.com/office/drawing/2014/chart" uri="{C3380CC4-5D6E-409C-BE32-E72D297353CC}">
              <c16:uniqueId val="{00000002-8F05-458E-879B-EE3899AF8CDF}"/>
            </c:ext>
          </c:extLst>
        </c:ser>
        <c:ser>
          <c:idx val="3"/>
          <c:order val="3"/>
          <c:tx>
            <c:strRef>
              <c:f>Table_2C!$G$5</c:f>
              <c:strCache>
                <c:ptCount val="1"/>
                <c:pt idx="0">
                  <c:v>Age 65-74</c:v>
                </c:pt>
              </c:strCache>
            </c:strRef>
          </c:tx>
          <c:spPr>
            <a:ln w="28575" cap="rnd">
              <a:solidFill>
                <a:srgbClr val="6C297F"/>
              </a:solidFill>
              <a:prstDash val="sysDot"/>
              <a:round/>
            </a:ln>
            <a:effectLst/>
          </c:spPr>
          <c:marker>
            <c:symbol val="none"/>
          </c:marker>
          <c:dLbls>
            <c:dLbl>
              <c:idx val="28"/>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DEA3-4C5C-B25F-F3BEF4D135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Table_2C!$A$6:$A$34</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Table_2C!$G$6:$G$34</c:f>
              <c:numCache>
                <c:formatCode>#,##0.0</c:formatCode>
                <c:ptCount val="29"/>
                <c:pt idx="0">
                  <c:v>21.879731491935129</c:v>
                </c:pt>
                <c:pt idx="1">
                  <c:v>23.267976173592398</c:v>
                </c:pt>
                <c:pt idx="2">
                  <c:v>29.48192222132883</c:v>
                </c:pt>
                <c:pt idx="3">
                  <c:v>34.308394344720881</c:v>
                </c:pt>
                <c:pt idx="4">
                  <c:v>30.528593619523935</c:v>
                </c:pt>
                <c:pt idx="5">
                  <c:v>34.876918230502682</c:v>
                </c:pt>
                <c:pt idx="6">
                  <c:v>38.857892419791021</c:v>
                </c:pt>
                <c:pt idx="7">
                  <c:v>50.823702204450093</c:v>
                </c:pt>
                <c:pt idx="8">
                  <c:v>48.795486751691129</c:v>
                </c:pt>
                <c:pt idx="9">
                  <c:v>49.288957063350672</c:v>
                </c:pt>
                <c:pt idx="10">
                  <c:v>45.917918973547764</c:v>
                </c:pt>
                <c:pt idx="11">
                  <c:v>49.846634149754152</c:v>
                </c:pt>
                <c:pt idx="12">
                  <c:v>51.41073237322879</c:v>
                </c:pt>
                <c:pt idx="13">
                  <c:v>44.181916319885779</c:v>
                </c:pt>
                <c:pt idx="14">
                  <c:v>48.681106583744373</c:v>
                </c:pt>
                <c:pt idx="15">
                  <c:v>42.223845494504566</c:v>
                </c:pt>
                <c:pt idx="16">
                  <c:v>42.88030120796946</c:v>
                </c:pt>
                <c:pt idx="17">
                  <c:v>46.000247534964316</c:v>
                </c:pt>
                <c:pt idx="18">
                  <c:v>36.468436075759726</c:v>
                </c:pt>
                <c:pt idx="19">
                  <c:v>33.314059681946461</c:v>
                </c:pt>
                <c:pt idx="20">
                  <c:v>38.86310471364618</c:v>
                </c:pt>
                <c:pt idx="21">
                  <c:v>41.629911916974919</c:v>
                </c:pt>
                <c:pt idx="22">
                  <c:v>44.560797638277727</c:v>
                </c:pt>
                <c:pt idx="23">
                  <c:v>49.770101098838815</c:v>
                </c:pt>
                <c:pt idx="24">
                  <c:v>48.304274928331161</c:v>
                </c:pt>
                <c:pt idx="25">
                  <c:v>42.365554210617326</c:v>
                </c:pt>
                <c:pt idx="26">
                  <c:v>45.372128208670851</c:v>
                </c:pt>
                <c:pt idx="27">
                  <c:v>46.677345368700657</c:v>
                </c:pt>
                <c:pt idx="28" formatCode="0.0">
                  <c:v>52.050277209702166</c:v>
                </c:pt>
              </c:numCache>
            </c:numRef>
          </c:val>
          <c:smooth val="0"/>
          <c:extLst>
            <c:ext xmlns:c16="http://schemas.microsoft.com/office/drawing/2014/chart" uri="{C3380CC4-5D6E-409C-BE32-E72D297353CC}">
              <c16:uniqueId val="{00000003-8F05-458E-879B-EE3899AF8CDF}"/>
            </c:ext>
          </c:extLst>
        </c:ser>
        <c:ser>
          <c:idx val="4"/>
          <c:order val="4"/>
          <c:tx>
            <c:strRef>
              <c:f>Table_2C!$H$5</c:f>
              <c:strCache>
                <c:ptCount val="1"/>
                <c:pt idx="0">
                  <c:v>Age 75 or more</c:v>
                </c:pt>
              </c:strCache>
            </c:strRef>
          </c:tx>
          <c:spPr>
            <a:ln w="28575" cap="rnd">
              <a:solidFill>
                <a:srgbClr val="949494"/>
              </a:solidFill>
              <a:round/>
            </a:ln>
            <a:effectLst/>
          </c:spPr>
          <c:marker>
            <c:symbol val="none"/>
          </c:marker>
          <c:dLbls>
            <c:dLbl>
              <c:idx val="28"/>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12212219634265266"/>
                      <c:h val="7.544409613375129E-2"/>
                    </c:manualLayout>
                  </c15:layout>
                </c:ext>
                <c:ext xmlns:c16="http://schemas.microsoft.com/office/drawing/2014/chart" uri="{C3380CC4-5D6E-409C-BE32-E72D297353CC}">
                  <c16:uniqueId val="{00000002-DEA3-4C5C-B25F-F3BEF4D1353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Table_2C!$A$6:$A$34</c:f>
              <c:numCache>
                <c:formatCode>0</c:formatCode>
                <c:ptCount val="29"/>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c:v>2022</c:v>
                </c:pt>
              </c:numCache>
            </c:numRef>
          </c:cat>
          <c:val>
            <c:numRef>
              <c:f>Table_2C!$H$6:$H$34</c:f>
              <c:numCache>
                <c:formatCode>#,##0.0</c:formatCode>
                <c:ptCount val="29"/>
                <c:pt idx="0">
                  <c:v>5.3083860008493415</c:v>
                </c:pt>
                <c:pt idx="1">
                  <c:v>7.8605181290757535</c:v>
                </c:pt>
                <c:pt idx="2">
                  <c:v>9.4875535157315483</c:v>
                </c:pt>
                <c:pt idx="3">
                  <c:v>10.493454707626119</c:v>
                </c:pt>
                <c:pt idx="4">
                  <c:v>11.23611691323701</c:v>
                </c:pt>
                <c:pt idx="5">
                  <c:v>12.262870310165063</c:v>
                </c:pt>
                <c:pt idx="6">
                  <c:v>13.831141520804577</c:v>
                </c:pt>
                <c:pt idx="7">
                  <c:v>12.758675205733638</c:v>
                </c:pt>
                <c:pt idx="8">
                  <c:v>14.283673760891302</c:v>
                </c:pt>
                <c:pt idx="9">
                  <c:v>19.393767225625993</c:v>
                </c:pt>
                <c:pt idx="10">
                  <c:v>17.562820859227234</c:v>
                </c:pt>
                <c:pt idx="11">
                  <c:v>16.270354613712442</c:v>
                </c:pt>
                <c:pt idx="12">
                  <c:v>9.9823470073974434</c:v>
                </c:pt>
                <c:pt idx="13">
                  <c:v>11.123614398613428</c:v>
                </c:pt>
                <c:pt idx="14">
                  <c:v>14.049930899885302</c:v>
                </c:pt>
                <c:pt idx="15">
                  <c:v>12.849292910969517</c:v>
                </c:pt>
                <c:pt idx="16">
                  <c:v>12.6191707472776</c:v>
                </c:pt>
                <c:pt idx="17">
                  <c:v>14.091898616078369</c:v>
                </c:pt>
                <c:pt idx="18">
                  <c:v>13.621601470177058</c:v>
                </c:pt>
                <c:pt idx="19">
                  <c:v>14.366597895411166</c:v>
                </c:pt>
                <c:pt idx="20">
                  <c:v>17.31150083787664</c:v>
                </c:pt>
                <c:pt idx="21">
                  <c:v>16.677442274346209</c:v>
                </c:pt>
                <c:pt idx="22">
                  <c:v>22.608628809271348</c:v>
                </c:pt>
                <c:pt idx="23">
                  <c:v>18.974442542039551</c:v>
                </c:pt>
                <c:pt idx="24">
                  <c:v>21.550965835121918</c:v>
                </c:pt>
                <c:pt idx="25">
                  <c:v>17.387757730575618</c:v>
                </c:pt>
                <c:pt idx="26">
                  <c:v>21.284883263057743</c:v>
                </c:pt>
                <c:pt idx="27">
                  <c:v>23.208017010849225</c:v>
                </c:pt>
                <c:pt idx="28" formatCode="0.0">
                  <c:v>24.880666885505025</c:v>
                </c:pt>
              </c:numCache>
            </c:numRef>
          </c:val>
          <c:smooth val="0"/>
          <c:extLst>
            <c:ext xmlns:c16="http://schemas.microsoft.com/office/drawing/2014/chart" uri="{C3380CC4-5D6E-409C-BE32-E72D297353CC}">
              <c16:uniqueId val="{00000004-8F05-458E-879B-EE3899AF8CDF}"/>
            </c:ext>
          </c:extLst>
        </c:ser>
        <c:dLbls>
          <c:showLegendKey val="0"/>
          <c:showVal val="0"/>
          <c:showCatName val="0"/>
          <c:showSerName val="0"/>
          <c:showPercent val="0"/>
          <c:showBubbleSize val="0"/>
        </c:dLbls>
        <c:smooth val="0"/>
        <c:axId val="475982352"/>
        <c:axId val="475982680"/>
      </c:lineChart>
      <c:catAx>
        <c:axId val="475982352"/>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Year</a:t>
                </a:r>
              </a:p>
            </c:rich>
          </c:tx>
          <c:layout>
            <c:manualLayout>
              <c:xMode val="edge"/>
              <c:yMode val="edge"/>
              <c:x val="0.50343587051618544"/>
              <c:y val="0.948613606397791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75982680"/>
        <c:crosses val="autoZero"/>
        <c:auto val="1"/>
        <c:lblAlgn val="ctr"/>
        <c:lblOffset val="100"/>
        <c:tickLblSkip val="4"/>
        <c:noMultiLvlLbl val="0"/>
      </c:catAx>
      <c:valAx>
        <c:axId val="47598268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Deaths per 100,000 people</a:t>
                </a:r>
              </a:p>
            </c:rich>
          </c:tx>
          <c:layout>
            <c:manualLayout>
              <c:xMode val="edge"/>
              <c:yMode val="edge"/>
              <c:x val="6.2086546873948443E-3"/>
              <c:y val="0.29151109632422711"/>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7598235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GB" sz="1400" b="1"/>
              <a:t>Figure 4: Alcohol-specific deaths by month</a:t>
            </a:r>
            <a:r>
              <a:rPr lang="en-GB" sz="1400" b="1" baseline="0"/>
              <a:t> of registration</a:t>
            </a:r>
            <a:endParaRPr lang="en-GB" sz="1400" b="1"/>
          </a:p>
        </c:rich>
      </c:tx>
      <c:layout>
        <c:manualLayout>
          <c:xMode val="edge"/>
          <c:yMode val="edge"/>
          <c:x val="0.24861907471628888"/>
          <c:y val="2.0948180634017305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8686237297260925E-2"/>
          <c:y val="0.10762091358298524"/>
          <c:w val="0.89627102766000388"/>
          <c:h val="0.66584911627830556"/>
        </c:manualLayout>
      </c:layout>
      <c:areaChart>
        <c:grouping val="standard"/>
        <c:varyColors val="0"/>
        <c:ser>
          <c:idx val="1"/>
          <c:order val="1"/>
          <c:tx>
            <c:v>Max/min for that month 2017-2021</c:v>
          </c:tx>
          <c:spPr>
            <a:solidFill>
              <a:srgbClr val="BF78D3">
                <a:alpha val="44000"/>
              </a:srgbClr>
            </a:solidFill>
            <a:ln>
              <a:noFill/>
            </a:ln>
            <a:effectLst/>
          </c:spPr>
          <c:cat>
            <c:strRef>
              <c:f>'&lt;figures&gt;'!$A$4:$A$15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'&lt;figures&gt;'!$H$4:$H$15</c:f>
              <c:numCache>
                <c:formatCode>General</c:formatCode>
                <c:ptCount val="12"/>
                <c:pt idx="0">
                  <c:v>137</c:v>
                </c:pt>
                <c:pt idx="1">
                  <c:v>116</c:v>
                </c:pt>
                <c:pt idx="2">
                  <c:v>110</c:v>
                </c:pt>
                <c:pt idx="3">
                  <c:v>111</c:v>
                </c:pt>
                <c:pt idx="4">
                  <c:v>98</c:v>
                </c:pt>
                <c:pt idx="5">
                  <c:v>99</c:v>
                </c:pt>
                <c:pt idx="6">
                  <c:v>104</c:v>
                </c:pt>
                <c:pt idx="7">
                  <c:v>102</c:v>
                </c:pt>
                <c:pt idx="8">
                  <c:v>108</c:v>
                </c:pt>
                <c:pt idx="9">
                  <c:v>111</c:v>
                </c:pt>
                <c:pt idx="10">
                  <c:v>119</c:v>
                </c:pt>
                <c:pt idx="11">
                  <c:v>111</c:v>
                </c:pt>
              </c:numCache>
            </c:numRef>
          </c:val>
          <c:extLst>
            <c:ext xmlns:c16="http://schemas.microsoft.com/office/drawing/2014/chart" uri="{C3380CC4-5D6E-409C-BE32-E72D297353CC}">
              <c16:uniqueId val="{00000001-A8F3-4C0A-8FE2-5B1A8D7C0DBB}"/>
            </c:ext>
          </c:extLst>
        </c:ser>
        <c:ser>
          <c:idx val="2"/>
          <c:order val="2"/>
          <c:tx>
            <c:strRef>
              <c:f>'&lt;figures&gt;'!$I$3</c:f>
              <c:strCache>
                <c:ptCount val="1"/>
                <c:pt idx="0">
                  <c:v>Minimum</c:v>
                </c:pt>
              </c:strCache>
            </c:strRef>
          </c:tx>
          <c:spPr>
            <a:solidFill>
              <a:schemeClr val="bg1"/>
            </a:solidFill>
            <a:ln>
              <a:noFill/>
            </a:ln>
            <a:effectLst/>
          </c:spPr>
          <c:cat>
            <c:strRef>
              <c:f>'&lt;figures&gt;'!$A$4:$A$15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'&lt;figures&gt;'!$I$4:$I$15</c:f>
              <c:numCache>
                <c:formatCode>General</c:formatCode>
                <c:ptCount val="12"/>
                <c:pt idx="0">
                  <c:v>100</c:v>
                </c:pt>
                <c:pt idx="1">
                  <c:v>71</c:v>
                </c:pt>
                <c:pt idx="2">
                  <c:v>90</c:v>
                </c:pt>
                <c:pt idx="3">
                  <c:v>80</c:v>
                </c:pt>
                <c:pt idx="4">
                  <c:v>80</c:v>
                </c:pt>
                <c:pt idx="5">
                  <c:v>71</c:v>
                </c:pt>
                <c:pt idx="6">
                  <c:v>76</c:v>
                </c:pt>
                <c:pt idx="7">
                  <c:v>86</c:v>
                </c:pt>
                <c:pt idx="8">
                  <c:v>71</c:v>
                </c:pt>
                <c:pt idx="9">
                  <c:v>92</c:v>
                </c:pt>
                <c:pt idx="10">
                  <c:v>62</c:v>
                </c:pt>
                <c:pt idx="11">
                  <c:v>75</c:v>
                </c:pt>
              </c:numCache>
            </c:numRef>
          </c:val>
          <c:extLst>
            <c:ext xmlns:c16="http://schemas.microsoft.com/office/drawing/2014/chart" uri="{C3380CC4-5D6E-409C-BE32-E72D297353CC}">
              <c16:uniqueId val="{00000002-A8F3-4C0A-8FE2-5B1A8D7C0DBB}"/>
            </c:ext>
          </c:extLst>
        </c:ser>
        <c:dLbls>
          <c:showLegendKey val="0"/>
          <c:showVal val="0"/>
          <c:showCatName val="0"/>
          <c:showSerName val="0"/>
          <c:showPercent val="0"/>
          <c:showBubbleSize val="0"/>
        </c:dLbls>
        <c:axId val="581329840"/>
        <c:axId val="581331152"/>
      </c:areaChart>
      <c:lineChart>
        <c:grouping val="standard"/>
        <c:varyColors val="0"/>
        <c:ser>
          <c:idx val="0"/>
          <c:order val="0"/>
          <c:tx>
            <c:strRef>
              <c:f>'&lt;figures&gt;'!$G$3</c:f>
              <c:strCache>
                <c:ptCount val="1"/>
                <c:pt idx="0">
                  <c:v>2017-2021 average</c:v>
                </c:pt>
              </c:strCache>
            </c:strRef>
          </c:tx>
          <c:spPr>
            <a:ln w="50800" cap="rnd">
              <a:solidFill>
                <a:srgbClr val="6C297F"/>
              </a:solidFill>
              <a:round/>
            </a:ln>
            <a:effectLst/>
          </c:spPr>
          <c:marker>
            <c:symbol val="none"/>
          </c:marker>
          <c:cat>
            <c:strRef>
              <c:f>'&lt;figures&gt;'!$A$4:$A$15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'&lt;figures&gt;'!$G$4:$G$15</c:f>
              <c:numCache>
                <c:formatCode>General</c:formatCode>
                <c:ptCount val="12"/>
                <c:pt idx="0">
                  <c:v>118.6</c:v>
                </c:pt>
                <c:pt idx="1">
                  <c:v>98.2</c:v>
                </c:pt>
                <c:pt idx="2">
                  <c:v>99</c:v>
                </c:pt>
                <c:pt idx="3">
                  <c:v>96.8</c:v>
                </c:pt>
                <c:pt idx="4">
                  <c:v>88.4</c:v>
                </c:pt>
                <c:pt idx="5">
                  <c:v>90</c:v>
                </c:pt>
                <c:pt idx="6">
                  <c:v>89.2</c:v>
                </c:pt>
                <c:pt idx="7">
                  <c:v>92.8</c:v>
                </c:pt>
                <c:pt idx="8">
                  <c:v>82</c:v>
                </c:pt>
                <c:pt idx="9">
                  <c:v>100.8</c:v>
                </c:pt>
                <c:pt idx="10">
                  <c:v>94.6</c:v>
                </c:pt>
                <c:pt idx="11">
                  <c:v>91.8</c:v>
                </c:pt>
              </c:numCache>
            </c:numRef>
          </c:val>
          <c:smooth val="0"/>
          <c:extLst>
            <c:ext xmlns:c16="http://schemas.microsoft.com/office/drawing/2014/chart" uri="{C3380CC4-5D6E-409C-BE32-E72D297353CC}">
              <c16:uniqueId val="{00000000-A8F3-4C0A-8FE2-5B1A8D7C0DBB}"/>
            </c:ext>
          </c:extLst>
        </c:ser>
        <c:ser>
          <c:idx val="3"/>
          <c:order val="3"/>
          <c:tx>
            <c:strRef>
              <c:f>'&lt;figures&gt;'!$J$3</c:f>
              <c:strCache>
                <c:ptCount val="1"/>
                <c:pt idx="0">
                  <c:v>2022</c:v>
                </c:pt>
              </c:strCache>
            </c:strRef>
          </c:tx>
          <c:spPr>
            <a:ln w="50800" cap="rnd">
              <a:solidFill>
                <a:srgbClr val="F46A25"/>
              </a:solidFill>
              <a:round/>
            </a:ln>
            <a:effectLst/>
          </c:spPr>
          <c:marker>
            <c:symbol val="circle"/>
            <c:size val="20"/>
            <c:spPr>
              <a:solidFill>
                <a:srgbClr val="F46A25"/>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'&lt;figures&gt;'!$A$4:$A$15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'&lt;figures&gt;'!$J$4:$J$15</c:f>
              <c:numCache>
                <c:formatCode>General</c:formatCode>
                <c:ptCount val="12"/>
                <c:pt idx="0">
                  <c:v>118</c:v>
                </c:pt>
                <c:pt idx="1">
                  <c:v>107</c:v>
                </c:pt>
                <c:pt idx="2">
                  <c:v>106</c:v>
                </c:pt>
                <c:pt idx="3">
                  <c:v>78</c:v>
                </c:pt>
                <c:pt idx="4">
                  <c:v>121</c:v>
                </c:pt>
                <c:pt idx="5">
                  <c:v>105</c:v>
                </c:pt>
                <c:pt idx="6">
                  <c:v>98</c:v>
                </c:pt>
                <c:pt idx="7">
                  <c:v>113</c:v>
                </c:pt>
                <c:pt idx="8">
                  <c:v>89</c:v>
                </c:pt>
                <c:pt idx="9">
                  <c:v>125</c:v>
                </c:pt>
                <c:pt idx="10">
                  <c:v>111</c:v>
                </c:pt>
                <c:pt idx="11">
                  <c:v>105</c:v>
                </c:pt>
              </c:numCache>
            </c:numRef>
          </c:val>
          <c:smooth val="0"/>
          <c:extLst>
            <c:ext xmlns:c16="http://schemas.microsoft.com/office/drawing/2014/chart" uri="{C3380CC4-5D6E-409C-BE32-E72D297353CC}">
              <c16:uniqueId val="{00000003-A8F3-4C0A-8FE2-5B1A8D7C0DBB}"/>
            </c:ext>
          </c:extLst>
        </c:ser>
        <c:dLbls>
          <c:showLegendKey val="0"/>
          <c:showVal val="0"/>
          <c:showCatName val="0"/>
          <c:showSerName val="0"/>
          <c:showPercent val="0"/>
          <c:showBubbleSize val="0"/>
        </c:dLbls>
        <c:marker val="1"/>
        <c:smooth val="0"/>
        <c:axId val="581329840"/>
        <c:axId val="581331152"/>
      </c:lineChart>
      <c:catAx>
        <c:axId val="58132984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b="1"/>
                  <a:t>Month of registration</a:t>
                </a:r>
              </a:p>
            </c:rich>
          </c:tx>
          <c:layout>
            <c:manualLayout>
              <c:xMode val="edge"/>
              <c:yMode val="edge"/>
              <c:x val="0.41962511609125785"/>
              <c:y val="0.92155820897974605"/>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81331152"/>
        <c:crosses val="autoZero"/>
        <c:auto val="1"/>
        <c:lblAlgn val="ctr"/>
        <c:lblOffset val="100"/>
        <c:noMultiLvlLbl val="0"/>
      </c:catAx>
      <c:valAx>
        <c:axId val="58133115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2104933037216502E-2"/>
              <c:y val="0.3803732045231435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581329840"/>
        <c:crosses val="autoZero"/>
        <c:crossBetween val="between"/>
      </c:valAx>
      <c:spPr>
        <a:noFill/>
        <a:ln>
          <a:noFill/>
        </a:ln>
        <a:effectLst/>
      </c:spPr>
    </c:plotArea>
    <c:legend>
      <c:legendPos val="b"/>
      <c:legendEntry>
        <c:idx val="1"/>
        <c:delete val="1"/>
      </c:legendEntry>
      <c:layout>
        <c:manualLayout>
          <c:xMode val="edge"/>
          <c:yMode val="edge"/>
          <c:x val="0.64939594858335015"/>
          <c:y val="0.57384506182010264"/>
          <c:w val="0.32479773874419537"/>
          <c:h val="0.164100430842371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solidFill>
                  <a:sysClr val="windowText" lastClr="000000"/>
                </a:solidFill>
              </a:rPr>
              <a:t>Figure 5: Age-standardised mortality rates in NHS board areas, 2018-2022 average</a:t>
            </a:r>
          </a:p>
        </c:rich>
      </c:tx>
      <c:layout>
        <c:manualLayout>
          <c:xMode val="edge"/>
          <c:yMode val="edge"/>
          <c:x val="0.14488454645560628"/>
          <c:y val="4.1850221353070382E-3"/>
        </c:manualLayout>
      </c:layout>
      <c:overlay val="0"/>
      <c:spPr>
        <a:noFill/>
        <a:ln>
          <a:noFill/>
        </a:ln>
        <a:effectLst/>
      </c:spPr>
    </c:title>
    <c:autoTitleDeleted val="0"/>
    <c:plotArea>
      <c:layout>
        <c:manualLayout>
          <c:layoutTarget val="inner"/>
          <c:xMode val="edge"/>
          <c:yMode val="edge"/>
          <c:x val="7.278787452832311E-2"/>
          <c:y val="7.5658540736840002E-2"/>
          <c:w val="0.88073052645378314"/>
          <c:h val="0.76531980385304432"/>
        </c:manualLayout>
      </c:layout>
      <c:scatterChart>
        <c:scatterStyle val="lineMarker"/>
        <c:varyColors val="0"/>
        <c:ser>
          <c:idx val="0"/>
          <c:order val="0"/>
          <c:tx>
            <c:strRef>
              <c:f>'&lt;figures&gt;'!$C$18</c:f>
              <c:strCache>
                <c:ptCount val="1"/>
                <c:pt idx="0">
                  <c:v>Age-standardised mortality rate
Persons</c:v>
                </c:pt>
              </c:strCache>
            </c:strRef>
          </c:tx>
          <c:spPr>
            <a:ln w="25400" cap="rnd">
              <a:noFill/>
              <a:round/>
            </a:ln>
            <a:effectLst/>
          </c:spPr>
          <c:marker>
            <c:symbol val="circle"/>
            <c:size val="10"/>
            <c:spPr>
              <a:solidFill>
                <a:srgbClr val="6C297F"/>
              </a:solidFill>
              <a:ln w="9525">
                <a:noFill/>
              </a:ln>
              <a:effectLst/>
            </c:spPr>
          </c:marker>
          <c:errBars>
            <c:errDir val="x"/>
            <c:errBarType val="both"/>
            <c:errValType val="cust"/>
            <c:noEndCap val="1"/>
            <c:plus>
              <c:numRef>
                <c:f>'&lt;figures&gt;'!$F$19:$F$33</c:f>
                <c:numCache>
                  <c:formatCode>General</c:formatCode>
                  <c:ptCount val="15"/>
                  <c:pt idx="0">
                    <c:v>2.7634134169999989</c:v>
                  </c:pt>
                  <c:pt idx="1">
                    <c:v>6.7299424200000004</c:v>
                  </c:pt>
                  <c:pt idx="2">
                    <c:v>1.3937279470000021</c:v>
                  </c:pt>
                  <c:pt idx="3">
                    <c:v>2.8123122810000005</c:v>
                  </c:pt>
                  <c:pt idx="4">
                    <c:v>1.8901070749999995</c:v>
                  </c:pt>
                  <c:pt idx="5">
                    <c:v>2.1592802759999969</c:v>
                  </c:pt>
                  <c:pt idx="6">
                    <c:v>1.3225182580000023</c:v>
                  </c:pt>
                  <c:pt idx="7">
                    <c:v>7.8081196910000017</c:v>
                  </c:pt>
                  <c:pt idx="8">
                    <c:v>1.9579361910000017</c:v>
                  </c:pt>
                  <c:pt idx="9">
                    <c:v>0.54470181499999981</c:v>
                  </c:pt>
                  <c:pt idx="10">
                    <c:v>2.1934604550000003</c:v>
                  </c:pt>
                  <c:pt idx="11">
                    <c:v>2.0726985210000031</c:v>
                  </c:pt>
                  <c:pt idx="12">
                    <c:v>1.7110601259999996</c:v>
                  </c:pt>
                  <c:pt idx="13">
                    <c:v>1.3620679009999996</c:v>
                  </c:pt>
                  <c:pt idx="14">
                    <c:v>8.4304797820000026</c:v>
                  </c:pt>
                </c:numCache>
              </c:numRef>
            </c:plus>
            <c:minus>
              <c:numRef>
                <c:f>'&lt;figures&gt;'!$F$19:$F$33</c:f>
                <c:numCache>
                  <c:formatCode>General</c:formatCode>
                  <c:ptCount val="15"/>
                  <c:pt idx="0">
                    <c:v>2.7634134169999989</c:v>
                  </c:pt>
                  <c:pt idx="1">
                    <c:v>6.7299424200000004</c:v>
                  </c:pt>
                  <c:pt idx="2">
                    <c:v>1.3937279470000021</c:v>
                  </c:pt>
                  <c:pt idx="3">
                    <c:v>2.8123122810000005</c:v>
                  </c:pt>
                  <c:pt idx="4">
                    <c:v>1.8901070749999995</c:v>
                  </c:pt>
                  <c:pt idx="5">
                    <c:v>2.1592802759999969</c:v>
                  </c:pt>
                  <c:pt idx="6">
                    <c:v>1.3225182580000023</c:v>
                  </c:pt>
                  <c:pt idx="7">
                    <c:v>7.8081196910000017</c:v>
                  </c:pt>
                  <c:pt idx="8">
                    <c:v>1.9579361910000017</c:v>
                  </c:pt>
                  <c:pt idx="9">
                    <c:v>0.54470181499999981</c:v>
                  </c:pt>
                  <c:pt idx="10">
                    <c:v>2.1934604550000003</c:v>
                  </c:pt>
                  <c:pt idx="11">
                    <c:v>2.0726985210000031</c:v>
                  </c:pt>
                  <c:pt idx="12">
                    <c:v>1.7110601259999996</c:v>
                  </c:pt>
                  <c:pt idx="13">
                    <c:v>1.3620679009999996</c:v>
                  </c:pt>
                  <c:pt idx="14">
                    <c:v>8.4304797820000026</c:v>
                  </c:pt>
                </c:numCache>
              </c:numRef>
            </c:minus>
            <c:spPr>
              <a:noFill/>
              <a:ln w="127000" cap="flat" cmpd="sng" algn="ctr">
                <a:solidFill>
                  <a:srgbClr val="BF78D3">
                    <a:alpha val="44000"/>
                  </a:srgbClr>
                </a:solidFill>
                <a:round/>
              </a:ln>
              <a:effectLst/>
            </c:spPr>
          </c:errBars>
          <c:xVal>
            <c:numRef>
              <c:f>'&lt;figures&gt;'!$C$19:$C$33</c:f>
              <c:numCache>
                <c:formatCode>General</c:formatCode>
                <c:ptCount val="15"/>
                <c:pt idx="0">
                  <c:v>13.174802722000001</c:v>
                </c:pt>
                <c:pt idx="1">
                  <c:v>13.663139369</c:v>
                </c:pt>
                <c:pt idx="2">
                  <c:v>14.768299864999999</c:v>
                </c:pt>
                <c:pt idx="3">
                  <c:v>16.082595663999999</c:v>
                </c:pt>
                <c:pt idx="4">
                  <c:v>17.989034010000001</c:v>
                </c:pt>
                <c:pt idx="5">
                  <c:v>19.072469554000001</c:v>
                </c:pt>
                <c:pt idx="6">
                  <c:v>19.083356772999998</c:v>
                </c:pt>
                <c:pt idx="7">
                  <c:v>19.234500621999999</c:v>
                </c:pt>
                <c:pt idx="8">
                  <c:v>21.053268223</c:v>
                </c:pt>
                <c:pt idx="9">
                  <c:v>21.222175781000001</c:v>
                </c:pt>
                <c:pt idx="10">
                  <c:v>22.146993392999999</c:v>
                </c:pt>
                <c:pt idx="11">
                  <c:v>22.175692050999999</c:v>
                </c:pt>
                <c:pt idx="12">
                  <c:v>25.773322889999999</c:v>
                </c:pt>
                <c:pt idx="13">
                  <c:v>26.597428533999999</c:v>
                </c:pt>
                <c:pt idx="14">
                  <c:v>29.992546753999999</c:v>
                </c:pt>
              </c:numCache>
            </c:numRef>
          </c:xVal>
          <c:yVal>
            <c:numRef>
              <c:f>'&lt;figures&gt;'!$H$19:$H$33</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yVal>
          <c:smooth val="0"/>
          <c:extLst>
            <c:ext xmlns:c16="http://schemas.microsoft.com/office/drawing/2014/chart" uri="{C3380CC4-5D6E-409C-BE32-E72D297353CC}">
              <c16:uniqueId val="{00000000-6ECF-40C4-A162-5842DA94F5D5}"/>
            </c:ext>
          </c:extLst>
        </c:ser>
        <c:ser>
          <c:idx val="1"/>
          <c:order val="1"/>
          <c:tx>
            <c:v>lower CI</c:v>
          </c:tx>
          <c:spPr>
            <a:ln w="25400" cap="rnd">
              <a:noFill/>
              <a:round/>
            </a:ln>
            <a:effectLst/>
          </c:spPr>
          <c:marker>
            <c:symbol val="none"/>
          </c:marker>
          <c:dLbls>
            <c:dLbl>
              <c:idx val="0"/>
              <c:tx>
                <c:rich>
                  <a:bodyPr/>
                  <a:lstStyle/>
                  <a:p>
                    <a:fld id="{7CB4049A-896A-4251-9544-5D1134C257AF}"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CA3-47FD-A5C0-E501F0CCA67C}"/>
                </c:ext>
              </c:extLst>
            </c:dLbl>
            <c:dLbl>
              <c:idx val="1"/>
              <c:tx>
                <c:rich>
                  <a:bodyPr/>
                  <a:lstStyle/>
                  <a:p>
                    <a:fld id="{5D175532-CB85-4E4E-8039-7AFB5F490B02}"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A3-47FD-A5C0-E501F0CCA67C}"/>
                </c:ext>
              </c:extLst>
            </c:dLbl>
            <c:dLbl>
              <c:idx val="2"/>
              <c:tx>
                <c:rich>
                  <a:bodyPr/>
                  <a:lstStyle/>
                  <a:p>
                    <a:fld id="{EE710882-768A-4CA9-A28C-678E105A8495}"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A3-47FD-A5C0-E501F0CCA67C}"/>
                </c:ext>
              </c:extLst>
            </c:dLbl>
            <c:dLbl>
              <c:idx val="3"/>
              <c:tx>
                <c:rich>
                  <a:bodyPr/>
                  <a:lstStyle/>
                  <a:p>
                    <a:fld id="{5690E566-5FAE-4EF6-A446-7970D0077A8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CA3-47FD-A5C0-E501F0CCA67C}"/>
                </c:ext>
              </c:extLst>
            </c:dLbl>
            <c:dLbl>
              <c:idx val="4"/>
              <c:tx>
                <c:rich>
                  <a:bodyPr/>
                  <a:lstStyle/>
                  <a:p>
                    <a:fld id="{7A0476E9-238D-4D59-BFFE-88D34BE80E3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CA3-47FD-A5C0-E501F0CCA67C}"/>
                </c:ext>
              </c:extLst>
            </c:dLbl>
            <c:dLbl>
              <c:idx val="5"/>
              <c:tx>
                <c:rich>
                  <a:bodyPr/>
                  <a:lstStyle/>
                  <a:p>
                    <a:fld id="{ADC0D66F-983F-4BB8-BD0D-B594CBBBCE80}"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CA3-47FD-A5C0-E501F0CCA67C}"/>
                </c:ext>
              </c:extLst>
            </c:dLbl>
            <c:dLbl>
              <c:idx val="6"/>
              <c:tx>
                <c:rich>
                  <a:bodyPr/>
                  <a:lstStyle/>
                  <a:p>
                    <a:fld id="{564F389A-ADB7-4092-B6FB-45C805C7E64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CA3-47FD-A5C0-E501F0CCA67C}"/>
                </c:ext>
              </c:extLst>
            </c:dLbl>
            <c:dLbl>
              <c:idx val="7"/>
              <c:tx>
                <c:rich>
                  <a:bodyPr/>
                  <a:lstStyle/>
                  <a:p>
                    <a:fld id="{1F0C2AF6-95A5-4935-8BF4-364DEB67613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CA3-47FD-A5C0-E501F0CCA67C}"/>
                </c:ext>
              </c:extLst>
            </c:dLbl>
            <c:dLbl>
              <c:idx val="8"/>
              <c:tx>
                <c:rich>
                  <a:bodyPr/>
                  <a:lstStyle/>
                  <a:p>
                    <a:fld id="{5AE9EE12-9422-4F1D-ADE5-72644DF34EE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CA3-47FD-A5C0-E501F0CCA67C}"/>
                </c:ext>
              </c:extLst>
            </c:dLbl>
            <c:dLbl>
              <c:idx val="9"/>
              <c:tx>
                <c:rich>
                  <a:bodyPr rot="0" spcFirstLastPara="1" vertOverflow="clip" horzOverflow="clip" vert="horz" wrap="none"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fld id="{1A9855BE-EE45-4A24-AE95-FC80C7FB15BC}" type="CELLRANGE">
                      <a:rPr lang="en-GB"/>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t>[CELLRANGE]</a:t>
                    </a:fld>
                    <a:endParaRPr lang="en-GB"/>
                  </a:p>
                </c:rich>
              </c:tx>
              <c:spPr>
                <a:solidFill>
                  <a:schemeClr val="bg1"/>
                </a:solidFill>
                <a:ln>
                  <a:noFill/>
                </a:ln>
                <a:effectLst/>
              </c:spPr>
              <c:dLblPos val="l"/>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0A-BCA3-47FD-A5C0-E501F0CCA67C}"/>
                </c:ext>
              </c:extLst>
            </c:dLbl>
            <c:dLbl>
              <c:idx val="10"/>
              <c:tx>
                <c:rich>
                  <a:bodyPr/>
                  <a:lstStyle/>
                  <a:p>
                    <a:fld id="{FA93A269-3699-483D-8137-D99D425943B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CA3-47FD-A5C0-E501F0CCA67C}"/>
                </c:ext>
              </c:extLst>
            </c:dLbl>
            <c:dLbl>
              <c:idx val="11"/>
              <c:tx>
                <c:rich>
                  <a:bodyPr/>
                  <a:lstStyle/>
                  <a:p>
                    <a:fld id="{3C91C253-1293-419D-B540-2356F4EA2DF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CA3-47FD-A5C0-E501F0CCA67C}"/>
                </c:ext>
              </c:extLst>
            </c:dLbl>
            <c:dLbl>
              <c:idx val="12"/>
              <c:tx>
                <c:rich>
                  <a:bodyPr/>
                  <a:lstStyle/>
                  <a:p>
                    <a:fld id="{634CA6D9-7328-4B96-A413-C052FC0CB1D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CA3-47FD-A5C0-E501F0CCA67C}"/>
                </c:ext>
              </c:extLst>
            </c:dLbl>
            <c:dLbl>
              <c:idx val="13"/>
              <c:tx>
                <c:rich>
                  <a:bodyPr/>
                  <a:lstStyle/>
                  <a:p>
                    <a:fld id="{14665D01-287C-43A2-BA2F-0EF77A0775E7}"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CA3-47FD-A5C0-E501F0CCA67C}"/>
                </c:ext>
              </c:extLst>
            </c:dLbl>
            <c:dLbl>
              <c:idx val="14"/>
              <c:tx>
                <c:rich>
                  <a:bodyPr/>
                  <a:lstStyle/>
                  <a:p>
                    <a:fld id="{3611CC18-216A-454B-ABAB-F3E5193B8D1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BCA3-47FD-A5C0-E501F0CCA67C}"/>
                </c:ext>
              </c:extLst>
            </c:dLbl>
            <c:spPr>
              <a:solidFill>
                <a:schemeClr val="bg1"/>
              </a:solidFill>
              <a:ln>
                <a:noFill/>
              </a:ln>
              <a:effectLst/>
            </c:spPr>
            <c:txPr>
              <a:bodyPr rot="0" spcFirstLastPara="1" vertOverflow="clip" horzOverflow="clip" vert="horz" wrap="none"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xVal>
            <c:numRef>
              <c:f>'&lt;figures&gt;'!$D$19:$D$33</c:f>
              <c:numCache>
                <c:formatCode>General</c:formatCode>
                <c:ptCount val="15"/>
                <c:pt idx="0">
                  <c:v>10.411389305</c:v>
                </c:pt>
                <c:pt idx="1">
                  <c:v>6.9331969482</c:v>
                </c:pt>
                <c:pt idx="2">
                  <c:v>13.374571918999999</c:v>
                </c:pt>
                <c:pt idx="3">
                  <c:v>13.270283383000001</c:v>
                </c:pt>
                <c:pt idx="4">
                  <c:v>16.098926935000001</c:v>
                </c:pt>
                <c:pt idx="5">
                  <c:v>16.913189278000001</c:v>
                </c:pt>
                <c:pt idx="6">
                  <c:v>17.760838516</c:v>
                </c:pt>
                <c:pt idx="7">
                  <c:v>11.426380931000001</c:v>
                </c:pt>
                <c:pt idx="8">
                  <c:v>19.095332032999998</c:v>
                </c:pt>
                <c:pt idx="9">
                  <c:v>20.677473966000001</c:v>
                </c:pt>
                <c:pt idx="10">
                  <c:v>19.953532936999999</c:v>
                </c:pt>
                <c:pt idx="11">
                  <c:v>20.102993530999999</c:v>
                </c:pt>
                <c:pt idx="12">
                  <c:v>24.062262763</c:v>
                </c:pt>
                <c:pt idx="13">
                  <c:v>25.235360633999999</c:v>
                </c:pt>
                <c:pt idx="14">
                  <c:v>21.562066972</c:v>
                </c:pt>
              </c:numCache>
            </c:numRef>
          </c:xVal>
          <c:yVal>
            <c:numRef>
              <c:f>'&lt;figures&gt;'!$H$19:$H$33</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yVal>
          <c:smooth val="0"/>
          <c:extLst>
            <c:ext xmlns:c15="http://schemas.microsoft.com/office/drawing/2012/chart" uri="{02D57815-91ED-43cb-92C2-25804820EDAC}">
              <c15:datalabelsRange>
                <c15:f>'&lt;figures&gt;'!$B$19:$B$33</c15:f>
                <c15:dlblRangeCache>
                  <c:ptCount val="15"/>
                  <c:pt idx="0">
                    <c:v>Borders</c:v>
                  </c:pt>
                  <c:pt idx="1">
                    <c:v>Shetland</c:v>
                  </c:pt>
                  <c:pt idx="2">
                    <c:v>Grampian</c:v>
                  </c:pt>
                  <c:pt idx="3">
                    <c:v>Dumfries and Galloway</c:v>
                  </c:pt>
                  <c:pt idx="4">
                    <c:v>Fife</c:v>
                  </c:pt>
                  <c:pt idx="5">
                    <c:v>Forth Valley</c:v>
                  </c:pt>
                  <c:pt idx="6">
                    <c:v>Lothian</c:v>
                  </c:pt>
                  <c:pt idx="7">
                    <c:v>Orkney</c:v>
                  </c:pt>
                  <c:pt idx="8">
                    <c:v>Tayside</c:v>
                  </c:pt>
                  <c:pt idx="9">
                    <c:v>Scotland</c:v>
                  </c:pt>
                  <c:pt idx="10">
                    <c:v>Highland</c:v>
                  </c:pt>
                  <c:pt idx="11">
                    <c:v>Ayrshire and Arran</c:v>
                  </c:pt>
                  <c:pt idx="12">
                    <c:v>Lanarkshire</c:v>
                  </c:pt>
                  <c:pt idx="13">
                    <c:v>Greater Glasgow and Clyde</c:v>
                  </c:pt>
                  <c:pt idx="14">
                    <c:v>Western Isles</c:v>
                  </c:pt>
                </c15:dlblRangeCache>
              </c15:datalabelsRange>
            </c:ext>
            <c:ext xmlns:c16="http://schemas.microsoft.com/office/drawing/2014/chart" uri="{C3380CC4-5D6E-409C-BE32-E72D297353CC}">
              <c16:uniqueId val="{00000000-BCA3-47FD-A5C0-E501F0CCA67C}"/>
            </c:ext>
          </c:extLst>
        </c:ser>
        <c:dLbls>
          <c:showLegendKey val="0"/>
          <c:showVal val="0"/>
          <c:showCatName val="0"/>
          <c:showSerName val="0"/>
          <c:showPercent val="0"/>
          <c:showBubbleSize val="0"/>
        </c:dLbls>
        <c:axId val="722761048"/>
        <c:axId val="722764328"/>
      </c:scatterChart>
      <c:valAx>
        <c:axId val="722761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solidFill>
                      <a:sysClr val="windowText" lastClr="000000"/>
                    </a:solidFill>
                  </a:rPr>
                  <a:t>Age-standardised mortality rates ( per 100,000 population)</a:t>
                </a:r>
              </a:p>
            </c:rich>
          </c:tx>
          <c:layout>
            <c:manualLayout>
              <c:xMode val="edge"/>
              <c:yMode val="edge"/>
              <c:x val="0.16689771561596767"/>
              <c:y val="0.93292260050605502"/>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22764328"/>
        <c:crosses val="autoZero"/>
        <c:crossBetween val="midCat"/>
      </c:valAx>
      <c:valAx>
        <c:axId val="722764328"/>
        <c:scaling>
          <c:orientation val="minMax"/>
          <c:max val="16"/>
          <c:min val="0"/>
        </c:scaling>
        <c:delete val="1"/>
        <c:axPos val="l"/>
        <c:numFmt formatCode="General" sourceLinked="1"/>
        <c:majorTickMark val="out"/>
        <c:minorTickMark val="none"/>
        <c:tickLblPos val="nextTo"/>
        <c:crossAx val="722761048"/>
        <c:crosses val="autoZero"/>
        <c:crossBetween val="midCat"/>
        <c:majorUnit val="1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Arial" panose="020B0604020202020204" pitchFamily="34" charset="0"/>
          <a:cs typeface="Arial" panose="020B0604020202020204" pitchFamily="34" charset="0"/>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solidFill>
                  <a:sysClr val="windowText" lastClr="000000"/>
                </a:solidFill>
              </a:rPr>
              <a:t>Figure 6: Age-standardised mortality rates in c</a:t>
            </a:r>
            <a:r>
              <a:rPr lang="en-GB" b="1" baseline="0">
                <a:solidFill>
                  <a:sysClr val="windowText" lastClr="000000"/>
                </a:solidFill>
              </a:rPr>
              <a:t>ouncil areas, 2018-2022 average</a:t>
            </a:r>
            <a:endParaRPr lang="en-GB" b="1">
              <a:solidFill>
                <a:sysClr val="windowText" lastClr="000000"/>
              </a:solidFill>
            </a:endParaRPr>
          </a:p>
        </c:rich>
      </c:tx>
      <c:layout>
        <c:manualLayout>
          <c:xMode val="edge"/>
          <c:yMode val="edge"/>
          <c:x val="0.14488454645560628"/>
          <c:y val="4.185022135307038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8966398520123155E-2"/>
          <c:y val="6.8928340479179229E-2"/>
          <c:w val="0.8826256455191942"/>
          <c:h val="0.84145405737326318"/>
        </c:manualLayout>
      </c:layout>
      <c:scatterChart>
        <c:scatterStyle val="lineMarker"/>
        <c:varyColors val="0"/>
        <c:ser>
          <c:idx val="0"/>
          <c:order val="0"/>
          <c:tx>
            <c:strRef>
              <c:f>'&lt;figures&gt;'!$C$36</c:f>
              <c:strCache>
                <c:ptCount val="1"/>
                <c:pt idx="0">
                  <c:v>Age-standardised mortality rate
Persons</c:v>
                </c:pt>
              </c:strCache>
            </c:strRef>
          </c:tx>
          <c:spPr>
            <a:ln w="25400" cap="rnd">
              <a:noFill/>
              <a:round/>
            </a:ln>
            <a:effectLst/>
          </c:spPr>
          <c:marker>
            <c:symbol val="circle"/>
            <c:size val="10"/>
            <c:spPr>
              <a:solidFill>
                <a:srgbClr val="6C297F"/>
              </a:solidFill>
              <a:ln w="9525">
                <a:noFill/>
              </a:ln>
              <a:effectLst/>
            </c:spPr>
          </c:marker>
          <c:errBars>
            <c:errDir val="x"/>
            <c:errBarType val="both"/>
            <c:errValType val="cust"/>
            <c:noEndCap val="1"/>
            <c:plus>
              <c:numRef>
                <c:f>'&lt;figures&gt;'!$F$37:$F$69</c:f>
                <c:numCache>
                  <c:formatCode>General</c:formatCode>
                  <c:ptCount val="33"/>
                  <c:pt idx="0">
                    <c:v>1.7803569760000002</c:v>
                  </c:pt>
                  <c:pt idx="1">
                    <c:v>3.1503248339999992</c:v>
                  </c:pt>
                  <c:pt idx="2">
                    <c:v>3.1411906860000016</c:v>
                  </c:pt>
                  <c:pt idx="3">
                    <c:v>2.7634134169999989</c:v>
                  </c:pt>
                  <c:pt idx="4">
                    <c:v>3.0277196870000012</c:v>
                  </c:pt>
                  <c:pt idx="5">
                    <c:v>6.7299424200000004</c:v>
                  </c:pt>
                  <c:pt idx="6">
                    <c:v>3.1342336090000007</c:v>
                  </c:pt>
                  <c:pt idx="7">
                    <c:v>2.8123122810000005</c:v>
                  </c:pt>
                  <c:pt idx="8">
                    <c:v>2.844931540000001</c:v>
                  </c:pt>
                  <c:pt idx="9">
                    <c:v>3.7440961150000014</c:v>
                  </c:pt>
                  <c:pt idx="10">
                    <c:v>1.8901070749999995</c:v>
                  </c:pt>
                  <c:pt idx="11">
                    <c:v>3.3659619340000013</c:v>
                  </c:pt>
                  <c:pt idx="12">
                    <c:v>3.4386985599999988</c:v>
                  </c:pt>
                  <c:pt idx="13">
                    <c:v>2.8629118709999979</c:v>
                  </c:pt>
                  <c:pt idx="14">
                    <c:v>7.8081196910000017</c:v>
                  </c:pt>
                  <c:pt idx="15">
                    <c:v>3.976572584000003</c:v>
                  </c:pt>
                  <c:pt idx="16">
                    <c:v>3.0278535830000024</c:v>
                  </c:pt>
                  <c:pt idx="17">
                    <c:v>5.168549457000001</c:v>
                  </c:pt>
                  <c:pt idx="18">
                    <c:v>2.7488666859999995</c:v>
                  </c:pt>
                  <c:pt idx="19">
                    <c:v>1.8596883029999987</c:v>
                  </c:pt>
                  <c:pt idx="20">
                    <c:v>3.5055272639999977</c:v>
                  </c:pt>
                  <c:pt idx="21">
                    <c:v>0.54470181499999981</c:v>
                  </c:pt>
                  <c:pt idx="22">
                    <c:v>4.2332734459999983</c:v>
                  </c:pt>
                  <c:pt idx="23">
                    <c:v>2.5666962349999984</c:v>
                  </c:pt>
                  <c:pt idx="24">
                    <c:v>2.2686692579999992</c:v>
                  </c:pt>
                  <c:pt idx="25">
                    <c:v>3.2056878349999991</c:v>
                  </c:pt>
                  <c:pt idx="26">
                    <c:v>3.7767509249999982</c:v>
                  </c:pt>
                  <c:pt idx="27">
                    <c:v>4.0640974609999994</c:v>
                  </c:pt>
                  <c:pt idx="28">
                    <c:v>2.5510292559999996</c:v>
                  </c:pt>
                  <c:pt idx="29">
                    <c:v>5.0525929290000029</c:v>
                  </c:pt>
                  <c:pt idx="30">
                    <c:v>8.4304797820000026</c:v>
                  </c:pt>
                  <c:pt idx="31">
                    <c:v>2.1566780409999993</c:v>
                  </c:pt>
                  <c:pt idx="32">
                    <c:v>5.509633909999998</c:v>
                  </c:pt>
                </c:numCache>
              </c:numRef>
            </c:plus>
            <c:minus>
              <c:numRef>
                <c:f>'&lt;figures&gt;'!$F$37:$F$69</c:f>
                <c:numCache>
                  <c:formatCode>General</c:formatCode>
                  <c:ptCount val="33"/>
                  <c:pt idx="0">
                    <c:v>1.7803569760000002</c:v>
                  </c:pt>
                  <c:pt idx="1">
                    <c:v>3.1503248339999992</c:v>
                  </c:pt>
                  <c:pt idx="2">
                    <c:v>3.1411906860000016</c:v>
                  </c:pt>
                  <c:pt idx="3">
                    <c:v>2.7634134169999989</c:v>
                  </c:pt>
                  <c:pt idx="4">
                    <c:v>3.0277196870000012</c:v>
                  </c:pt>
                  <c:pt idx="5">
                    <c:v>6.7299424200000004</c:v>
                  </c:pt>
                  <c:pt idx="6">
                    <c:v>3.1342336090000007</c:v>
                  </c:pt>
                  <c:pt idx="7">
                    <c:v>2.8123122810000005</c:v>
                  </c:pt>
                  <c:pt idx="8">
                    <c:v>2.844931540000001</c:v>
                  </c:pt>
                  <c:pt idx="9">
                    <c:v>3.7440961150000014</c:v>
                  </c:pt>
                  <c:pt idx="10">
                    <c:v>1.8901070749999995</c:v>
                  </c:pt>
                  <c:pt idx="11">
                    <c:v>3.3659619340000013</c:v>
                  </c:pt>
                  <c:pt idx="12">
                    <c:v>3.4386985599999988</c:v>
                  </c:pt>
                  <c:pt idx="13">
                    <c:v>2.8629118709999979</c:v>
                  </c:pt>
                  <c:pt idx="14">
                    <c:v>7.8081196910000017</c:v>
                  </c:pt>
                  <c:pt idx="15">
                    <c:v>3.976572584000003</c:v>
                  </c:pt>
                  <c:pt idx="16">
                    <c:v>3.0278535830000024</c:v>
                  </c:pt>
                  <c:pt idx="17">
                    <c:v>5.168549457000001</c:v>
                  </c:pt>
                  <c:pt idx="18">
                    <c:v>2.7488666859999995</c:v>
                  </c:pt>
                  <c:pt idx="19">
                    <c:v>1.8596883029999987</c:v>
                  </c:pt>
                  <c:pt idx="20">
                    <c:v>3.5055272639999977</c:v>
                  </c:pt>
                  <c:pt idx="21">
                    <c:v>0.54470181499999981</c:v>
                  </c:pt>
                  <c:pt idx="22">
                    <c:v>4.2332734459999983</c:v>
                  </c:pt>
                  <c:pt idx="23">
                    <c:v>2.5666962349999984</c:v>
                  </c:pt>
                  <c:pt idx="24">
                    <c:v>2.2686692579999992</c:v>
                  </c:pt>
                  <c:pt idx="25">
                    <c:v>3.2056878349999991</c:v>
                  </c:pt>
                  <c:pt idx="26">
                    <c:v>3.7767509249999982</c:v>
                  </c:pt>
                  <c:pt idx="27">
                    <c:v>4.0640974609999994</c:v>
                  </c:pt>
                  <c:pt idx="28">
                    <c:v>2.5510292559999996</c:v>
                  </c:pt>
                  <c:pt idx="29">
                    <c:v>5.0525929290000029</c:v>
                  </c:pt>
                  <c:pt idx="30">
                    <c:v>8.4304797820000026</c:v>
                  </c:pt>
                  <c:pt idx="31">
                    <c:v>2.1566780409999993</c:v>
                  </c:pt>
                  <c:pt idx="32">
                    <c:v>5.509633909999998</c:v>
                  </c:pt>
                </c:numCache>
              </c:numRef>
            </c:minus>
            <c:spPr>
              <a:noFill/>
              <a:ln w="127000" cap="flat" cmpd="sng" algn="ctr">
                <a:solidFill>
                  <a:srgbClr val="BF78D3">
                    <a:alpha val="44000"/>
                  </a:srgbClr>
                </a:solidFill>
                <a:round/>
              </a:ln>
              <a:effectLst/>
            </c:spPr>
          </c:errBars>
          <c:xVal>
            <c:numRef>
              <c:f>'&lt;figures&gt;'!$C$37:$C$69</c:f>
              <c:numCache>
                <c:formatCode>General</c:formatCode>
                <c:ptCount val="33"/>
                <c:pt idx="0">
                  <c:v>11.408197439</c:v>
                </c:pt>
                <c:pt idx="1">
                  <c:v>12.479900486</c:v>
                </c:pt>
                <c:pt idx="2">
                  <c:v>12.839170319999999</c:v>
                </c:pt>
                <c:pt idx="3">
                  <c:v>13.174802722000001</c:v>
                </c:pt>
                <c:pt idx="4">
                  <c:v>13.487277311</c:v>
                </c:pt>
                <c:pt idx="5">
                  <c:v>13.663139369</c:v>
                </c:pt>
                <c:pt idx="6">
                  <c:v>14.498352533</c:v>
                </c:pt>
                <c:pt idx="7">
                  <c:v>16.082595663999999</c:v>
                </c:pt>
                <c:pt idx="8">
                  <c:v>16.988921108</c:v>
                </c:pt>
                <c:pt idx="9">
                  <c:v>16.992096192999998</c:v>
                </c:pt>
                <c:pt idx="10">
                  <c:v>17.989034010000001</c:v>
                </c:pt>
                <c:pt idx="11">
                  <c:v>18.514064109</c:v>
                </c:pt>
                <c:pt idx="12">
                  <c:v>19.050234814</c:v>
                </c:pt>
                <c:pt idx="13">
                  <c:v>19.059955411000001</c:v>
                </c:pt>
                <c:pt idx="14">
                  <c:v>19.234500621999999</c:v>
                </c:pt>
                <c:pt idx="15">
                  <c:v>19.430758872999998</c:v>
                </c:pt>
                <c:pt idx="16">
                  <c:v>19.784895042999999</c:v>
                </c:pt>
                <c:pt idx="17">
                  <c:v>19.867833402999999</c:v>
                </c:pt>
                <c:pt idx="18">
                  <c:v>20.155260510000002</c:v>
                </c:pt>
                <c:pt idx="19">
                  <c:v>20.167056319</c:v>
                </c:pt>
                <c:pt idx="20">
                  <c:v>20.754615348000002</c:v>
                </c:pt>
                <c:pt idx="21">
                  <c:v>21.222175781000001</c:v>
                </c:pt>
                <c:pt idx="22">
                  <c:v>22.109200499</c:v>
                </c:pt>
                <c:pt idx="23">
                  <c:v>22.158666515</c:v>
                </c:pt>
                <c:pt idx="24">
                  <c:v>22.475615212000001</c:v>
                </c:pt>
                <c:pt idx="25">
                  <c:v>24.389595336999999</c:v>
                </c:pt>
                <c:pt idx="26">
                  <c:v>26.283865156000001</c:v>
                </c:pt>
                <c:pt idx="27">
                  <c:v>28.5531118</c:v>
                </c:pt>
                <c:pt idx="28">
                  <c:v>28.935615317</c:v>
                </c:pt>
                <c:pt idx="29">
                  <c:v>29.651547060999999</c:v>
                </c:pt>
                <c:pt idx="30">
                  <c:v>29.992546753999999</c:v>
                </c:pt>
                <c:pt idx="31">
                  <c:v>31.499841240999999</c:v>
                </c:pt>
                <c:pt idx="32">
                  <c:v>32.809994887999999</c:v>
                </c:pt>
              </c:numCache>
            </c:numRef>
          </c:xVal>
          <c:yVal>
            <c:numRef>
              <c:f>'&lt;figures&gt;'!$H$37:$H$69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yVal>
          <c:smooth val="0"/>
          <c:extLst>
            <c:ext xmlns:c16="http://schemas.microsoft.com/office/drawing/2014/chart" uri="{C3380CC4-5D6E-409C-BE32-E72D297353CC}">
              <c16:uniqueId val="{0000000F-B8F0-40DA-9453-C7C360BEF783}"/>
            </c:ext>
          </c:extLst>
        </c:ser>
        <c:ser>
          <c:idx val="1"/>
          <c:order val="1"/>
          <c:tx>
            <c:v>Lower CI</c:v>
          </c:tx>
          <c:spPr>
            <a:ln w="25400" cap="rnd">
              <a:noFill/>
              <a:round/>
            </a:ln>
            <a:effectLst/>
          </c:spPr>
          <c:marker>
            <c:symbol val="none"/>
          </c:marker>
          <c:dLbls>
            <c:dLbl>
              <c:idx val="0"/>
              <c:tx>
                <c:rich>
                  <a:bodyPr/>
                  <a:lstStyle/>
                  <a:p>
                    <a:fld id="{1714871E-3EEC-4679-9653-D8CA1B407726}"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DB-4776-9CEA-346865331586}"/>
                </c:ext>
              </c:extLst>
            </c:dLbl>
            <c:dLbl>
              <c:idx val="1"/>
              <c:tx>
                <c:rich>
                  <a:bodyPr/>
                  <a:lstStyle/>
                  <a:p>
                    <a:fld id="{CA488FC6-06D0-492B-BF8F-D227F260EC3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BDB-4776-9CEA-346865331586}"/>
                </c:ext>
              </c:extLst>
            </c:dLbl>
            <c:dLbl>
              <c:idx val="2"/>
              <c:tx>
                <c:rich>
                  <a:bodyPr/>
                  <a:lstStyle/>
                  <a:p>
                    <a:fld id="{58D80D4E-596C-475B-91AC-1986DE52562D}"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BDB-4776-9CEA-346865331586}"/>
                </c:ext>
              </c:extLst>
            </c:dLbl>
            <c:dLbl>
              <c:idx val="3"/>
              <c:tx>
                <c:rich>
                  <a:bodyPr/>
                  <a:lstStyle/>
                  <a:p>
                    <a:fld id="{BCD20F48-0E6E-43E9-8AB9-67E7A3C39958}"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BDB-4776-9CEA-346865331586}"/>
                </c:ext>
              </c:extLst>
            </c:dLbl>
            <c:dLbl>
              <c:idx val="4"/>
              <c:tx>
                <c:rich>
                  <a:bodyPr/>
                  <a:lstStyle/>
                  <a:p>
                    <a:fld id="{3873C109-700B-47A4-8B41-3B2C9B2BA5D5}"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BDB-4776-9CEA-346865331586}"/>
                </c:ext>
              </c:extLst>
            </c:dLbl>
            <c:dLbl>
              <c:idx val="5"/>
              <c:tx>
                <c:rich>
                  <a:bodyPr/>
                  <a:lstStyle/>
                  <a:p>
                    <a:fld id="{799ACF74-6B73-4579-81DE-4C77C98A8E4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BDB-4776-9CEA-346865331586}"/>
                </c:ext>
              </c:extLst>
            </c:dLbl>
            <c:dLbl>
              <c:idx val="6"/>
              <c:tx>
                <c:rich>
                  <a:bodyPr/>
                  <a:lstStyle/>
                  <a:p>
                    <a:fld id="{F6FEEDF1-B73D-42FA-8576-3BA64A67BF2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BDB-4776-9CEA-346865331586}"/>
                </c:ext>
              </c:extLst>
            </c:dLbl>
            <c:dLbl>
              <c:idx val="7"/>
              <c:tx>
                <c:rich>
                  <a:bodyPr/>
                  <a:lstStyle/>
                  <a:p>
                    <a:fld id="{FD5FD79F-6292-4853-8D03-8917A06967F0}"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BDB-4776-9CEA-346865331586}"/>
                </c:ext>
              </c:extLst>
            </c:dLbl>
            <c:dLbl>
              <c:idx val="8"/>
              <c:tx>
                <c:rich>
                  <a:bodyPr/>
                  <a:lstStyle/>
                  <a:p>
                    <a:fld id="{A0D2F4B3-D74E-46D3-8EFE-57165CB3F42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BDB-4776-9CEA-346865331586}"/>
                </c:ext>
              </c:extLst>
            </c:dLbl>
            <c:dLbl>
              <c:idx val="9"/>
              <c:tx>
                <c:rich>
                  <a:bodyPr/>
                  <a:lstStyle/>
                  <a:p>
                    <a:fld id="{BB6E2965-2106-4BE5-9C2E-AA0E62A29B6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BDB-4776-9CEA-346865331586}"/>
                </c:ext>
              </c:extLst>
            </c:dLbl>
            <c:dLbl>
              <c:idx val="10"/>
              <c:tx>
                <c:rich>
                  <a:bodyPr/>
                  <a:lstStyle/>
                  <a:p>
                    <a:fld id="{2254EAAA-24F7-443D-B185-CAB00D04EB7F}"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BDB-4776-9CEA-346865331586}"/>
                </c:ext>
              </c:extLst>
            </c:dLbl>
            <c:dLbl>
              <c:idx val="11"/>
              <c:tx>
                <c:rich>
                  <a:bodyPr/>
                  <a:lstStyle/>
                  <a:p>
                    <a:fld id="{1666357F-7893-422B-B166-C6A44DD2BD74}"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BDB-4776-9CEA-346865331586}"/>
                </c:ext>
              </c:extLst>
            </c:dLbl>
            <c:dLbl>
              <c:idx val="12"/>
              <c:tx>
                <c:rich>
                  <a:bodyPr/>
                  <a:lstStyle/>
                  <a:p>
                    <a:fld id="{CB710D34-9B9A-4C57-84CE-CE3F71E445AE}"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BDB-4776-9CEA-346865331586}"/>
                </c:ext>
              </c:extLst>
            </c:dLbl>
            <c:dLbl>
              <c:idx val="13"/>
              <c:tx>
                <c:rich>
                  <a:bodyPr/>
                  <a:lstStyle/>
                  <a:p>
                    <a:fld id="{5944B5F9-ACB3-483D-8AB5-E4D50D50381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BDB-4776-9CEA-346865331586}"/>
                </c:ext>
              </c:extLst>
            </c:dLbl>
            <c:dLbl>
              <c:idx val="14"/>
              <c:tx>
                <c:rich>
                  <a:bodyPr/>
                  <a:lstStyle/>
                  <a:p>
                    <a:fld id="{B38D85AE-D44C-4599-B72E-9249BF866FF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BDB-4776-9CEA-346865331586}"/>
                </c:ext>
              </c:extLst>
            </c:dLbl>
            <c:dLbl>
              <c:idx val="15"/>
              <c:tx>
                <c:rich>
                  <a:bodyPr/>
                  <a:lstStyle/>
                  <a:p>
                    <a:fld id="{B93CAD05-6AD5-4489-BF4B-D09F3DF3EC3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BDB-4776-9CEA-346865331586}"/>
                </c:ext>
              </c:extLst>
            </c:dLbl>
            <c:dLbl>
              <c:idx val="16"/>
              <c:tx>
                <c:rich>
                  <a:bodyPr/>
                  <a:lstStyle/>
                  <a:p>
                    <a:fld id="{1382C379-E14A-4605-B648-EB30D273E029}"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BDB-4776-9CEA-346865331586}"/>
                </c:ext>
              </c:extLst>
            </c:dLbl>
            <c:dLbl>
              <c:idx val="17"/>
              <c:tx>
                <c:rich>
                  <a:bodyPr/>
                  <a:lstStyle/>
                  <a:p>
                    <a:fld id="{EF3CEB31-021C-4223-AF00-F7FD9B68AB4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BDB-4776-9CEA-346865331586}"/>
                </c:ext>
              </c:extLst>
            </c:dLbl>
            <c:dLbl>
              <c:idx val="18"/>
              <c:tx>
                <c:rich>
                  <a:bodyPr/>
                  <a:lstStyle/>
                  <a:p>
                    <a:fld id="{484AB2E7-751C-4335-9FA6-658F047C8FF7}"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BDB-4776-9CEA-346865331586}"/>
                </c:ext>
              </c:extLst>
            </c:dLbl>
            <c:dLbl>
              <c:idx val="19"/>
              <c:tx>
                <c:rich>
                  <a:bodyPr/>
                  <a:lstStyle/>
                  <a:p>
                    <a:fld id="{DEA9C9B0-3B85-4AB9-8D24-0A606F99CB6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BDB-4776-9CEA-346865331586}"/>
                </c:ext>
              </c:extLst>
            </c:dLbl>
            <c:dLbl>
              <c:idx val="20"/>
              <c:tx>
                <c:rich>
                  <a:bodyPr/>
                  <a:lstStyle/>
                  <a:p>
                    <a:fld id="{F66F9011-4FC3-45F2-A7A6-6B71874B85E6}"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BDB-4776-9CEA-346865331586}"/>
                </c:ext>
              </c:extLst>
            </c:dLbl>
            <c:dLbl>
              <c:idx val="21"/>
              <c:tx>
                <c:rich>
                  <a:bodyPr rot="0" spcFirstLastPara="1" vertOverflow="clip" horzOverflow="clip" vert="horz" wrap="non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fld id="{3401C4EB-1FF1-45C7-92BA-8D299B485369}" type="CELLRANGE">
                      <a:rPr lang="en-GB"/>
                      <a:pPr>
                        <a:defRPr sz="1400" b="1">
                          <a:solidFill>
                            <a:sysClr val="windowText" lastClr="000000"/>
                          </a:solidFill>
                        </a:defRPr>
                      </a:pPr>
                      <a:t>[CELLRANGE]</a:t>
                    </a:fld>
                    <a:endParaRPr lang="en-GB"/>
                  </a:p>
                </c:rich>
              </c:tx>
              <c:spPr>
                <a:solidFill>
                  <a:schemeClr val="bg1"/>
                </a:solidFill>
                <a:ln>
                  <a:noFill/>
                </a:ln>
                <a:effectLst/>
              </c:spPr>
              <c:txPr>
                <a:bodyPr rot="0" spcFirstLastPara="1" vertOverflow="clip" horzOverflow="clip" vert="horz" wrap="non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 xmlns:c16="http://schemas.microsoft.com/office/drawing/2014/chart" uri="{C3380CC4-5D6E-409C-BE32-E72D297353CC}">
                  <c16:uniqueId val="{00000016-CBDB-4776-9CEA-346865331586}"/>
                </c:ext>
              </c:extLst>
            </c:dLbl>
            <c:dLbl>
              <c:idx val="22"/>
              <c:tx>
                <c:rich>
                  <a:bodyPr/>
                  <a:lstStyle/>
                  <a:p>
                    <a:fld id="{8642EC81-928C-4EC3-B9D7-706D3910908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BDB-4776-9CEA-346865331586}"/>
                </c:ext>
              </c:extLst>
            </c:dLbl>
            <c:dLbl>
              <c:idx val="23"/>
              <c:tx>
                <c:rich>
                  <a:bodyPr/>
                  <a:lstStyle/>
                  <a:p>
                    <a:fld id="{3C42847D-4D25-454D-8B76-9D44F54B537A}"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BDB-4776-9CEA-346865331586}"/>
                </c:ext>
              </c:extLst>
            </c:dLbl>
            <c:dLbl>
              <c:idx val="24"/>
              <c:tx>
                <c:rich>
                  <a:bodyPr/>
                  <a:lstStyle/>
                  <a:p>
                    <a:fld id="{4E0CA9D7-761E-42D1-8AAE-743C5FBC9712}"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BDB-4776-9CEA-346865331586}"/>
                </c:ext>
              </c:extLst>
            </c:dLbl>
            <c:dLbl>
              <c:idx val="25"/>
              <c:tx>
                <c:rich>
                  <a:bodyPr/>
                  <a:lstStyle/>
                  <a:p>
                    <a:fld id="{EE6AE9A0-837A-4351-9915-6282DC60EC81}"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BDB-4776-9CEA-346865331586}"/>
                </c:ext>
              </c:extLst>
            </c:dLbl>
            <c:dLbl>
              <c:idx val="26"/>
              <c:tx>
                <c:rich>
                  <a:bodyPr/>
                  <a:lstStyle/>
                  <a:p>
                    <a:fld id="{56368756-B2FB-40AD-9F08-B57BE053F1D0}"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BDB-4776-9CEA-346865331586}"/>
                </c:ext>
              </c:extLst>
            </c:dLbl>
            <c:dLbl>
              <c:idx val="27"/>
              <c:tx>
                <c:rich>
                  <a:bodyPr/>
                  <a:lstStyle/>
                  <a:p>
                    <a:fld id="{8DB1AD6B-27BF-486B-92A5-2CACBD7CC65F}"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BDB-4776-9CEA-346865331586}"/>
                </c:ext>
              </c:extLst>
            </c:dLbl>
            <c:dLbl>
              <c:idx val="28"/>
              <c:tx>
                <c:rich>
                  <a:bodyPr/>
                  <a:lstStyle/>
                  <a:p>
                    <a:fld id="{D163F6BA-EDF7-48A7-943E-433E4003FDD0}"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BDB-4776-9CEA-346865331586}"/>
                </c:ext>
              </c:extLst>
            </c:dLbl>
            <c:dLbl>
              <c:idx val="29"/>
              <c:tx>
                <c:rich>
                  <a:bodyPr/>
                  <a:lstStyle/>
                  <a:p>
                    <a:fld id="{A371429A-E00E-4875-82D1-4218A77E00BB}"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BDB-4776-9CEA-346865331586}"/>
                </c:ext>
              </c:extLst>
            </c:dLbl>
            <c:dLbl>
              <c:idx val="30"/>
              <c:tx>
                <c:rich>
                  <a:bodyPr/>
                  <a:lstStyle/>
                  <a:p>
                    <a:fld id="{1FF7F643-DC0B-44C0-AA36-5913DA4732E5}"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BDB-4776-9CEA-346865331586}"/>
                </c:ext>
              </c:extLst>
            </c:dLbl>
            <c:dLbl>
              <c:idx val="31"/>
              <c:tx>
                <c:rich>
                  <a:bodyPr/>
                  <a:lstStyle/>
                  <a:p>
                    <a:fld id="{F12BA9B3-1875-413D-ADE7-985975BCC5BC}"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CBDB-4776-9CEA-346865331586}"/>
                </c:ext>
              </c:extLst>
            </c:dLbl>
            <c:dLbl>
              <c:idx val="32"/>
              <c:tx>
                <c:rich>
                  <a:bodyPr/>
                  <a:lstStyle/>
                  <a:p>
                    <a:fld id="{D28BD581-A1F0-43EE-9A02-DD3ADE38247F}" type="CELLRANGE">
                      <a:rPr lang="en-GB"/>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BDB-4776-9CEA-346865331586}"/>
                </c:ext>
              </c:extLst>
            </c:dLbl>
            <c:spPr>
              <a:solidFill>
                <a:schemeClr val="bg1"/>
              </a:solidFill>
              <a:ln>
                <a:noFill/>
              </a:ln>
              <a:effectLst/>
            </c:spPr>
            <c:txPr>
              <a:bodyPr rot="0" spcFirstLastPara="1" vertOverflow="clip" horzOverflow="clip" vert="horz" wrap="non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xVal>
            <c:numRef>
              <c:f>'&lt;figures&gt;'!$D$37:$D$69</c:f>
              <c:numCache>
                <c:formatCode>General</c:formatCode>
                <c:ptCount val="33"/>
                <c:pt idx="0">
                  <c:v>9.6278404627</c:v>
                </c:pt>
                <c:pt idx="1">
                  <c:v>9.3295756527000009</c:v>
                </c:pt>
                <c:pt idx="2">
                  <c:v>9.6979796332999992</c:v>
                </c:pt>
                <c:pt idx="3">
                  <c:v>10.411389305</c:v>
                </c:pt>
                <c:pt idx="4">
                  <c:v>10.459557625</c:v>
                </c:pt>
                <c:pt idx="5">
                  <c:v>6.9331969482</c:v>
                </c:pt>
                <c:pt idx="6">
                  <c:v>11.364118925</c:v>
                </c:pt>
                <c:pt idx="7">
                  <c:v>13.270283383000001</c:v>
                </c:pt>
                <c:pt idx="8">
                  <c:v>14.143989568</c:v>
                </c:pt>
                <c:pt idx="9">
                  <c:v>13.248000079000001</c:v>
                </c:pt>
                <c:pt idx="10">
                  <c:v>16.098926935000001</c:v>
                </c:pt>
                <c:pt idx="11">
                  <c:v>15.148102176</c:v>
                </c:pt>
                <c:pt idx="12">
                  <c:v>15.611536255000001</c:v>
                </c:pt>
                <c:pt idx="13">
                  <c:v>16.197043538999999</c:v>
                </c:pt>
                <c:pt idx="14">
                  <c:v>11.426380931000001</c:v>
                </c:pt>
                <c:pt idx="15">
                  <c:v>15.454186289000001</c:v>
                </c:pt>
                <c:pt idx="16">
                  <c:v>16.757041459</c:v>
                </c:pt>
                <c:pt idx="17">
                  <c:v>14.699283946</c:v>
                </c:pt>
                <c:pt idx="18">
                  <c:v>17.406393823999998</c:v>
                </c:pt>
                <c:pt idx="19">
                  <c:v>18.307368015000002</c:v>
                </c:pt>
                <c:pt idx="20">
                  <c:v>17.249088083</c:v>
                </c:pt>
                <c:pt idx="21">
                  <c:v>20.677473966000001</c:v>
                </c:pt>
                <c:pt idx="22">
                  <c:v>17.875927054000002</c:v>
                </c:pt>
                <c:pt idx="23">
                  <c:v>19.591970280000002</c:v>
                </c:pt>
                <c:pt idx="24">
                  <c:v>20.206945953000002</c:v>
                </c:pt>
                <c:pt idx="25">
                  <c:v>21.183907501</c:v>
                </c:pt>
                <c:pt idx="26">
                  <c:v>22.507114230999999</c:v>
                </c:pt>
                <c:pt idx="27">
                  <c:v>24.489014338</c:v>
                </c:pt>
                <c:pt idx="28">
                  <c:v>26.384586061</c:v>
                </c:pt>
                <c:pt idx="29">
                  <c:v>24.598954131999999</c:v>
                </c:pt>
                <c:pt idx="30">
                  <c:v>21.562066972</c:v>
                </c:pt>
                <c:pt idx="31">
                  <c:v>29.343163199999999</c:v>
                </c:pt>
                <c:pt idx="32">
                  <c:v>27.300360978000001</c:v>
                </c:pt>
              </c:numCache>
            </c:numRef>
          </c:xVal>
          <c:yVal>
            <c:numRef>
              <c:f>'&lt;figures&gt;'!$H$37:$H$69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yVal>
          <c:smooth val="0"/>
          <c:extLst>
            <c:ext xmlns:c15="http://schemas.microsoft.com/office/drawing/2012/chart" uri="{02D57815-91ED-43cb-92C2-25804820EDAC}">
              <c15:datalabelsRange>
                <c15:f>'&lt;figures&gt;'!$B$37:$B$69</c15:f>
                <c15:dlblRangeCache>
                  <c:ptCount val="33"/>
                  <c:pt idx="0">
                    <c:v>Aberdeenshire</c:v>
                  </c:pt>
                  <c:pt idx="1">
                    <c:v>East Renfrewshire</c:v>
                  </c:pt>
                  <c:pt idx="2">
                    <c:v>Moray</c:v>
                  </c:pt>
                  <c:pt idx="3">
                    <c:v>Scottish Borders</c:v>
                  </c:pt>
                  <c:pt idx="4">
                    <c:v>East Dunbartonshire</c:v>
                  </c:pt>
                  <c:pt idx="5">
                    <c:v>Shetland Islands</c:v>
                  </c:pt>
                  <c:pt idx="6">
                    <c:v>East Lothian</c:v>
                  </c:pt>
                  <c:pt idx="7">
                    <c:v>Dumfries and Galloway</c:v>
                  </c:pt>
                  <c:pt idx="8">
                    <c:v>Perth and Kinross</c:v>
                  </c:pt>
                  <c:pt idx="9">
                    <c:v>Stirling</c:v>
                  </c:pt>
                  <c:pt idx="10">
                    <c:v>Fife</c:v>
                  </c:pt>
                  <c:pt idx="11">
                    <c:v>Angus</c:v>
                  </c:pt>
                  <c:pt idx="12">
                    <c:v>South Ayrshire</c:v>
                  </c:pt>
                  <c:pt idx="13">
                    <c:v>West Lothian</c:v>
                  </c:pt>
                  <c:pt idx="14">
                    <c:v>Orkney Islands</c:v>
                  </c:pt>
                  <c:pt idx="15">
                    <c:v>Midlothian</c:v>
                  </c:pt>
                  <c:pt idx="16">
                    <c:v>Falkirk</c:v>
                  </c:pt>
                  <c:pt idx="17">
                    <c:v>Clackmannanshire</c:v>
                  </c:pt>
                  <c:pt idx="18">
                    <c:v>Aberdeen City</c:v>
                  </c:pt>
                  <c:pt idx="19">
                    <c:v>City of Edinburgh</c:v>
                  </c:pt>
                  <c:pt idx="20">
                    <c:v>East Ayrshire</c:v>
                  </c:pt>
                  <c:pt idx="21">
                    <c:v>Scotland</c:v>
                  </c:pt>
                  <c:pt idx="22">
                    <c:v>Argyll and Bute</c:v>
                  </c:pt>
                  <c:pt idx="23">
                    <c:v>Highland</c:v>
                  </c:pt>
                  <c:pt idx="24">
                    <c:v>South Lanarkshire</c:v>
                  </c:pt>
                  <c:pt idx="25">
                    <c:v>Renfrewshire</c:v>
                  </c:pt>
                  <c:pt idx="26">
                    <c:v>North Ayrshire</c:v>
                  </c:pt>
                  <c:pt idx="27">
                    <c:v>Dundee City</c:v>
                  </c:pt>
                  <c:pt idx="28">
                    <c:v>North Lanarkshire</c:v>
                  </c:pt>
                  <c:pt idx="29">
                    <c:v>West Dunbartonshire</c:v>
                  </c:pt>
                  <c:pt idx="30">
                    <c:v>Na h-Eileanan Siar</c:v>
                  </c:pt>
                  <c:pt idx="31">
                    <c:v>Glasgow City</c:v>
                  </c:pt>
                  <c:pt idx="32">
                    <c:v>Inverclyde</c:v>
                  </c:pt>
                </c15:dlblRangeCache>
              </c15:datalabelsRange>
            </c:ext>
            <c:ext xmlns:c16="http://schemas.microsoft.com/office/drawing/2014/chart" uri="{C3380CC4-5D6E-409C-BE32-E72D297353CC}">
              <c16:uniqueId val="{00000000-CBDB-4776-9CEA-346865331586}"/>
            </c:ext>
          </c:extLst>
        </c:ser>
        <c:dLbls>
          <c:showLegendKey val="0"/>
          <c:showVal val="0"/>
          <c:showCatName val="0"/>
          <c:showSerName val="0"/>
          <c:showPercent val="0"/>
          <c:showBubbleSize val="0"/>
        </c:dLbls>
        <c:axId val="722761048"/>
        <c:axId val="722764328"/>
      </c:scatterChart>
      <c:valAx>
        <c:axId val="722761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i="0" baseline="0">
                    <a:solidFill>
                      <a:sysClr val="windowText" lastClr="000000"/>
                    </a:solidFill>
                    <a:effectLst/>
                  </a:rPr>
                  <a:t>Age-standardised mortality rates ( per 100,000 population)</a:t>
                </a:r>
                <a:endParaRPr lang="en-GB" sz="1400">
                  <a:solidFill>
                    <a:sysClr val="windowText" lastClr="000000"/>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22764328"/>
        <c:crosses val="autoZero"/>
        <c:crossBetween val="midCat"/>
        <c:majorUnit val="5"/>
      </c:valAx>
      <c:valAx>
        <c:axId val="722764328"/>
        <c:scaling>
          <c:orientation val="minMax"/>
          <c:max val="34"/>
          <c:min val="0"/>
        </c:scaling>
        <c:delete val="1"/>
        <c:axPos val="l"/>
        <c:numFmt formatCode="General" sourceLinked="1"/>
        <c:majorTickMark val="out"/>
        <c:minorTickMark val="none"/>
        <c:tickLblPos val="nextTo"/>
        <c:crossAx val="722761048"/>
        <c:crosses val="autoZero"/>
        <c:crossBetween val="midCat"/>
        <c:majorUnit val="1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[alcohol-specific-deaths-22-all-tabs.xlsx]&lt;figures&gt;!PivotTable1</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7: Age-standardised mortality rates in SIMD quintiles, 2001-2022</a:t>
            </a:r>
          </a:p>
        </c:rich>
      </c:tx>
      <c:layout>
        <c:manualLayout>
          <c:xMode val="edge"/>
          <c:yMode val="edge"/>
          <c:x val="0.1888"/>
          <c:y val="1.6342296835537068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rgbClr val="F46A25"/>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rgbClr val="F46A25"/>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rgbClr val="6C297F"/>
            </a:solidFill>
            <a:prstDash val="solid"/>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rgbClr val="6C297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rgbClr val="6C297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marker>
          <c:symbol val="circle"/>
          <c:size val="10"/>
        </c:marker>
      </c:pivotFmt>
      <c:pivotFmt>
        <c:idx val="63"/>
        <c:marker>
          <c:symbol val="circle"/>
          <c:size val="10"/>
        </c:marker>
      </c:pivotFmt>
      <c:pivotFmt>
        <c:idx val="64"/>
        <c:marker>
          <c:spPr>
            <a:solidFill>
              <a:srgbClr val="F46A25"/>
            </a:solidFill>
            <a:ln w="9525">
              <a:noFill/>
            </a:ln>
            <a:effectLst/>
          </c:spPr>
        </c:marker>
      </c:pivotFmt>
      <c:pivotFmt>
        <c:idx val="65"/>
        <c:marker>
          <c:spPr>
            <a:solidFill>
              <a:srgbClr val="F46A25"/>
            </a:solidFill>
            <a:ln w="9525">
              <a:noFill/>
            </a:ln>
            <a:effectLst/>
          </c:spPr>
        </c:marker>
      </c:pivotFmt>
      <c:pivotFmt>
        <c:idx val="66"/>
        <c:spPr>
          <a:solidFill>
            <a:schemeClr val="accent1"/>
          </a:solidFill>
          <a:ln w="28575" cap="rnd">
            <a:solidFill>
              <a:srgbClr val="F46A25"/>
            </a:solidFill>
            <a:prstDash val="sysDash"/>
            <a:round/>
          </a:ln>
          <a:effectLst/>
        </c:spPr>
      </c:pivotFmt>
      <c:pivotFmt>
        <c:idx val="67"/>
        <c:spPr>
          <a:solidFill>
            <a:schemeClr val="accent1"/>
          </a:solidFill>
          <a:ln w="28575" cap="rnd">
            <a:solidFill>
              <a:srgbClr val="F46A25"/>
            </a:solidFill>
            <a:prstDash val="sysDash"/>
            <a:round/>
          </a:ln>
          <a:effectLst/>
        </c:spPr>
      </c:pivotFmt>
      <c:pivotFmt>
        <c:idx val="68"/>
        <c:spPr>
          <a:solidFill>
            <a:schemeClr val="accent1"/>
          </a:solidFill>
          <a:ln w="28575" cap="rnd">
            <a:solidFill>
              <a:srgbClr val="BF78D3"/>
            </a:solidFill>
            <a:prstDash val="sysDash"/>
            <a:round/>
          </a:ln>
          <a:effectLst/>
        </c:spPr>
        <c:marker>
          <c:symbol val="none"/>
        </c:marker>
      </c:pivotFmt>
      <c:pivotFmt>
        <c:idx val="69"/>
        <c:spPr>
          <a:solidFill>
            <a:schemeClr val="accent1"/>
          </a:solidFill>
          <a:ln w="28575" cap="rnd">
            <a:solidFill>
              <a:srgbClr val="BF78D3"/>
            </a:solidFill>
            <a:prstDash val="solid"/>
            <a:round/>
          </a:ln>
          <a:effectLst/>
        </c:spPr>
        <c:marker>
          <c:symbol val="none"/>
        </c:marker>
      </c:pivotFmt>
      <c:pivotFmt>
        <c:idx val="70"/>
        <c:spPr>
          <a:solidFill>
            <a:schemeClr val="accent1"/>
          </a:solidFill>
          <a:ln w="28575" cap="rnd">
            <a:solidFill>
              <a:srgbClr val="BF78D3"/>
            </a:solidFill>
            <a:prstDash val="lgDash"/>
            <a:round/>
          </a:ln>
          <a:effectLst/>
        </c:spPr>
        <c:marker>
          <c:symbol val="none"/>
        </c:marker>
      </c:pivotFmt>
      <c:pivotFmt>
        <c:idx val="71"/>
        <c:spPr>
          <a:solidFill>
            <a:schemeClr val="accent1"/>
          </a:solidFill>
          <a:ln w="28575" cap="rnd">
            <a:solidFill>
              <a:srgbClr val="6C297F"/>
            </a:solidFill>
            <a:prstDash val="solid"/>
            <a:round/>
          </a:ln>
          <a:effectLst/>
        </c:spPr>
        <c:marker>
          <c:symbol val="none"/>
        </c:marker>
      </c:pivotFmt>
      <c:pivotFmt>
        <c:idx val="72"/>
        <c:spPr>
          <a:solidFill>
            <a:schemeClr val="accent1"/>
          </a:solidFill>
          <a:ln w="28575" cap="rnd">
            <a:solidFill>
              <a:srgbClr val="F46A25"/>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74"/>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5.7561703100120175E-3"/>
              <c:y val="-6.6135463555335727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5.6 times as high as in least deprived areas</a:t>
                </a:r>
              </a:p>
            </c:rich>
          </c:tx>
          <c:spPr>
            <a:no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5"/>
        <c:spPr>
          <a:solidFill>
            <a:schemeClr val="accent1"/>
          </a:solidFill>
          <a:ln w="28575" cap="rnd">
            <a:solidFill>
              <a:srgbClr val="BF78D3"/>
            </a:solidFill>
            <a:prstDash val="sysDash"/>
            <a:round/>
          </a:ln>
          <a:effectLst/>
        </c:spPr>
        <c:marker>
          <c:symbol val="none"/>
        </c:marker>
      </c:pivotFmt>
      <c:pivotFmt>
        <c:idx val="76"/>
        <c:spPr>
          <a:solidFill>
            <a:schemeClr val="accent1"/>
          </a:solidFill>
          <a:ln w="28575" cap="rnd">
            <a:solidFill>
              <a:srgbClr val="BF78D3"/>
            </a:solidFill>
            <a:prstDash val="solid"/>
            <a:round/>
          </a:ln>
          <a:effectLst/>
        </c:spPr>
        <c:marker>
          <c:symbol val="none"/>
        </c:marker>
      </c:pivotFmt>
      <c:pivotFmt>
        <c:idx val="77"/>
        <c:spPr>
          <a:solidFill>
            <a:schemeClr val="accent1"/>
          </a:solidFill>
          <a:ln w="28575" cap="rnd">
            <a:solidFill>
              <a:srgbClr val="BF78D3"/>
            </a:solidFill>
            <a:prstDash val="lgDash"/>
            <a:round/>
          </a:ln>
          <a:effectLst/>
        </c:spPr>
        <c:marker>
          <c:symbol val="none"/>
        </c:marker>
      </c:pivotFmt>
      <c:pivotFmt>
        <c:idx val="78"/>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3.491104531208504E-2"/>
              <c:y val="-8.0640333228715583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8.7 times as high as in least deprived areas</a:t>
                </a:r>
              </a:p>
            </c:rich>
          </c:tx>
          <c:spPr>
            <a:solidFill>
              <a:schemeClr val="bg1"/>
            </a:solid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79"/>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80"/>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0.22014904075315594"/>
              <c:y val="-8.2734887338552346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4.3 times as high as in least deprived areas</a:t>
                </a:r>
              </a:p>
            </c:rich>
          </c:tx>
          <c:spPr>
            <a:no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1"/>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82"/>
        <c:spPr>
          <a:solidFill>
            <a:schemeClr val="accent1"/>
          </a:solidFill>
          <a:ln w="28575" cap="rnd">
            <a:solidFill>
              <a:srgbClr val="F46A25"/>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3.491104531208504E-2"/>
              <c:y val="-8.0640333228715583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8.7 times as high as in least deprived areas</a:t>
                </a:r>
              </a:p>
            </c:rich>
          </c:tx>
          <c:spPr>
            <a:solidFill>
              <a:schemeClr val="bg1"/>
            </a:solid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4"/>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0.22014904075315594"/>
              <c:y val="-8.2734887338552346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4.3 times as high as in least deprived areas</a:t>
                </a:r>
              </a:p>
            </c:rich>
          </c:tx>
          <c:spPr>
            <a:no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5"/>
        <c:spPr>
          <a:solidFill>
            <a:schemeClr val="accent1"/>
          </a:solidFill>
          <a:ln w="28575" cap="rnd">
            <a:solidFill>
              <a:srgbClr val="F46A25"/>
            </a:solidFill>
            <a:prstDash val="solid"/>
            <a:round/>
          </a:ln>
          <a:effectLst/>
        </c:spPr>
        <c:marker>
          <c:symbol val="circle"/>
          <c:size val="10"/>
          <c:spPr>
            <a:solidFill>
              <a:srgbClr val="F46A25"/>
            </a:solidFill>
            <a:ln w="9525">
              <a:noFill/>
            </a:ln>
            <a:effectLst/>
          </c:spPr>
        </c:marker>
        <c:dLbl>
          <c:idx val="0"/>
          <c:layout>
            <c:manualLayout>
              <c:x val="-5.7561703100120175E-3"/>
              <c:y val="-6.6135463555335727E-2"/>
            </c:manualLayout>
          </c:layout>
          <c:tx>
            <c:rich>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i="1">
                    <a:solidFill>
                      <a:schemeClr val="tx1">
                        <a:lumMod val="65000"/>
                        <a:lumOff val="35000"/>
                      </a:schemeClr>
                    </a:solidFill>
                  </a:rPr>
                  <a:t>5.6 times as high as in least deprived areas</a:t>
                </a:r>
              </a:p>
            </c:rich>
          </c:tx>
          <c:spPr>
            <a:noFill/>
            <a:ln>
              <a:noFill/>
            </a:ln>
            <a:effectLst/>
          </c:spPr>
          <c:txPr>
            <a:bodyPr rot="0" spcFirstLastPara="1" vertOverflow="ellipsis" vert="horz" wrap="square" lIns="38100" tIns="19050" rIns="38100" bIns="19050" anchor="ctr" anchorCtr="0">
              <a:spAutoFit/>
            </a:bodyPr>
            <a:lstStyle/>
            <a:p>
              <a:pPr algn="l">
                <a:defRPr sz="1050" b="0" i="1"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6"/>
        <c:spPr>
          <a:solidFill>
            <a:schemeClr val="accent1"/>
          </a:solidFill>
          <a:ln w="28575" cap="rnd">
            <a:solidFill>
              <a:srgbClr val="BF78D3"/>
            </a:solidFill>
            <a:prstDash val="sysDash"/>
            <a:round/>
          </a:ln>
          <a:effectLst/>
        </c:spPr>
        <c:marker>
          <c:symbol val="none"/>
        </c:marker>
      </c:pivotFmt>
      <c:pivotFmt>
        <c:idx val="87"/>
        <c:spPr>
          <a:solidFill>
            <a:schemeClr val="accent1"/>
          </a:solidFill>
          <a:ln w="28575" cap="rnd">
            <a:solidFill>
              <a:srgbClr val="BF78D3"/>
            </a:solidFill>
            <a:prstDash val="sysDash"/>
            <a:round/>
          </a:ln>
          <a:effectLst/>
        </c:spPr>
        <c:marker>
          <c:symbol val="none"/>
        </c:marker>
      </c:pivotFmt>
      <c:pivotFmt>
        <c:idx val="88"/>
        <c:spPr>
          <a:solidFill>
            <a:schemeClr val="accent1"/>
          </a:solidFill>
          <a:ln w="28575" cap="rnd">
            <a:solidFill>
              <a:srgbClr val="BF78D3"/>
            </a:solidFill>
            <a:prstDash val="solid"/>
            <a:round/>
          </a:ln>
          <a:effectLst/>
        </c:spPr>
        <c:marker>
          <c:symbol val="none"/>
        </c:marker>
      </c:pivotFmt>
      <c:pivotFmt>
        <c:idx val="89"/>
        <c:spPr>
          <a:solidFill>
            <a:schemeClr val="accent1"/>
          </a:solidFill>
          <a:ln w="28575" cap="rnd">
            <a:solidFill>
              <a:srgbClr val="BF78D3"/>
            </a:solidFill>
            <a:prstDash val="solid"/>
            <a:round/>
          </a:ln>
          <a:effectLst/>
        </c:spPr>
        <c:marker>
          <c:symbol val="none"/>
        </c:marker>
      </c:pivotFmt>
      <c:pivotFmt>
        <c:idx val="90"/>
        <c:spPr>
          <a:solidFill>
            <a:schemeClr val="accent1"/>
          </a:solidFill>
          <a:ln w="28575" cap="rnd">
            <a:solidFill>
              <a:srgbClr val="BF78D3"/>
            </a:solidFill>
            <a:prstDash val="lgDash"/>
            <a:round/>
          </a:ln>
          <a:effectLst/>
        </c:spPr>
        <c:marker>
          <c:symbol val="none"/>
        </c:marker>
      </c:pivotFmt>
      <c:pivotFmt>
        <c:idx val="91"/>
        <c:spPr>
          <a:solidFill>
            <a:schemeClr val="accent1"/>
          </a:solidFill>
          <a:ln w="28575" cap="rnd">
            <a:solidFill>
              <a:srgbClr val="BF78D3"/>
            </a:solidFill>
            <a:prstDash val="lgDash"/>
            <a:round/>
          </a:ln>
          <a:effectLst/>
        </c:spPr>
        <c:marker>
          <c:symbol val="none"/>
        </c:marker>
      </c:pivotFmt>
      <c:pivotFmt>
        <c:idx val="92"/>
        <c:spPr>
          <a:solidFill>
            <a:schemeClr val="accent1"/>
          </a:solidFill>
          <a:ln w="28575" cap="rnd">
            <a:solidFill>
              <a:srgbClr val="6C297F"/>
            </a:solidFill>
            <a:prstDash val="solid"/>
            <a:round/>
          </a:ln>
          <a:effectLst/>
        </c:spPr>
        <c:marker>
          <c:symbol val="none"/>
        </c:marker>
      </c:pivotFmt>
      <c:pivotFmt>
        <c:idx val="93"/>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94"/>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95"/>
        <c:spPr>
          <a:solidFill>
            <a:schemeClr val="accent1"/>
          </a:solidFill>
          <a:ln w="28575" cap="rnd">
            <a:solidFill>
              <a:srgbClr val="6C297F"/>
            </a:solidFill>
            <a:prstDash val="solid"/>
            <a:round/>
          </a:ln>
          <a:effectLst/>
        </c:spPr>
        <c:marker>
          <c:symbol val="circle"/>
          <c:size val="10"/>
          <c:spPr>
            <a:solidFill>
              <a:srgbClr val="6C297F"/>
            </a:solidFill>
            <a:ln w="9525">
              <a:noFill/>
            </a:ln>
            <a:effectLst/>
          </c:spPr>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2"/>
            </a:solidFill>
            <a:round/>
          </a:ln>
          <a:effectLst/>
        </c:spPr>
        <c:marker>
          <c:symbol val="none"/>
        </c:marker>
      </c:pivotFmt>
      <c:pivotFmt>
        <c:idx val="105"/>
        <c:spPr>
          <a:solidFill>
            <a:schemeClr val="accent1"/>
          </a:solidFill>
          <a:ln w="28575" cap="rnd">
            <a:solidFill>
              <a:schemeClr val="accent3"/>
            </a:solidFill>
            <a:round/>
          </a:ln>
          <a:effectLst/>
        </c:spPr>
        <c:marker>
          <c:symbol val="none"/>
        </c:marker>
      </c:pivotFmt>
      <c:pivotFmt>
        <c:idx val="106"/>
        <c:spPr>
          <a:solidFill>
            <a:schemeClr val="accent1"/>
          </a:solidFill>
          <a:ln w="28575" cap="rnd">
            <a:solidFill>
              <a:schemeClr val="accent4"/>
            </a:solidFill>
            <a:round/>
          </a:ln>
          <a:effectLst/>
        </c:spPr>
        <c:marker>
          <c:symbol val="none"/>
        </c:marker>
      </c:pivotFmt>
      <c:pivotFmt>
        <c:idx val="107"/>
        <c:spPr>
          <a:solidFill>
            <a:schemeClr val="accent1"/>
          </a:solidFill>
          <a:ln w="28575" cap="rnd">
            <a:solidFill>
              <a:schemeClr val="accent5"/>
            </a:solidFill>
            <a:round/>
          </a:ln>
          <a:effectLst/>
        </c:spPr>
        <c:marker>
          <c:symbol val="none"/>
        </c:marker>
      </c:pivotFmt>
      <c:pivotFmt>
        <c:idx val="108"/>
        <c:spPr>
          <a:solidFill>
            <a:schemeClr val="accent1"/>
          </a:solidFill>
          <a:ln w="28575" cap="rnd">
            <a:solidFill>
              <a:schemeClr val="accent5"/>
            </a:solidFill>
            <a:round/>
          </a:ln>
          <a:effectLst/>
        </c:spPr>
        <c:marker>
          <c:symbol val="none"/>
        </c:marker>
      </c:pivotFmt>
      <c:pivotFmt>
        <c:idx val="109"/>
        <c:spPr>
          <a:solidFill>
            <a:schemeClr val="accent1"/>
          </a:solidFill>
          <a:ln w="28575" cap="rnd">
            <a:solidFill>
              <a:schemeClr val="accent5"/>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rgbClr val="F46A25"/>
            </a:solidFill>
            <a:round/>
          </a:ln>
          <a:effectLst/>
        </c:spPr>
        <c:marker>
          <c:symbol val="none"/>
        </c:marker>
      </c:pivotFmt>
      <c:pivotFmt>
        <c:idx val="120"/>
        <c:spPr>
          <a:solidFill>
            <a:schemeClr val="accent1"/>
          </a:solidFill>
          <a:ln w="28575" cap="rnd">
            <a:solidFill>
              <a:srgbClr val="F46A25"/>
            </a:solidFill>
            <a:round/>
          </a:ln>
          <a:effectLst/>
        </c:spPr>
        <c:marker>
          <c:symbol val="none"/>
        </c:marker>
      </c:pivotFmt>
      <c:pivotFmt>
        <c:idx val="121"/>
        <c:spPr>
          <a:solidFill>
            <a:schemeClr val="accent1"/>
          </a:solidFill>
          <a:ln w="28575" cap="rnd">
            <a:solidFill>
              <a:srgbClr val="F46A25"/>
            </a:solidFill>
            <a:round/>
          </a:ln>
          <a:effectLst/>
        </c:spPr>
        <c:marker>
          <c:symbol val="none"/>
        </c:marker>
      </c:pivotFmt>
      <c:pivotFmt>
        <c:idx val="122"/>
        <c:spPr>
          <a:solidFill>
            <a:schemeClr val="accent1"/>
          </a:solidFill>
          <a:ln w="28575" cap="rnd">
            <a:solidFill>
              <a:srgbClr val="F46A25"/>
            </a:solidFill>
            <a:round/>
          </a:ln>
          <a:effectLst/>
        </c:spPr>
        <c:marker>
          <c:symbol val="none"/>
        </c:marker>
      </c:pivotFmt>
      <c:pivotFmt>
        <c:idx val="123"/>
        <c:spPr>
          <a:solidFill>
            <a:schemeClr val="accent1"/>
          </a:solidFill>
          <a:ln w="28575" cap="rnd">
            <a:solidFill>
              <a:srgbClr val="6C297F"/>
            </a:solidFill>
            <a:round/>
          </a:ln>
          <a:effectLst/>
        </c:spPr>
        <c:marker>
          <c:symbol val="none"/>
        </c:marker>
      </c:pivotFmt>
      <c:pivotFmt>
        <c:idx val="124"/>
        <c:spPr>
          <a:solidFill>
            <a:schemeClr val="accent1"/>
          </a:solidFill>
          <a:ln w="28575" cap="rnd">
            <a:solidFill>
              <a:srgbClr val="6C297F"/>
            </a:solidFill>
            <a:round/>
          </a:ln>
          <a:effectLst/>
        </c:spPr>
        <c:marker>
          <c:symbol val="none"/>
        </c:marker>
      </c:pivotFmt>
      <c:pivotFmt>
        <c:idx val="125"/>
        <c:spPr>
          <a:solidFill>
            <a:schemeClr val="accent1"/>
          </a:solidFill>
          <a:ln w="28575" cap="rnd">
            <a:solidFill>
              <a:srgbClr val="6C297F"/>
            </a:solidFill>
            <a:round/>
          </a:ln>
          <a:effectLst/>
        </c:spPr>
        <c:marker>
          <c:symbol val="none"/>
        </c:marker>
      </c:pivotFmt>
      <c:pivotFmt>
        <c:idx val="126"/>
        <c:spPr>
          <a:solidFill>
            <a:schemeClr val="accent1"/>
          </a:solidFill>
          <a:ln w="28575" cap="rnd">
            <a:solidFill>
              <a:srgbClr val="6C297F"/>
            </a:solidFill>
            <a:round/>
          </a:ln>
          <a:effectLst/>
        </c:spPr>
        <c:marker>
          <c:symbol val="none"/>
        </c:marker>
      </c:pivotFmt>
      <c:pivotFmt>
        <c:idx val="127"/>
        <c:spPr>
          <a:solidFill>
            <a:schemeClr val="accent1"/>
          </a:solidFill>
          <a:ln w="28575" cap="rnd">
            <a:solidFill>
              <a:srgbClr val="949494"/>
            </a:solidFill>
            <a:round/>
          </a:ln>
          <a:effectLst/>
        </c:spPr>
        <c:marker>
          <c:symbol val="none"/>
        </c:marker>
      </c:pivotFmt>
      <c:pivotFmt>
        <c:idx val="128"/>
        <c:spPr>
          <a:solidFill>
            <a:schemeClr val="accent1"/>
          </a:solidFill>
          <a:ln w="28575" cap="rnd">
            <a:solidFill>
              <a:srgbClr val="949494"/>
            </a:solidFill>
            <a:round/>
          </a:ln>
          <a:effectLst/>
        </c:spPr>
        <c:marker>
          <c:symbol val="none"/>
        </c:marker>
      </c:pivotFmt>
      <c:pivotFmt>
        <c:idx val="129"/>
        <c:spPr>
          <a:solidFill>
            <a:schemeClr val="accent1"/>
          </a:solidFill>
          <a:ln w="28575" cap="rnd">
            <a:solidFill>
              <a:srgbClr val="949494"/>
            </a:solidFill>
            <a:round/>
          </a:ln>
          <a:effectLst/>
        </c:spPr>
        <c:marker>
          <c:symbol val="none"/>
        </c:marker>
      </c:pivotFmt>
      <c:pivotFmt>
        <c:idx val="130"/>
        <c:spPr>
          <a:solidFill>
            <a:schemeClr val="accent1"/>
          </a:solidFill>
          <a:ln w="28575" cap="rnd">
            <a:solidFill>
              <a:srgbClr val="949494"/>
            </a:solidFill>
            <a:round/>
          </a:ln>
          <a:effectLst/>
        </c:spPr>
        <c:marker>
          <c:symbol val="none"/>
        </c:marker>
      </c:pivotFmt>
      <c:pivotFmt>
        <c:idx val="131"/>
        <c:spPr>
          <a:solidFill>
            <a:schemeClr val="accent1"/>
          </a:solidFill>
          <a:ln w="28575" cap="rnd">
            <a:solidFill>
              <a:srgbClr val="949494"/>
            </a:solidFill>
            <a:round/>
          </a:ln>
          <a:effectLst/>
        </c:spPr>
        <c:marker>
          <c:symbol val="none"/>
        </c:marker>
      </c:pivotFmt>
      <c:pivotFmt>
        <c:idx val="132"/>
        <c:spPr>
          <a:solidFill>
            <a:schemeClr val="accent1"/>
          </a:solidFill>
          <a:ln w="28575" cap="rnd">
            <a:solidFill>
              <a:srgbClr val="949494"/>
            </a:solidFill>
            <a:round/>
          </a:ln>
          <a:effectLst/>
        </c:spPr>
        <c:marker>
          <c:symbol val="none"/>
        </c:marker>
      </c:pivotFmt>
      <c:pivotFmt>
        <c:idx val="133"/>
        <c:spPr>
          <a:solidFill>
            <a:schemeClr val="accent1"/>
          </a:solidFill>
          <a:ln w="28575" cap="rnd">
            <a:solidFill>
              <a:srgbClr val="F46A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rgbClr val="F46A25"/>
            </a:solidFill>
            <a:round/>
          </a:ln>
          <a:effectLst/>
        </c:spPr>
        <c:marker>
          <c:symbol val="none"/>
        </c:marker>
      </c:pivotFmt>
      <c:pivotFmt>
        <c:idx val="135"/>
        <c:spPr>
          <a:solidFill>
            <a:schemeClr val="accent1"/>
          </a:solidFill>
          <a:ln w="28575" cap="rnd">
            <a:solidFill>
              <a:srgbClr val="F46A25"/>
            </a:solidFill>
            <a:round/>
          </a:ln>
          <a:effectLst/>
        </c:spPr>
        <c:marker>
          <c:symbol val="none"/>
        </c:marker>
      </c:pivotFmt>
      <c:pivotFmt>
        <c:idx val="136"/>
        <c:spPr>
          <a:solidFill>
            <a:schemeClr val="accent1"/>
          </a:solidFill>
          <a:ln w="28575" cap="rnd">
            <a:solidFill>
              <a:srgbClr val="F46A25"/>
            </a:solidFill>
            <a:round/>
          </a:ln>
          <a:effectLst/>
        </c:spPr>
        <c:marker>
          <c:symbol val="none"/>
        </c:marker>
      </c:pivotFmt>
      <c:pivotFmt>
        <c:idx val="137"/>
        <c:spPr>
          <a:solidFill>
            <a:schemeClr val="accent1"/>
          </a:solidFill>
          <a:ln w="28575" cap="rnd">
            <a:solidFill>
              <a:srgbClr val="9494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rgbClr val="949494"/>
            </a:solidFill>
            <a:round/>
          </a:ln>
          <a:effectLst/>
        </c:spPr>
        <c:marker>
          <c:symbol val="none"/>
        </c:marker>
      </c:pivotFmt>
      <c:pivotFmt>
        <c:idx val="139"/>
        <c:spPr>
          <a:solidFill>
            <a:schemeClr val="accent1"/>
          </a:solidFill>
          <a:ln w="28575" cap="rnd">
            <a:solidFill>
              <a:srgbClr val="9494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rgbClr val="949494"/>
            </a:solidFill>
            <a:round/>
          </a:ln>
          <a:effectLst/>
        </c:spPr>
        <c:marker>
          <c:symbol val="none"/>
        </c:marker>
      </c:pivotFmt>
      <c:pivotFmt>
        <c:idx val="141"/>
        <c:spPr>
          <a:solidFill>
            <a:schemeClr val="accent1"/>
          </a:solidFill>
          <a:ln w="28575" cap="rnd">
            <a:solidFill>
              <a:srgbClr val="94949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rgbClr val="949494"/>
            </a:solidFill>
            <a:round/>
          </a:ln>
          <a:effectLst/>
        </c:spPr>
        <c:marker>
          <c:symbol val="none"/>
        </c:marker>
      </c:pivotFmt>
      <c:pivotFmt>
        <c:idx val="143"/>
        <c:spPr>
          <a:solidFill>
            <a:schemeClr val="accent1"/>
          </a:solidFill>
          <a:ln w="28575" cap="rnd">
            <a:solidFill>
              <a:srgbClr val="6C297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6C297F"/>
            </a:solidFill>
            <a:round/>
          </a:ln>
          <a:effectLst/>
        </c:spPr>
        <c:marker>
          <c:symbol val="none"/>
        </c:marker>
      </c:pivotFmt>
      <c:pivotFmt>
        <c:idx val="145"/>
        <c:spPr>
          <a:solidFill>
            <a:schemeClr val="accent1"/>
          </a:solidFill>
          <a:ln w="28575" cap="rnd">
            <a:solidFill>
              <a:srgbClr val="6C297F"/>
            </a:solidFill>
            <a:round/>
          </a:ln>
          <a:effectLst/>
        </c:spPr>
        <c:marker>
          <c:symbol val="none"/>
        </c:marker>
      </c:pivotFmt>
      <c:pivotFmt>
        <c:idx val="146"/>
        <c:spPr>
          <a:solidFill>
            <a:schemeClr val="accent1"/>
          </a:solidFill>
          <a:ln w="28575" cap="rnd">
            <a:solidFill>
              <a:srgbClr val="6C297F"/>
            </a:solidFill>
            <a:round/>
          </a:ln>
          <a:effectLst/>
        </c:spPr>
        <c:marker>
          <c:symbol val="none"/>
        </c:marker>
      </c:pivotFmt>
      <c:pivotFmt>
        <c:idx val="147"/>
        <c:spPr>
          <a:solidFill>
            <a:schemeClr val="accent1"/>
          </a:solidFill>
          <a:ln w="28575" cap="rnd">
            <a:solidFill>
              <a:srgbClr val="F46A25"/>
            </a:solidFill>
            <a:round/>
          </a:ln>
          <a:effectLst/>
        </c:spPr>
        <c:marker>
          <c:symbol val="none"/>
        </c:marker>
      </c:pivotFmt>
      <c:pivotFmt>
        <c:idx val="148"/>
        <c:spPr>
          <a:solidFill>
            <a:schemeClr val="accent1"/>
          </a:solidFill>
          <a:ln w="28575" cap="rnd">
            <a:solidFill>
              <a:srgbClr val="F46A25"/>
            </a:solidFill>
            <a:round/>
          </a:ln>
          <a:effectLst/>
        </c:spPr>
        <c:marker>
          <c:symbol val="none"/>
        </c:marker>
      </c:pivotFmt>
      <c:pivotFmt>
        <c:idx val="149"/>
        <c:spPr>
          <a:solidFill>
            <a:schemeClr val="accent1"/>
          </a:solidFill>
          <a:ln w="28575" cap="rnd">
            <a:solidFill>
              <a:srgbClr val="F46A25"/>
            </a:solidFill>
            <a:round/>
          </a:ln>
          <a:effectLst/>
        </c:spPr>
        <c:marker>
          <c:symbol val="none"/>
        </c:marker>
      </c:pivotFmt>
      <c:pivotFmt>
        <c:idx val="150"/>
        <c:spPr>
          <a:solidFill>
            <a:schemeClr val="accent1"/>
          </a:solidFill>
          <a:ln w="28575" cap="rnd">
            <a:solidFill>
              <a:srgbClr val="F46A25"/>
            </a:solidFill>
            <a:round/>
          </a:ln>
          <a:effectLst/>
        </c:spPr>
        <c:marker>
          <c:symbol val="none"/>
        </c:marker>
      </c:pivotFmt>
      <c:pivotFmt>
        <c:idx val="151"/>
        <c:spPr>
          <a:solidFill>
            <a:schemeClr val="accent1"/>
          </a:solidFill>
          <a:ln w="28575" cap="rnd">
            <a:solidFill>
              <a:srgbClr val="949494"/>
            </a:solidFill>
            <a:round/>
          </a:ln>
          <a:effectLst/>
        </c:spPr>
        <c:marker>
          <c:symbol val="none"/>
        </c:marker>
      </c:pivotFmt>
      <c:pivotFmt>
        <c:idx val="152"/>
        <c:spPr>
          <a:solidFill>
            <a:schemeClr val="accent1"/>
          </a:solidFill>
          <a:ln w="28575" cap="rnd">
            <a:solidFill>
              <a:srgbClr val="949494"/>
            </a:solidFill>
            <a:round/>
          </a:ln>
          <a:effectLst/>
        </c:spPr>
        <c:marker>
          <c:symbol val="none"/>
        </c:marker>
      </c:pivotFmt>
      <c:pivotFmt>
        <c:idx val="153"/>
        <c:spPr>
          <a:solidFill>
            <a:schemeClr val="accent1"/>
          </a:solidFill>
          <a:ln w="28575" cap="rnd">
            <a:solidFill>
              <a:srgbClr val="949494"/>
            </a:solidFill>
            <a:round/>
          </a:ln>
          <a:effectLst/>
        </c:spPr>
        <c:marker>
          <c:symbol val="none"/>
        </c:marker>
      </c:pivotFmt>
      <c:pivotFmt>
        <c:idx val="154"/>
        <c:spPr>
          <a:solidFill>
            <a:schemeClr val="accent1"/>
          </a:solidFill>
          <a:ln w="28575" cap="rnd">
            <a:solidFill>
              <a:srgbClr val="949494"/>
            </a:solidFill>
            <a:round/>
          </a:ln>
          <a:effectLst/>
        </c:spPr>
        <c:marker>
          <c:symbol val="none"/>
        </c:marker>
      </c:pivotFmt>
      <c:pivotFmt>
        <c:idx val="155"/>
        <c:spPr>
          <a:solidFill>
            <a:schemeClr val="accent1"/>
          </a:solidFill>
          <a:ln w="28575" cap="rnd">
            <a:solidFill>
              <a:srgbClr val="949494"/>
            </a:solidFill>
            <a:round/>
          </a:ln>
          <a:effectLst/>
        </c:spPr>
        <c:marker>
          <c:symbol val="none"/>
        </c:marker>
      </c:pivotFmt>
      <c:pivotFmt>
        <c:idx val="156"/>
        <c:spPr>
          <a:solidFill>
            <a:schemeClr val="accent1"/>
          </a:solidFill>
          <a:ln w="28575" cap="rnd">
            <a:solidFill>
              <a:srgbClr val="949494"/>
            </a:solidFill>
            <a:round/>
          </a:ln>
          <a:effectLst/>
        </c:spPr>
        <c:marker>
          <c:symbol val="none"/>
        </c:marker>
      </c:pivotFmt>
      <c:pivotFmt>
        <c:idx val="157"/>
        <c:spPr>
          <a:solidFill>
            <a:schemeClr val="accent1"/>
          </a:solidFill>
          <a:ln w="28575" cap="rnd">
            <a:solidFill>
              <a:srgbClr val="6C297F"/>
            </a:solidFill>
            <a:round/>
          </a:ln>
          <a:effectLst/>
        </c:spPr>
        <c:marker>
          <c:symbol val="none"/>
        </c:marker>
      </c:pivotFmt>
      <c:pivotFmt>
        <c:idx val="158"/>
        <c:spPr>
          <a:solidFill>
            <a:schemeClr val="accent1"/>
          </a:solidFill>
          <a:ln w="28575" cap="rnd">
            <a:solidFill>
              <a:srgbClr val="6C297F"/>
            </a:solidFill>
            <a:round/>
          </a:ln>
          <a:effectLst/>
        </c:spPr>
        <c:marker>
          <c:symbol val="none"/>
        </c:marker>
      </c:pivotFmt>
      <c:pivotFmt>
        <c:idx val="159"/>
        <c:spPr>
          <a:solidFill>
            <a:schemeClr val="accent1"/>
          </a:solidFill>
          <a:ln w="28575" cap="rnd">
            <a:solidFill>
              <a:srgbClr val="6C297F"/>
            </a:solidFill>
            <a:round/>
          </a:ln>
          <a:effectLst/>
        </c:spPr>
        <c:marker>
          <c:symbol val="none"/>
        </c:marker>
      </c:pivotFmt>
      <c:pivotFmt>
        <c:idx val="160"/>
        <c:spPr>
          <a:solidFill>
            <a:schemeClr val="accent1"/>
          </a:solidFill>
          <a:ln w="28575" cap="rnd">
            <a:solidFill>
              <a:srgbClr val="6C297F"/>
            </a:solidFill>
            <a:round/>
          </a:ln>
          <a:effectLst/>
        </c:spPr>
        <c:marker>
          <c:symbol val="none"/>
        </c:marker>
      </c:pivotFmt>
      <c:pivotFmt>
        <c:idx val="161"/>
        <c:spPr>
          <a:solidFill>
            <a:schemeClr val="accent1"/>
          </a:solidFill>
          <a:ln w="28575" cap="rnd">
            <a:solidFill>
              <a:srgbClr val="F46A25"/>
            </a:solidFill>
            <a:round/>
          </a:ln>
          <a:effectLst/>
        </c:spPr>
        <c:marker>
          <c:symbol val="none"/>
        </c:marker>
      </c:pivotFmt>
      <c:pivotFmt>
        <c:idx val="162"/>
        <c:spPr>
          <a:solidFill>
            <a:schemeClr val="accent1"/>
          </a:solidFill>
          <a:ln w="28575" cap="rnd">
            <a:solidFill>
              <a:srgbClr val="F46A25"/>
            </a:solidFill>
            <a:round/>
          </a:ln>
          <a:effectLst/>
        </c:spPr>
        <c:marker>
          <c:symbol val="none"/>
        </c:marker>
      </c:pivotFmt>
      <c:pivotFmt>
        <c:idx val="163"/>
        <c:spPr>
          <a:solidFill>
            <a:schemeClr val="accent1"/>
          </a:solidFill>
          <a:ln w="28575" cap="rnd">
            <a:solidFill>
              <a:srgbClr val="F46A25"/>
            </a:solidFill>
            <a:round/>
          </a:ln>
          <a:effectLst/>
        </c:spPr>
        <c:marker>
          <c:symbol val="none"/>
        </c:marker>
      </c:pivotFmt>
      <c:pivotFmt>
        <c:idx val="164"/>
        <c:spPr>
          <a:solidFill>
            <a:schemeClr val="accent1"/>
          </a:solidFill>
          <a:ln w="28575" cap="rnd">
            <a:solidFill>
              <a:srgbClr val="F46A25"/>
            </a:solidFill>
            <a:round/>
          </a:ln>
          <a:effectLst/>
        </c:spPr>
        <c:marker>
          <c:symbol val="none"/>
        </c:marker>
      </c:pivotFmt>
      <c:pivotFmt>
        <c:idx val="165"/>
        <c:spPr>
          <a:solidFill>
            <a:schemeClr val="accent1"/>
          </a:solidFill>
          <a:ln w="28575" cap="rnd">
            <a:solidFill>
              <a:srgbClr val="949494"/>
            </a:solidFill>
            <a:round/>
          </a:ln>
          <a:effectLst/>
        </c:spPr>
        <c:marker>
          <c:symbol val="none"/>
        </c:marker>
      </c:pivotFmt>
      <c:pivotFmt>
        <c:idx val="166"/>
        <c:spPr>
          <a:solidFill>
            <a:schemeClr val="accent1"/>
          </a:solidFill>
          <a:ln w="28575" cap="rnd">
            <a:solidFill>
              <a:srgbClr val="949494"/>
            </a:solidFill>
            <a:round/>
          </a:ln>
          <a:effectLst/>
        </c:spPr>
        <c:marker>
          <c:symbol val="none"/>
        </c:marker>
      </c:pivotFmt>
      <c:pivotFmt>
        <c:idx val="167"/>
        <c:spPr>
          <a:solidFill>
            <a:schemeClr val="accent1"/>
          </a:solidFill>
          <a:ln w="28575" cap="rnd">
            <a:solidFill>
              <a:srgbClr val="949494"/>
            </a:solidFill>
            <a:round/>
          </a:ln>
          <a:effectLst/>
        </c:spPr>
        <c:marker>
          <c:symbol val="none"/>
        </c:marker>
      </c:pivotFmt>
      <c:pivotFmt>
        <c:idx val="168"/>
        <c:spPr>
          <a:solidFill>
            <a:schemeClr val="accent1"/>
          </a:solidFill>
          <a:ln w="28575" cap="rnd">
            <a:solidFill>
              <a:srgbClr val="949494"/>
            </a:solidFill>
            <a:round/>
          </a:ln>
          <a:effectLst/>
        </c:spPr>
        <c:marker>
          <c:symbol val="none"/>
        </c:marker>
      </c:pivotFmt>
      <c:pivotFmt>
        <c:idx val="169"/>
        <c:spPr>
          <a:solidFill>
            <a:schemeClr val="accent1"/>
          </a:solidFill>
          <a:ln w="28575" cap="rnd">
            <a:solidFill>
              <a:srgbClr val="949494"/>
            </a:solidFill>
            <a:round/>
          </a:ln>
          <a:effectLst/>
        </c:spPr>
        <c:marker>
          <c:symbol val="none"/>
        </c:marker>
      </c:pivotFmt>
      <c:pivotFmt>
        <c:idx val="170"/>
        <c:spPr>
          <a:solidFill>
            <a:schemeClr val="accent1"/>
          </a:solidFill>
          <a:ln w="28575" cap="rnd">
            <a:solidFill>
              <a:srgbClr val="949494"/>
            </a:solidFill>
            <a:round/>
          </a:ln>
          <a:effectLst/>
        </c:spPr>
        <c:marker>
          <c:symbol val="none"/>
        </c:marker>
      </c:pivotFmt>
      <c:pivotFmt>
        <c:idx val="171"/>
        <c:spPr>
          <a:solidFill>
            <a:schemeClr val="accent1"/>
          </a:solidFill>
          <a:ln w="28575" cap="rnd">
            <a:solidFill>
              <a:srgbClr val="6C297F"/>
            </a:solidFill>
            <a:round/>
          </a:ln>
          <a:effectLst/>
        </c:spPr>
        <c:marker>
          <c:symbol val="none"/>
        </c:marker>
      </c:pivotFmt>
      <c:pivotFmt>
        <c:idx val="172"/>
        <c:spPr>
          <a:solidFill>
            <a:schemeClr val="accent1"/>
          </a:solidFill>
          <a:ln w="28575" cap="rnd">
            <a:solidFill>
              <a:srgbClr val="6C297F"/>
            </a:solidFill>
            <a:round/>
          </a:ln>
          <a:effectLst/>
        </c:spPr>
        <c:marker>
          <c:symbol val="none"/>
        </c:marker>
      </c:pivotFmt>
      <c:pivotFmt>
        <c:idx val="173"/>
        <c:spPr>
          <a:solidFill>
            <a:schemeClr val="accent1"/>
          </a:solidFill>
          <a:ln w="28575" cap="rnd">
            <a:solidFill>
              <a:srgbClr val="6C297F"/>
            </a:solidFill>
            <a:round/>
          </a:ln>
          <a:effectLst/>
        </c:spPr>
        <c:marker>
          <c:symbol val="none"/>
        </c:marker>
      </c:pivotFmt>
      <c:pivotFmt>
        <c:idx val="174"/>
        <c:spPr>
          <a:solidFill>
            <a:schemeClr val="accent1"/>
          </a:solidFill>
          <a:ln w="28575" cap="rnd">
            <a:solidFill>
              <a:srgbClr val="6C297F"/>
            </a:solidFill>
            <a:round/>
          </a:ln>
          <a:effectLst/>
        </c:spPr>
        <c:marker>
          <c:symbol val="none"/>
        </c:marker>
      </c:pivotFmt>
      <c:pivotFmt>
        <c:idx val="175"/>
        <c:spPr>
          <a:solidFill>
            <a:schemeClr val="accent1"/>
          </a:solidFill>
          <a:ln w="28575" cap="rnd">
            <a:solidFill>
              <a:srgbClr val="F46A25"/>
            </a:solidFill>
            <a:round/>
          </a:ln>
          <a:effectLst/>
        </c:spPr>
        <c:marker>
          <c:symbol val="none"/>
        </c:marker>
      </c:pivotFmt>
      <c:pivotFmt>
        <c:idx val="176"/>
        <c:spPr>
          <a:solidFill>
            <a:schemeClr val="accent1"/>
          </a:solidFill>
          <a:ln w="28575" cap="rnd">
            <a:solidFill>
              <a:srgbClr val="F46A25"/>
            </a:solidFill>
            <a:round/>
          </a:ln>
          <a:effectLst/>
        </c:spPr>
        <c:marker>
          <c:symbol val="none"/>
        </c:marker>
      </c:pivotFmt>
      <c:pivotFmt>
        <c:idx val="177"/>
        <c:spPr>
          <a:solidFill>
            <a:schemeClr val="accent1"/>
          </a:solidFill>
          <a:ln w="28575" cap="rnd">
            <a:solidFill>
              <a:srgbClr val="F46A25"/>
            </a:solidFill>
            <a:round/>
          </a:ln>
          <a:effectLst/>
        </c:spPr>
        <c:marker>
          <c:symbol val="none"/>
        </c:marker>
      </c:pivotFmt>
      <c:pivotFmt>
        <c:idx val="178"/>
        <c:spPr>
          <a:solidFill>
            <a:schemeClr val="accent1"/>
          </a:solidFill>
          <a:ln w="28575" cap="rnd">
            <a:solidFill>
              <a:srgbClr val="F46A25"/>
            </a:solidFill>
            <a:round/>
          </a:ln>
          <a:effectLst/>
        </c:spPr>
        <c:marker>
          <c:symbol val="none"/>
        </c:marker>
      </c:pivotFmt>
      <c:pivotFmt>
        <c:idx val="179"/>
        <c:spPr>
          <a:solidFill>
            <a:schemeClr val="accent1"/>
          </a:solidFill>
          <a:ln w="28575" cap="rnd">
            <a:solidFill>
              <a:srgbClr val="949494"/>
            </a:solidFill>
            <a:round/>
          </a:ln>
          <a:effectLst/>
        </c:spPr>
        <c:marker>
          <c:symbol val="none"/>
        </c:marker>
      </c:pivotFmt>
      <c:pivotFmt>
        <c:idx val="180"/>
        <c:spPr>
          <a:solidFill>
            <a:schemeClr val="accent1"/>
          </a:solidFill>
          <a:ln w="28575" cap="rnd">
            <a:solidFill>
              <a:srgbClr val="949494"/>
            </a:solidFill>
            <a:round/>
          </a:ln>
          <a:effectLst/>
        </c:spPr>
        <c:marker>
          <c:symbol val="none"/>
        </c:marker>
      </c:pivotFmt>
      <c:pivotFmt>
        <c:idx val="181"/>
        <c:spPr>
          <a:solidFill>
            <a:schemeClr val="accent1"/>
          </a:solidFill>
          <a:ln w="28575" cap="rnd">
            <a:solidFill>
              <a:srgbClr val="949494"/>
            </a:solidFill>
            <a:round/>
          </a:ln>
          <a:effectLst/>
        </c:spPr>
        <c:marker>
          <c:symbol val="none"/>
        </c:marker>
      </c:pivotFmt>
      <c:pivotFmt>
        <c:idx val="182"/>
        <c:spPr>
          <a:solidFill>
            <a:schemeClr val="accent1"/>
          </a:solidFill>
          <a:ln w="28575" cap="rnd">
            <a:solidFill>
              <a:srgbClr val="949494"/>
            </a:solidFill>
            <a:round/>
          </a:ln>
          <a:effectLst/>
        </c:spPr>
        <c:marker>
          <c:symbol val="none"/>
        </c:marker>
      </c:pivotFmt>
      <c:pivotFmt>
        <c:idx val="183"/>
        <c:spPr>
          <a:solidFill>
            <a:schemeClr val="accent1"/>
          </a:solidFill>
          <a:ln w="28575" cap="rnd">
            <a:solidFill>
              <a:srgbClr val="949494"/>
            </a:solidFill>
            <a:round/>
          </a:ln>
          <a:effectLst/>
        </c:spPr>
        <c:marker>
          <c:symbol val="none"/>
        </c:marker>
      </c:pivotFmt>
      <c:pivotFmt>
        <c:idx val="184"/>
        <c:spPr>
          <a:solidFill>
            <a:schemeClr val="accent1"/>
          </a:solidFill>
          <a:ln w="28575" cap="rnd">
            <a:solidFill>
              <a:srgbClr val="949494"/>
            </a:solidFill>
            <a:round/>
          </a:ln>
          <a:effectLst/>
        </c:spPr>
        <c:marker>
          <c:symbol val="none"/>
        </c:marker>
      </c:pivotFmt>
      <c:pivotFmt>
        <c:idx val="185"/>
        <c:spPr>
          <a:solidFill>
            <a:schemeClr val="accent1"/>
          </a:solidFill>
          <a:ln w="28575" cap="rnd">
            <a:solidFill>
              <a:srgbClr val="6C297F"/>
            </a:solidFill>
            <a:round/>
          </a:ln>
          <a:effectLst/>
        </c:spPr>
        <c:marker>
          <c:symbol val="none"/>
        </c:marker>
      </c:pivotFmt>
      <c:pivotFmt>
        <c:idx val="186"/>
        <c:spPr>
          <a:solidFill>
            <a:schemeClr val="accent1"/>
          </a:solidFill>
          <a:ln w="28575" cap="rnd">
            <a:solidFill>
              <a:srgbClr val="6C297F"/>
            </a:solidFill>
            <a:round/>
          </a:ln>
          <a:effectLst/>
        </c:spPr>
        <c:marker>
          <c:symbol val="none"/>
        </c:marker>
      </c:pivotFmt>
      <c:pivotFmt>
        <c:idx val="187"/>
        <c:spPr>
          <a:solidFill>
            <a:schemeClr val="accent1"/>
          </a:solidFill>
          <a:ln w="28575" cap="rnd">
            <a:solidFill>
              <a:srgbClr val="6C297F"/>
            </a:solidFill>
            <a:round/>
          </a:ln>
          <a:effectLst/>
        </c:spPr>
        <c:marker>
          <c:symbol val="none"/>
        </c:marker>
      </c:pivotFmt>
      <c:pivotFmt>
        <c:idx val="188"/>
        <c:spPr>
          <a:solidFill>
            <a:schemeClr val="accent1"/>
          </a:solidFill>
          <a:ln w="28575" cap="rnd">
            <a:solidFill>
              <a:srgbClr val="6C297F"/>
            </a:solidFill>
            <a:round/>
          </a:ln>
          <a:effectLst/>
        </c:spPr>
        <c:marker>
          <c:symbol val="none"/>
        </c:marker>
      </c:pivotFmt>
      <c:pivotFmt>
        <c:idx val="189"/>
        <c:spPr>
          <a:solidFill>
            <a:schemeClr val="accent1"/>
          </a:solidFill>
          <a:ln w="28575" cap="rnd">
            <a:solidFill>
              <a:srgbClr val="F46A25"/>
            </a:solidFill>
            <a:round/>
          </a:ln>
          <a:effectLst/>
        </c:spPr>
        <c:marker>
          <c:symbol val="none"/>
        </c:marker>
      </c:pivotFmt>
      <c:pivotFmt>
        <c:idx val="190"/>
        <c:spPr>
          <a:solidFill>
            <a:schemeClr val="accent1"/>
          </a:solidFill>
          <a:ln w="28575" cap="rnd">
            <a:solidFill>
              <a:srgbClr val="B9B9B9"/>
            </a:solidFill>
            <a:round/>
          </a:ln>
          <a:effectLst/>
        </c:spPr>
        <c:marker>
          <c:symbol val="none"/>
        </c:marker>
      </c:pivotFmt>
      <c:pivotFmt>
        <c:idx val="191"/>
        <c:spPr>
          <a:solidFill>
            <a:schemeClr val="accent1"/>
          </a:solidFill>
          <a:ln w="28575" cap="rnd">
            <a:solidFill>
              <a:srgbClr val="B9B9B9"/>
            </a:solidFill>
            <a:round/>
          </a:ln>
          <a:effectLst/>
        </c:spPr>
        <c:marker>
          <c:symbol val="none"/>
        </c:marker>
      </c:pivotFmt>
      <c:pivotFmt>
        <c:idx val="192"/>
        <c:spPr>
          <a:solidFill>
            <a:schemeClr val="accent1"/>
          </a:solidFill>
          <a:ln w="28575" cap="rnd">
            <a:solidFill>
              <a:srgbClr val="B9B9B9"/>
            </a:solidFill>
            <a:round/>
          </a:ln>
          <a:effectLst/>
        </c:spPr>
        <c:marker>
          <c:symbol val="none"/>
        </c:marker>
      </c:pivotFmt>
      <c:pivotFmt>
        <c:idx val="193"/>
        <c:spPr>
          <a:solidFill>
            <a:schemeClr val="accent1"/>
          </a:solidFill>
          <a:ln w="28575" cap="rnd">
            <a:solidFill>
              <a:srgbClr val="6C297F"/>
            </a:solidFill>
            <a:round/>
          </a:ln>
          <a:effectLst/>
        </c:spPr>
        <c:marker>
          <c:symbol val="none"/>
        </c:marker>
      </c:pivotFmt>
      <c:pivotFmt>
        <c:idx val="194"/>
        <c:marker>
          <c:symbol val="none"/>
        </c:marker>
      </c:pivotFmt>
      <c:pivotFmt>
        <c:idx val="195"/>
        <c:marker>
          <c:symbol val="none"/>
        </c:marker>
      </c:pivotFmt>
      <c:pivotFmt>
        <c:idx val="196"/>
        <c:marker>
          <c:symbol val="none"/>
        </c:marker>
      </c:pivotFmt>
      <c:pivotFmt>
        <c:idx val="197"/>
        <c:marker>
          <c:symbol val="none"/>
        </c:marker>
      </c:pivotFmt>
      <c:pivotFmt>
        <c:idx val="198"/>
        <c:marker>
          <c:symbol val="none"/>
        </c:marker>
      </c:pivotFmt>
      <c:pivotFmt>
        <c:idx val="199"/>
        <c:marker>
          <c:symbol val="none"/>
        </c:marker>
      </c:pivotFmt>
      <c:pivotFmt>
        <c:idx val="200"/>
        <c:marker>
          <c:symbol val="none"/>
        </c:marker>
      </c:pivotFmt>
      <c:pivotFmt>
        <c:idx val="201"/>
        <c:marker>
          <c:symbol val="none"/>
        </c:marker>
      </c:pivotFmt>
      <c:pivotFmt>
        <c:idx val="202"/>
        <c:marker>
          <c:symbol val="none"/>
        </c:marker>
      </c:pivotFmt>
      <c:pivotFmt>
        <c:idx val="203"/>
        <c:spPr>
          <a:ln w="28575" cap="rnd">
            <a:solidFill>
              <a:srgbClr val="F46A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04"/>
        <c:spPr>
          <a:ln w="28575" cap="rnd">
            <a:solidFill>
              <a:srgbClr val="F46A25"/>
            </a:solidFill>
            <a:round/>
          </a:ln>
          <a:effectLst/>
        </c:spPr>
        <c:marker>
          <c:symbol val="circle"/>
          <c:size val="9"/>
          <c:spPr>
            <a:solidFill>
              <a:srgbClr val="F46A25"/>
            </a:solidFill>
            <a:ln w="9525">
              <a:noFill/>
            </a:ln>
            <a:effectLst/>
          </c:spPr>
        </c:marker>
        <c:dLbl>
          <c:idx val="0"/>
          <c:layout>
            <c:manualLayout>
              <c:x val="-1.9488229273285584E-2"/>
              <c:y val="-5.031339734570798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655B4CB1-29E8-417E-AB31-792B558693FE}" type="CELLRANGE">
                  <a:rPr lang="en-US" sz="1100"/>
                  <a:pPr>
                    <a:defRPr sz="1100"/>
                  </a:pPr>
                  <a:t>[CELLRANGE]</a:t>
                </a:fld>
                <a:r>
                  <a:rPr lang="en-US" sz="1100"/>
                  <a:t> 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043671102012966"/>
                  <c:h val="7.3458725182863116E-2"/>
                </c:manualLayout>
              </c15:layout>
              <c15:dlblFieldTable/>
              <c15:showDataLabelsRange val="1"/>
            </c:ext>
          </c:extLst>
        </c:dLbl>
      </c:pivotFmt>
      <c:pivotFmt>
        <c:idx val="205"/>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58A12983-1208-4176-B57D-3774D663962D}"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6"/>
        <c:spPr>
          <a:ln w="28575" cap="rnd">
            <a:solidFill>
              <a:srgbClr val="F46A25"/>
            </a:solidFill>
            <a:round/>
          </a:ln>
          <a:effectLst/>
        </c:spPr>
        <c:marker>
          <c:symbol val="circle"/>
          <c:size val="9"/>
          <c:spPr>
            <a:solidFill>
              <a:srgbClr val="F46A25"/>
            </a:solidFill>
            <a:ln w="9525">
              <a:noFill/>
            </a:ln>
            <a:effectLst/>
          </c:spPr>
        </c:marker>
        <c:dLbl>
          <c:idx val="0"/>
          <c:layout>
            <c:manualLayout>
              <c:x val="-0.1257866896627686"/>
              <c:y val="-8.3292770221904081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3F277209-BFD6-4616-A7CA-2766468CACDC}" type="CELLRANGE">
                  <a:rPr lang="en-US" sz="1100"/>
                  <a:pPr>
                    <a:defRPr sz="1100"/>
                  </a:pPr>
                  <a:t>[CELLRANGE]</a:t>
                </a:fld>
                <a:r>
                  <a:rPr lang="en-US" sz="1100"/>
                  <a:t> </a:t>
                </a:r>
                <a:r>
                  <a:rPr lang="en-US" sz="1100" b="0" i="0" u="none" strike="noStrike" kern="1200" baseline="0">
                    <a:solidFill>
                      <a:sysClr val="windowText" lastClr="000000"/>
                    </a:solidFill>
                    <a:latin typeface="Arial" panose="020B0604020202020204" pitchFamily="34" charset="0"/>
                    <a:cs typeface="Arial" panose="020B0604020202020204" pitchFamily="34" charset="0"/>
                  </a:rPr>
                  <a:t>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82497978438468"/>
                  <c:h val="8.8192267502612318E-2"/>
                </c:manualLayout>
              </c15:layout>
              <c15:dlblFieldTable/>
              <c15:showDataLabelsRange val="1"/>
            </c:ext>
          </c:extLst>
        </c:dLbl>
      </c:pivotFmt>
      <c:pivotFmt>
        <c:idx val="207"/>
        <c:spPr>
          <a:ln w="28575" cap="rnd">
            <a:solidFill>
              <a:srgbClr val="B9B9B9"/>
            </a:solidFill>
            <a:prstDash val="dash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rgbClr val="B9B9B9"/>
            </a:solidFill>
            <a:prstDash val="dashDot"/>
            <a:round/>
          </a:ln>
          <a:effectLst/>
        </c:spPr>
        <c:marker>
          <c:symbol val="none"/>
        </c:marker>
      </c:pivotFmt>
      <c:pivotFmt>
        <c:idx val="209"/>
        <c:spPr>
          <a:ln w="28575" cap="rnd">
            <a:solidFill>
              <a:srgbClr val="B9B9B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rgbClr val="B9B9B9"/>
            </a:solidFill>
            <a:round/>
          </a:ln>
          <a:effectLst/>
        </c:spPr>
        <c:marker>
          <c:symbol val="none"/>
        </c:marker>
      </c:pivotFmt>
      <c:pivotFmt>
        <c:idx val="211"/>
        <c:spPr>
          <a:ln w="28575" cap="rnd">
            <a:solidFill>
              <a:srgbClr val="B9B9B9"/>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ln w="28575" cap="rnd">
            <a:solidFill>
              <a:srgbClr val="B9B9B9"/>
            </a:solidFill>
            <a:prstDash val="sysDash"/>
            <a:round/>
          </a:ln>
          <a:effectLst/>
        </c:spPr>
        <c:marker>
          <c:symbol val="none"/>
        </c:marker>
      </c:pivotFmt>
      <c:pivotFmt>
        <c:idx val="213"/>
        <c:spPr>
          <a:ln w="28575" cap="rnd">
            <a:solidFill>
              <a:srgbClr val="6C297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rgbClr val="6C297F"/>
            </a:solidFill>
            <a:round/>
          </a:ln>
          <a:effectLst/>
        </c:spPr>
        <c:marker>
          <c:symbol val="none"/>
        </c:marker>
      </c:pivotFmt>
      <c:pivotFmt>
        <c:idx val="215"/>
        <c:spPr>
          <a:ln w="28575" cap="rnd">
            <a:solidFill>
              <a:srgbClr val="6C297F"/>
            </a:solidFill>
            <a:round/>
          </a:ln>
          <a:effectLst/>
        </c:spPr>
        <c:marker>
          <c:symbol val="none"/>
        </c:marker>
      </c:pivotFmt>
      <c:pivotFmt>
        <c:idx val="216"/>
        <c:spPr>
          <a:ln w="28575" cap="rnd">
            <a:solidFill>
              <a:srgbClr val="6C297F"/>
            </a:solidFill>
            <a:round/>
          </a:ln>
          <a:effectLst/>
        </c:spPr>
        <c:marker>
          <c:symbol val="none"/>
        </c:marker>
      </c:pivotFmt>
      <c:pivotFmt>
        <c:idx val="217"/>
        <c:spPr>
          <a:ln w="28575" cap="rnd">
            <a:solidFill>
              <a:srgbClr val="F46A25"/>
            </a:solidFill>
            <a:round/>
          </a:ln>
          <a:effectLst/>
        </c:spPr>
        <c:marker>
          <c:symbol val="circle"/>
          <c:size val="9"/>
          <c:spPr>
            <a:solidFill>
              <a:srgbClr val="F46A25"/>
            </a:solidFill>
            <a:ln w="9525">
              <a:noFill/>
            </a:ln>
            <a:effectLst/>
          </c:spPr>
        </c:marker>
        <c:dLbl>
          <c:idx val="0"/>
          <c:layout>
            <c:manualLayout>
              <c:x val="-4.6997477413584241E-3"/>
              <c:y val="-6.8136894330214998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D76C3B9C-76A9-4E6E-9CE8-8F17E0E040BA}" type="CELLRANGE">
                  <a:rPr lang="en-US" sz="1100"/>
                  <a:pPr>
                    <a:defRPr sz="1100"/>
                  </a:pPr>
                  <a:t>[CELLRANGE]</a:t>
                </a:fld>
                <a:r>
                  <a:rPr lang="en-US" sz="1100"/>
                  <a:t> </a:t>
                </a:r>
                <a:r>
                  <a:rPr lang="en-US" sz="1100" b="0" i="0" u="none" strike="noStrike" kern="1200" baseline="0">
                    <a:solidFill>
                      <a:sysClr val="windowText" lastClr="000000"/>
                    </a:solidFill>
                    <a:latin typeface="Arial" panose="020B0604020202020204" pitchFamily="34" charset="0"/>
                    <a:cs typeface="Arial" panose="020B0604020202020204" pitchFamily="34" charset="0"/>
                  </a:rPr>
                  <a:t>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006146621641587"/>
                  <c:h val="6.9383490073145232E-2"/>
                </c:manualLayout>
              </c15:layout>
              <c15:dlblFieldTable/>
              <c15:showDataLabelsRange val="1"/>
            </c:ext>
          </c:extLst>
        </c:dLbl>
      </c:pivotFmt>
      <c:pivotFmt>
        <c:idx val="218"/>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48E43B9D-FCD8-4D1E-8E57-58E948A79ACB}" type="CELLRANGE">
                  <a:rPr lang="en-US"/>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9"/>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094440E5-1956-488E-AC0E-2781D507B3E1}"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0"/>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513F0615-A1C2-4699-875D-BFB08D9D96B9}"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1"/>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D26C59D7-CFA2-4281-8380-AF4D77430A23}"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2"/>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24628A8C-536C-456E-842B-3C6A3461656B}"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3"/>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C2DE3CF1-3A39-4057-986F-C98DA83E6645}"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4"/>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D4AF3623-3905-438B-9875-72B5A7A07632}"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5"/>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810F7F18-03BC-4E57-9696-07AD06C36E1F}"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6"/>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7E5071CD-0357-46B2-95B7-61E867B02F7B}"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7"/>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1C3EB8B5-DAAD-4999-A31B-D27B98BE332E}"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8"/>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1AA32275-B007-4AC9-9169-3A7FF398550F}"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9"/>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9860320A-29B2-498A-9D23-4F83A01E8714}"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0"/>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EA0759DB-3B8F-491C-BE5A-E091F5544681}"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1"/>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C156092A-8D65-4F1B-BA85-8C0C578762D0}"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2"/>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101A77B8-960E-4580-8889-D552B516E6D2}"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3"/>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9CA5BDAA-335D-422C-8BC5-05E5303430AE}"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4"/>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A4986946-350D-44F3-ACC0-1A45B8B2D73B}"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5"/>
        <c:spPr>
          <a:ln w="28575" cap="rnd">
            <a:solidFill>
              <a:srgbClr val="F46A25"/>
            </a:solidFill>
            <a:round/>
          </a:ln>
          <a:effectLst/>
        </c:spPr>
        <c:marker>
          <c:symbol val="none"/>
        </c:marker>
        <c:dLbl>
          <c:idx val="0"/>
          <c:tx>
            <c:rich>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2013F33E-D2AF-4F1F-8D02-A55FBEE9D628}" type="CELLRANGE">
                  <a:rPr lang="en-GB"/>
                  <a:pPr>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manualLayout>
          <c:layoutTarget val="inner"/>
          <c:xMode val="edge"/>
          <c:yMode val="edge"/>
          <c:x val="0.12201817659179501"/>
          <c:y val="9.4065937682554571E-2"/>
          <c:w val="0.74275668458535826"/>
          <c:h val="0.76655814736772931"/>
        </c:manualLayout>
      </c:layout>
      <c:lineChart>
        <c:grouping val="standard"/>
        <c:varyColors val="0"/>
        <c:ser>
          <c:idx val="0"/>
          <c:order val="0"/>
          <c:tx>
            <c:strRef>
              <c:f>'&lt;figures&gt;'!$I$78:$I$99</c:f>
              <c:strCache>
                <c:ptCount val="1"/>
                <c:pt idx="0">
                  <c:v>1</c:v>
                </c:pt>
              </c:strCache>
            </c:strRef>
          </c:tx>
          <c:spPr>
            <a:ln w="28575" cap="rnd">
              <a:solidFill>
                <a:srgbClr val="F46A25"/>
              </a:solidFill>
              <a:round/>
            </a:ln>
            <a:effectLst/>
          </c:spPr>
          <c:marker>
            <c:symbol val="none"/>
          </c:marker>
          <c:dPt>
            <c:idx val="0"/>
            <c:marker>
              <c:symbol val="none"/>
            </c:marker>
            <c:bubble3D val="0"/>
            <c:spPr>
              <a:ln w="28575" cap="rnd">
                <a:solidFill>
                  <a:srgbClr val="F46A25"/>
                </a:solidFill>
                <a:round/>
              </a:ln>
              <a:effectLst/>
            </c:spPr>
            <c:extLst>
              <c:ext xmlns:c16="http://schemas.microsoft.com/office/drawing/2014/chart" uri="{C3380CC4-5D6E-409C-BE32-E72D297353CC}">
                <c16:uniqueId val="{0000000A-8EEB-4CC1-9FA4-5A8487857CFB}"/>
              </c:ext>
            </c:extLst>
          </c:dPt>
          <c:dPt>
            <c:idx val="1"/>
            <c:marker>
              <c:symbol val="circle"/>
              <c:size val="9"/>
              <c:spPr>
                <a:solidFill>
                  <a:srgbClr val="F46A25"/>
                </a:solidFill>
                <a:ln w="9525">
                  <a:noFill/>
                </a:ln>
                <a:effectLst/>
              </c:spPr>
            </c:marker>
            <c:bubble3D val="0"/>
            <c:spPr>
              <a:ln w="28575" cap="rnd">
                <a:solidFill>
                  <a:srgbClr val="F46A25"/>
                </a:solidFill>
                <a:round/>
              </a:ln>
              <a:effectLst/>
            </c:spPr>
            <c:extLst>
              <c:ext xmlns:c16="http://schemas.microsoft.com/office/drawing/2014/chart" uri="{C3380CC4-5D6E-409C-BE32-E72D297353CC}">
                <c16:uniqueId val="{0000000A-F785-4358-9E1E-601FA366B560}"/>
              </c:ext>
            </c:extLst>
          </c:dPt>
          <c:dPt>
            <c:idx val="2"/>
            <c:marker>
              <c:symbol val="none"/>
            </c:marker>
            <c:bubble3D val="0"/>
            <c:spPr>
              <a:ln w="28575" cap="rnd">
                <a:solidFill>
                  <a:srgbClr val="F46A25"/>
                </a:solidFill>
                <a:round/>
              </a:ln>
              <a:effectLst/>
            </c:spPr>
            <c:extLst>
              <c:ext xmlns:c16="http://schemas.microsoft.com/office/drawing/2014/chart" uri="{C3380CC4-5D6E-409C-BE32-E72D297353CC}">
                <c16:uniqueId val="{0000000B-8EEB-4CC1-9FA4-5A8487857CFB}"/>
              </c:ext>
            </c:extLst>
          </c:dPt>
          <c:dPt>
            <c:idx val="3"/>
            <c:marker>
              <c:symbol val="none"/>
            </c:marker>
            <c:bubble3D val="0"/>
            <c:spPr>
              <a:ln w="28575" cap="rnd">
                <a:solidFill>
                  <a:srgbClr val="F46A25"/>
                </a:solidFill>
                <a:round/>
              </a:ln>
              <a:effectLst/>
            </c:spPr>
            <c:extLst>
              <c:ext xmlns:c16="http://schemas.microsoft.com/office/drawing/2014/chart" uri="{C3380CC4-5D6E-409C-BE32-E72D297353CC}">
                <c16:uniqueId val="{0000000C-8EEB-4CC1-9FA4-5A8487857CFB}"/>
              </c:ext>
            </c:extLst>
          </c:dPt>
          <c:dPt>
            <c:idx val="4"/>
            <c:marker>
              <c:symbol val="none"/>
            </c:marker>
            <c:bubble3D val="0"/>
            <c:spPr>
              <a:ln w="28575" cap="rnd">
                <a:solidFill>
                  <a:srgbClr val="F46A25"/>
                </a:solidFill>
                <a:round/>
              </a:ln>
              <a:effectLst/>
            </c:spPr>
            <c:extLst>
              <c:ext xmlns:c16="http://schemas.microsoft.com/office/drawing/2014/chart" uri="{C3380CC4-5D6E-409C-BE32-E72D297353CC}">
                <c16:uniqueId val="{0000000D-8EEB-4CC1-9FA4-5A8487857CFB}"/>
              </c:ext>
            </c:extLst>
          </c:dPt>
          <c:dPt>
            <c:idx val="5"/>
            <c:marker>
              <c:symbol val="none"/>
            </c:marker>
            <c:bubble3D val="0"/>
            <c:spPr>
              <a:ln w="28575" cap="rnd">
                <a:solidFill>
                  <a:srgbClr val="F46A25"/>
                </a:solidFill>
                <a:round/>
              </a:ln>
              <a:effectLst/>
            </c:spPr>
            <c:extLst>
              <c:ext xmlns:c16="http://schemas.microsoft.com/office/drawing/2014/chart" uri="{C3380CC4-5D6E-409C-BE32-E72D297353CC}">
                <c16:uniqueId val="{0000000E-8EEB-4CC1-9FA4-5A8487857CFB}"/>
              </c:ext>
            </c:extLst>
          </c:dPt>
          <c:dPt>
            <c:idx val="6"/>
            <c:marker>
              <c:symbol val="none"/>
            </c:marker>
            <c:bubble3D val="0"/>
            <c:spPr>
              <a:ln w="28575" cap="rnd">
                <a:solidFill>
                  <a:srgbClr val="F46A25"/>
                </a:solidFill>
                <a:round/>
              </a:ln>
              <a:effectLst/>
            </c:spPr>
            <c:extLst>
              <c:ext xmlns:c16="http://schemas.microsoft.com/office/drawing/2014/chart" uri="{C3380CC4-5D6E-409C-BE32-E72D297353CC}">
                <c16:uniqueId val="{0000000F-8EEB-4CC1-9FA4-5A8487857CFB}"/>
              </c:ext>
            </c:extLst>
          </c:dPt>
          <c:dPt>
            <c:idx val="7"/>
            <c:marker>
              <c:symbol val="none"/>
            </c:marker>
            <c:bubble3D val="0"/>
            <c:spPr>
              <a:ln w="28575" cap="rnd">
                <a:solidFill>
                  <a:srgbClr val="F46A25"/>
                </a:solidFill>
                <a:round/>
              </a:ln>
              <a:effectLst/>
            </c:spPr>
            <c:extLst>
              <c:ext xmlns:c16="http://schemas.microsoft.com/office/drawing/2014/chart" uri="{C3380CC4-5D6E-409C-BE32-E72D297353CC}">
                <c16:uniqueId val="{00000010-8EEB-4CC1-9FA4-5A8487857CFB}"/>
              </c:ext>
            </c:extLst>
          </c:dPt>
          <c:dPt>
            <c:idx val="8"/>
            <c:marker>
              <c:symbol val="none"/>
            </c:marker>
            <c:bubble3D val="0"/>
            <c:spPr>
              <a:ln w="28575" cap="rnd">
                <a:solidFill>
                  <a:srgbClr val="F46A25"/>
                </a:solidFill>
                <a:round/>
              </a:ln>
              <a:effectLst/>
            </c:spPr>
            <c:extLst>
              <c:ext xmlns:c16="http://schemas.microsoft.com/office/drawing/2014/chart" uri="{C3380CC4-5D6E-409C-BE32-E72D297353CC}">
                <c16:uniqueId val="{00000011-8EEB-4CC1-9FA4-5A8487857CFB}"/>
              </c:ext>
            </c:extLst>
          </c:dPt>
          <c:dPt>
            <c:idx val="9"/>
            <c:marker>
              <c:symbol val="none"/>
            </c:marker>
            <c:bubble3D val="0"/>
            <c:spPr>
              <a:ln w="28575" cap="rnd">
                <a:solidFill>
                  <a:srgbClr val="F46A25"/>
                </a:solidFill>
                <a:round/>
              </a:ln>
              <a:effectLst/>
            </c:spPr>
            <c:extLst>
              <c:ext xmlns:c16="http://schemas.microsoft.com/office/drawing/2014/chart" uri="{C3380CC4-5D6E-409C-BE32-E72D297353CC}">
                <c16:uniqueId val="{00000012-8EEB-4CC1-9FA4-5A8487857CFB}"/>
              </c:ext>
            </c:extLst>
          </c:dPt>
          <c:dPt>
            <c:idx val="10"/>
            <c:marker>
              <c:symbol val="none"/>
            </c:marker>
            <c:bubble3D val="0"/>
            <c:spPr>
              <a:ln w="28575" cap="rnd">
                <a:solidFill>
                  <a:srgbClr val="F46A25"/>
                </a:solidFill>
                <a:round/>
              </a:ln>
              <a:effectLst/>
            </c:spPr>
            <c:extLst>
              <c:ext xmlns:c16="http://schemas.microsoft.com/office/drawing/2014/chart" uri="{C3380CC4-5D6E-409C-BE32-E72D297353CC}">
                <c16:uniqueId val="{00000013-8EEB-4CC1-9FA4-5A8487857CFB}"/>
              </c:ext>
            </c:extLst>
          </c:dPt>
          <c:dPt>
            <c:idx val="11"/>
            <c:marker>
              <c:symbol val="none"/>
            </c:marker>
            <c:bubble3D val="0"/>
            <c:spPr>
              <a:ln w="28575" cap="rnd">
                <a:solidFill>
                  <a:srgbClr val="F46A25"/>
                </a:solidFill>
                <a:round/>
              </a:ln>
              <a:effectLst/>
            </c:spPr>
            <c:extLst>
              <c:ext xmlns:c16="http://schemas.microsoft.com/office/drawing/2014/chart" uri="{C3380CC4-5D6E-409C-BE32-E72D297353CC}">
                <c16:uniqueId val="{00000014-8EEB-4CC1-9FA4-5A8487857CFB}"/>
              </c:ext>
            </c:extLst>
          </c:dPt>
          <c:dPt>
            <c:idx val="12"/>
            <c:marker>
              <c:symbol val="none"/>
            </c:marker>
            <c:bubble3D val="0"/>
            <c:spPr>
              <a:ln w="28575" cap="rnd">
                <a:solidFill>
                  <a:srgbClr val="F46A25"/>
                </a:solidFill>
                <a:round/>
              </a:ln>
              <a:effectLst/>
            </c:spPr>
            <c:extLst>
              <c:ext xmlns:c16="http://schemas.microsoft.com/office/drawing/2014/chart" uri="{C3380CC4-5D6E-409C-BE32-E72D297353CC}">
                <c16:uniqueId val="{00000015-8EEB-4CC1-9FA4-5A8487857CFB}"/>
              </c:ext>
            </c:extLst>
          </c:dPt>
          <c:dPt>
            <c:idx val="13"/>
            <c:marker>
              <c:symbol val="none"/>
            </c:marker>
            <c:bubble3D val="0"/>
            <c:spPr>
              <a:ln w="28575" cap="rnd">
                <a:solidFill>
                  <a:srgbClr val="F46A25"/>
                </a:solidFill>
                <a:round/>
              </a:ln>
              <a:effectLst/>
            </c:spPr>
            <c:extLst>
              <c:ext xmlns:c16="http://schemas.microsoft.com/office/drawing/2014/chart" uri="{C3380CC4-5D6E-409C-BE32-E72D297353CC}">
                <c16:uniqueId val="{00000016-8EEB-4CC1-9FA4-5A8487857CFB}"/>
              </c:ext>
            </c:extLst>
          </c:dPt>
          <c:dPt>
            <c:idx val="14"/>
            <c:marker>
              <c:symbol val="none"/>
            </c:marker>
            <c:bubble3D val="0"/>
            <c:spPr>
              <a:ln w="28575" cap="rnd">
                <a:solidFill>
                  <a:srgbClr val="F46A25"/>
                </a:solidFill>
                <a:round/>
              </a:ln>
              <a:effectLst/>
            </c:spPr>
            <c:extLst>
              <c:ext xmlns:c16="http://schemas.microsoft.com/office/drawing/2014/chart" uri="{C3380CC4-5D6E-409C-BE32-E72D297353CC}">
                <c16:uniqueId val="{00000017-8EEB-4CC1-9FA4-5A8487857CFB}"/>
              </c:ext>
            </c:extLst>
          </c:dPt>
          <c:dPt>
            <c:idx val="15"/>
            <c:marker>
              <c:symbol val="none"/>
            </c:marker>
            <c:bubble3D val="0"/>
            <c:spPr>
              <a:ln w="28575" cap="rnd">
                <a:solidFill>
                  <a:srgbClr val="F46A25"/>
                </a:solidFill>
                <a:round/>
              </a:ln>
              <a:effectLst/>
            </c:spPr>
            <c:extLst>
              <c:ext xmlns:c16="http://schemas.microsoft.com/office/drawing/2014/chart" uri="{C3380CC4-5D6E-409C-BE32-E72D297353CC}">
                <c16:uniqueId val="{00000018-8EEB-4CC1-9FA4-5A8487857CFB}"/>
              </c:ext>
            </c:extLst>
          </c:dPt>
          <c:dPt>
            <c:idx val="16"/>
            <c:marker>
              <c:symbol val="none"/>
            </c:marker>
            <c:bubble3D val="0"/>
            <c:spPr>
              <a:ln w="28575" cap="rnd">
                <a:solidFill>
                  <a:srgbClr val="F46A25"/>
                </a:solidFill>
                <a:round/>
              </a:ln>
              <a:effectLst/>
            </c:spPr>
            <c:extLst>
              <c:ext xmlns:c16="http://schemas.microsoft.com/office/drawing/2014/chart" uri="{C3380CC4-5D6E-409C-BE32-E72D297353CC}">
                <c16:uniqueId val="{00000019-8EEB-4CC1-9FA4-5A8487857CFB}"/>
              </c:ext>
            </c:extLst>
          </c:dPt>
          <c:dPt>
            <c:idx val="17"/>
            <c:marker>
              <c:symbol val="none"/>
            </c:marker>
            <c:bubble3D val="0"/>
            <c:spPr>
              <a:ln w="28575" cap="rnd">
                <a:solidFill>
                  <a:srgbClr val="F46A25"/>
                </a:solidFill>
                <a:round/>
              </a:ln>
              <a:effectLst/>
            </c:spPr>
            <c:extLst>
              <c:ext xmlns:c16="http://schemas.microsoft.com/office/drawing/2014/chart" uri="{C3380CC4-5D6E-409C-BE32-E72D297353CC}">
                <c16:uniqueId val="{0000001A-8EEB-4CC1-9FA4-5A8487857CFB}"/>
              </c:ext>
            </c:extLst>
          </c:dPt>
          <c:dPt>
            <c:idx val="18"/>
            <c:marker>
              <c:symbol val="none"/>
            </c:marker>
            <c:bubble3D val="0"/>
            <c:spPr>
              <a:ln w="28575" cap="rnd">
                <a:solidFill>
                  <a:srgbClr val="F46A25"/>
                </a:solidFill>
                <a:round/>
              </a:ln>
              <a:effectLst/>
            </c:spPr>
            <c:extLst>
              <c:ext xmlns:c16="http://schemas.microsoft.com/office/drawing/2014/chart" uri="{C3380CC4-5D6E-409C-BE32-E72D297353CC}">
                <c16:uniqueId val="{0000001B-8EEB-4CC1-9FA4-5A8487857CFB}"/>
              </c:ext>
            </c:extLst>
          </c:dPt>
          <c:dPt>
            <c:idx val="19"/>
            <c:marker>
              <c:symbol val="none"/>
            </c:marker>
            <c:bubble3D val="0"/>
            <c:spPr>
              <a:ln w="28575" cap="rnd">
                <a:solidFill>
                  <a:srgbClr val="F46A25"/>
                </a:solidFill>
                <a:round/>
              </a:ln>
              <a:effectLst/>
            </c:spPr>
            <c:extLst>
              <c:ext xmlns:c16="http://schemas.microsoft.com/office/drawing/2014/chart" uri="{C3380CC4-5D6E-409C-BE32-E72D297353CC}">
                <c16:uniqueId val="{0000000C-F785-4358-9E1E-601FA366B560}"/>
              </c:ext>
            </c:extLst>
          </c:dPt>
          <c:dPt>
            <c:idx val="20"/>
            <c:marker>
              <c:symbol val="circle"/>
              <c:size val="9"/>
              <c:spPr>
                <a:solidFill>
                  <a:srgbClr val="F46A25"/>
                </a:solidFill>
                <a:ln w="9525">
                  <a:noFill/>
                </a:ln>
                <a:effectLst/>
              </c:spPr>
            </c:marker>
            <c:bubble3D val="0"/>
            <c:spPr>
              <a:ln w="28575" cap="rnd">
                <a:solidFill>
                  <a:srgbClr val="F46A25"/>
                </a:solidFill>
                <a:round/>
              </a:ln>
              <a:effectLst/>
            </c:spPr>
            <c:extLst>
              <c:ext xmlns:c16="http://schemas.microsoft.com/office/drawing/2014/chart" uri="{C3380CC4-5D6E-409C-BE32-E72D297353CC}">
                <c16:uniqueId val="{00000005-7089-4CAB-95B1-F12E1F1DEC28}"/>
              </c:ext>
            </c:extLst>
          </c:dPt>
          <c:dPt>
            <c:idx val="21"/>
            <c:marker>
              <c:symbol val="circle"/>
              <c:size val="9"/>
              <c:spPr>
                <a:solidFill>
                  <a:srgbClr val="F46A25"/>
                </a:solidFill>
                <a:ln w="9525">
                  <a:noFill/>
                </a:ln>
                <a:effectLst/>
              </c:spPr>
            </c:marker>
            <c:bubble3D val="0"/>
            <c:spPr>
              <a:ln w="28575" cap="rnd">
                <a:solidFill>
                  <a:srgbClr val="F46A25"/>
                </a:solidFill>
                <a:round/>
              </a:ln>
              <a:effectLst/>
            </c:spPr>
            <c:extLst>
              <c:ext xmlns:c16="http://schemas.microsoft.com/office/drawing/2014/chart" uri="{C3380CC4-5D6E-409C-BE32-E72D297353CC}">
                <c16:uniqueId val="{00000009-8EEB-4CC1-9FA4-5A8487857CFB}"/>
              </c:ext>
            </c:extLst>
          </c:dPt>
          <c:dLbls>
            <c:dLbl>
              <c:idx val="0"/>
              <c:tx>
                <c:rich>
                  <a:bodyPr/>
                  <a:lstStyle/>
                  <a:p>
                    <a:fld id="{48E43B9D-FCD8-4D1E-8E57-58E948A79ACB}"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EEB-4CC1-9FA4-5A8487857CFB}"/>
                </c:ext>
              </c:extLst>
            </c:dLbl>
            <c:dLbl>
              <c:idx val="1"/>
              <c:layout>
                <c:manualLayout>
                  <c:x val="-1.9488229273285584E-2"/>
                  <c:y val="-5.0313397345707986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655B4CB1-29E8-417E-AB31-792B558693FE}" type="CELLRANGE">
                      <a:rPr lang="en-US" sz="1100"/>
                      <a:pPr>
                        <a:defRPr sz="1100"/>
                      </a:pPr>
                      <a:t>[CELLRANGE]</a:t>
                    </a:fld>
                    <a:r>
                      <a:rPr lang="en-US" sz="1100"/>
                      <a:t> 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043671102012966"/>
                      <c:h val="7.3458725182863116E-2"/>
                    </c:manualLayout>
                  </c15:layout>
                  <c15:dlblFieldTable/>
                  <c15:showDataLabelsRange val="1"/>
                </c:ext>
                <c:ext xmlns:c16="http://schemas.microsoft.com/office/drawing/2014/chart" uri="{C3380CC4-5D6E-409C-BE32-E72D297353CC}">
                  <c16:uniqueId val="{0000000A-F785-4358-9E1E-601FA366B560}"/>
                </c:ext>
              </c:extLst>
            </c:dLbl>
            <c:dLbl>
              <c:idx val="2"/>
              <c:tx>
                <c:rich>
                  <a:bodyPr/>
                  <a:lstStyle/>
                  <a:p>
                    <a:fld id="{094440E5-1956-488E-AC0E-2781D507B3E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EEB-4CC1-9FA4-5A8487857CFB}"/>
                </c:ext>
              </c:extLst>
            </c:dLbl>
            <c:dLbl>
              <c:idx val="3"/>
              <c:tx>
                <c:rich>
                  <a:bodyPr/>
                  <a:lstStyle/>
                  <a:p>
                    <a:fld id="{513F0615-A1C2-4699-875D-BFB08D9D96B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EEB-4CC1-9FA4-5A8487857CFB}"/>
                </c:ext>
              </c:extLst>
            </c:dLbl>
            <c:dLbl>
              <c:idx val="4"/>
              <c:tx>
                <c:rich>
                  <a:bodyPr/>
                  <a:lstStyle/>
                  <a:p>
                    <a:fld id="{D26C59D7-CFA2-4281-8380-AF4D77430A23}"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EEB-4CC1-9FA4-5A8487857CFB}"/>
                </c:ext>
              </c:extLst>
            </c:dLbl>
            <c:dLbl>
              <c:idx val="5"/>
              <c:tx>
                <c:rich>
                  <a:bodyPr/>
                  <a:lstStyle/>
                  <a:p>
                    <a:fld id="{24628A8C-536C-456E-842B-3C6A3461656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EEB-4CC1-9FA4-5A8487857CFB}"/>
                </c:ext>
              </c:extLst>
            </c:dLbl>
            <c:dLbl>
              <c:idx val="6"/>
              <c:tx>
                <c:rich>
                  <a:bodyPr/>
                  <a:lstStyle/>
                  <a:p>
                    <a:fld id="{C2DE3CF1-3A39-4057-986F-C98DA83E664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EEB-4CC1-9FA4-5A8487857CFB}"/>
                </c:ext>
              </c:extLst>
            </c:dLbl>
            <c:dLbl>
              <c:idx val="7"/>
              <c:tx>
                <c:rich>
                  <a:bodyPr/>
                  <a:lstStyle/>
                  <a:p>
                    <a:fld id="{D4AF3623-3905-438B-9875-72B5A7A0763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8EEB-4CC1-9FA4-5A8487857CFB}"/>
                </c:ext>
              </c:extLst>
            </c:dLbl>
            <c:dLbl>
              <c:idx val="8"/>
              <c:tx>
                <c:rich>
                  <a:bodyPr/>
                  <a:lstStyle/>
                  <a:p>
                    <a:fld id="{810F7F18-03BC-4E57-9696-07AD06C36E1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8EEB-4CC1-9FA4-5A8487857CFB}"/>
                </c:ext>
              </c:extLst>
            </c:dLbl>
            <c:dLbl>
              <c:idx val="9"/>
              <c:tx>
                <c:rich>
                  <a:bodyPr/>
                  <a:lstStyle/>
                  <a:p>
                    <a:fld id="{7E5071CD-0357-46B2-95B7-61E867B02F7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8EEB-4CC1-9FA4-5A8487857CFB}"/>
                </c:ext>
              </c:extLst>
            </c:dLbl>
            <c:dLbl>
              <c:idx val="10"/>
              <c:tx>
                <c:rich>
                  <a:bodyPr/>
                  <a:lstStyle/>
                  <a:p>
                    <a:fld id="{1C3EB8B5-DAAD-4999-A31B-D27B98BE332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8EEB-4CC1-9FA4-5A8487857CFB}"/>
                </c:ext>
              </c:extLst>
            </c:dLbl>
            <c:dLbl>
              <c:idx val="11"/>
              <c:tx>
                <c:rich>
                  <a:bodyPr/>
                  <a:lstStyle/>
                  <a:p>
                    <a:fld id="{1AA32275-B007-4AC9-9169-3A7FF398550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8EEB-4CC1-9FA4-5A8487857CFB}"/>
                </c:ext>
              </c:extLst>
            </c:dLbl>
            <c:dLbl>
              <c:idx val="12"/>
              <c:tx>
                <c:rich>
                  <a:bodyPr/>
                  <a:lstStyle/>
                  <a:p>
                    <a:fld id="{9860320A-29B2-498A-9D23-4F83A01E871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8EEB-4CC1-9FA4-5A8487857CFB}"/>
                </c:ext>
              </c:extLst>
            </c:dLbl>
            <c:dLbl>
              <c:idx val="13"/>
              <c:tx>
                <c:rich>
                  <a:bodyPr/>
                  <a:lstStyle/>
                  <a:p>
                    <a:fld id="{EA0759DB-3B8F-491C-BE5A-E091F554468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8EEB-4CC1-9FA4-5A8487857CFB}"/>
                </c:ext>
              </c:extLst>
            </c:dLbl>
            <c:dLbl>
              <c:idx val="14"/>
              <c:tx>
                <c:rich>
                  <a:bodyPr/>
                  <a:lstStyle/>
                  <a:p>
                    <a:fld id="{C156092A-8D65-4F1B-BA85-8C0C578762D0}"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8EEB-4CC1-9FA4-5A8487857CFB}"/>
                </c:ext>
              </c:extLst>
            </c:dLbl>
            <c:dLbl>
              <c:idx val="15"/>
              <c:tx>
                <c:rich>
                  <a:bodyPr/>
                  <a:lstStyle/>
                  <a:p>
                    <a:fld id="{101A77B8-960E-4580-8889-D552B516E6D2}"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8EEB-4CC1-9FA4-5A8487857CFB}"/>
                </c:ext>
              </c:extLst>
            </c:dLbl>
            <c:dLbl>
              <c:idx val="16"/>
              <c:tx>
                <c:rich>
                  <a:bodyPr/>
                  <a:lstStyle/>
                  <a:p>
                    <a:fld id="{9CA5BDAA-335D-422C-8BC5-05E5303430A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8EEB-4CC1-9FA4-5A8487857CFB}"/>
                </c:ext>
              </c:extLst>
            </c:dLbl>
            <c:dLbl>
              <c:idx val="17"/>
              <c:tx>
                <c:rich>
                  <a:bodyPr/>
                  <a:lstStyle/>
                  <a:p>
                    <a:fld id="{A4986946-350D-44F3-ACC0-1A45B8B2D73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8EEB-4CC1-9FA4-5A8487857CFB}"/>
                </c:ext>
              </c:extLst>
            </c:dLbl>
            <c:dLbl>
              <c:idx val="18"/>
              <c:tx>
                <c:rich>
                  <a:bodyPr/>
                  <a:lstStyle/>
                  <a:p>
                    <a:fld id="{2013F33E-D2AF-4F1F-8D02-A55FBEE9D628}"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8EEB-4CC1-9FA4-5A8487857CFB}"/>
                </c:ext>
              </c:extLst>
            </c:dLbl>
            <c:dLbl>
              <c:idx val="19"/>
              <c:tx>
                <c:rich>
                  <a:bodyPr/>
                  <a:lstStyle/>
                  <a:p>
                    <a:fld id="{58A12983-1208-4176-B57D-3774D663962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F785-4358-9E1E-601FA366B560}"/>
                </c:ext>
              </c:extLst>
            </c:dLbl>
            <c:dLbl>
              <c:idx val="20"/>
              <c:layout>
                <c:manualLayout>
                  <c:x val="-0.1257866896627686"/>
                  <c:y val="-8.3292770221904081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3F277209-BFD6-4616-A7CA-2766468CACDC}" type="CELLRANGE">
                      <a:rPr lang="en-US" sz="1100"/>
                      <a:pPr>
                        <a:defRPr sz="1100"/>
                      </a:pPr>
                      <a:t>[CELLRANGE]</a:t>
                    </a:fld>
                    <a:r>
                      <a:rPr lang="en-US" sz="1100"/>
                      <a:t> </a:t>
                    </a:r>
                    <a:r>
                      <a:rPr lang="en-US" sz="1100" b="0" i="0" u="none" strike="noStrike" kern="1200" baseline="0">
                        <a:solidFill>
                          <a:sysClr val="windowText" lastClr="000000"/>
                        </a:solidFill>
                        <a:latin typeface="Arial" panose="020B0604020202020204" pitchFamily="34" charset="0"/>
                        <a:cs typeface="Arial" panose="020B0604020202020204" pitchFamily="34" charset="0"/>
                      </a:rPr>
                      <a:t>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82497978438468"/>
                      <c:h val="8.8192267502612318E-2"/>
                    </c:manualLayout>
                  </c15:layout>
                  <c15:dlblFieldTable/>
                  <c15:showDataLabelsRange val="1"/>
                </c:ext>
                <c:ext xmlns:c16="http://schemas.microsoft.com/office/drawing/2014/chart" uri="{C3380CC4-5D6E-409C-BE32-E72D297353CC}">
                  <c16:uniqueId val="{00000005-7089-4CAB-95B1-F12E1F1DEC28}"/>
                </c:ext>
              </c:extLst>
            </c:dLbl>
            <c:dLbl>
              <c:idx val="21"/>
              <c:layout>
                <c:manualLayout>
                  <c:x val="-4.6997477413584241E-3"/>
                  <c:y val="-6.8136894330214998E-2"/>
                </c:manualLayout>
              </c:layout>
              <c:tx>
                <c:rich>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D76C3B9C-76A9-4E6E-9CE8-8F17E0E040BA}" type="CELLRANGE">
                      <a:rPr lang="en-US" sz="1100"/>
                      <a:pPr>
                        <a:defRPr sz="1100"/>
                      </a:pPr>
                      <a:t>[CELLRANGE]</a:t>
                    </a:fld>
                    <a:r>
                      <a:rPr lang="en-US" sz="1100"/>
                      <a:t> </a:t>
                    </a:r>
                    <a:r>
                      <a:rPr lang="en-US" sz="1100" b="0" i="0" u="none" strike="noStrike" kern="1200" baseline="0">
                        <a:solidFill>
                          <a:sysClr val="windowText" lastClr="000000"/>
                        </a:solidFill>
                        <a:latin typeface="Arial" panose="020B0604020202020204" pitchFamily="34" charset="0"/>
                        <a:cs typeface="Arial" panose="020B0604020202020204" pitchFamily="34" charset="0"/>
                      </a:rPr>
                      <a:t>times as high as in least deprived areas</a:t>
                    </a:r>
                  </a:p>
                </c:rich>
              </c:tx>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006146621641587"/>
                      <c:h val="6.9383490073145232E-2"/>
                    </c:manualLayout>
                  </c15:layout>
                  <c15:dlblFieldTable/>
                  <c15:showDataLabelsRange val="1"/>
                </c:ext>
                <c:ext xmlns:c16="http://schemas.microsoft.com/office/drawing/2014/chart" uri="{C3380CC4-5D6E-409C-BE32-E72D297353CC}">
                  <c16:uniqueId val="{00000009-8EEB-4CC1-9FA4-5A8487857CF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'&lt;figures&gt;'!$I$78:$I$99</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strCache>
            </c:strRef>
          </c:cat>
          <c:val>
            <c:numRef>
              <c:f>'&lt;figures&gt;'!$I$78:$I$99</c:f>
              <c:numCache>
                <c:formatCode>#,##0.0</c:formatCode>
                <c:ptCount val="22"/>
                <c:pt idx="0">
                  <c:v>59.877770173999998</c:v>
                </c:pt>
                <c:pt idx="1">
                  <c:v>68.815267629999994</c:v>
                </c:pt>
                <c:pt idx="2">
                  <c:v>67.755210622999996</c:v>
                </c:pt>
                <c:pt idx="3">
                  <c:v>62.820468464000001</c:v>
                </c:pt>
                <c:pt idx="4">
                  <c:v>63.107932474999998</c:v>
                </c:pt>
                <c:pt idx="5">
                  <c:v>68.798246802999998</c:v>
                </c:pt>
                <c:pt idx="6">
                  <c:v>61.614339901000001</c:v>
                </c:pt>
                <c:pt idx="7">
                  <c:v>59.788606926999996</c:v>
                </c:pt>
                <c:pt idx="8">
                  <c:v>50.154367245000003</c:v>
                </c:pt>
                <c:pt idx="9">
                  <c:v>52.297455696999997</c:v>
                </c:pt>
                <c:pt idx="10">
                  <c:v>45.661541673000002</c:v>
                </c:pt>
                <c:pt idx="11">
                  <c:v>40.784083256999999</c:v>
                </c:pt>
                <c:pt idx="12">
                  <c:v>37.881573125000003</c:v>
                </c:pt>
                <c:pt idx="13">
                  <c:v>41.855070114</c:v>
                </c:pt>
                <c:pt idx="14">
                  <c:v>39.466923897999997</c:v>
                </c:pt>
                <c:pt idx="15">
                  <c:v>43.982880700999999</c:v>
                </c:pt>
                <c:pt idx="16">
                  <c:v>44.772186673999997</c:v>
                </c:pt>
                <c:pt idx="17">
                  <c:v>40.839404246000001</c:v>
                </c:pt>
                <c:pt idx="18">
                  <c:v>37.732369386000002</c:v>
                </c:pt>
                <c:pt idx="19">
                  <c:v>41.173454233000001</c:v>
                </c:pt>
                <c:pt idx="20">
                  <c:v>45.846447298000001</c:v>
                </c:pt>
                <c:pt idx="21">
                  <c:v>41.717532110999997</c:v>
                </c:pt>
              </c:numCache>
            </c:numRef>
          </c:val>
          <c:smooth val="0"/>
          <c:extLst>
            <c:ext xmlns:c15="http://schemas.microsoft.com/office/drawing/2012/chart" uri="{02D57815-91ED-43cb-92C2-25804820EDAC}">
              <c15:datalabelsRange>
                <c15:f>'&lt;figures&gt;'!$I$78:$I$99</c15:f>
                <c15:dlblRangeCache>
                  <c:ptCount val="22"/>
                  <c:pt idx="1">
                    <c:v>8.7</c:v>
                  </c:pt>
                  <c:pt idx="20">
                    <c:v>5.6</c:v>
                  </c:pt>
                  <c:pt idx="21">
                    <c:v>4.3</c:v>
                  </c:pt>
                </c15:dlblRangeCache>
              </c15:datalabelsRange>
            </c:ext>
            <c:ext xmlns:c16="http://schemas.microsoft.com/office/drawing/2014/chart" uri="{C3380CC4-5D6E-409C-BE32-E72D297353CC}">
              <c16:uniqueId val="{00000000-7089-4CAB-95B1-F12E1F1DEC28}"/>
            </c:ext>
          </c:extLst>
        </c:ser>
        <c:ser>
          <c:idx val="1"/>
          <c:order val="1"/>
          <c:tx>
            <c:strRef>
              <c:f>'&lt;figures&gt;'!$I$78:$I$99</c:f>
              <c:strCache>
                <c:ptCount val="1"/>
                <c:pt idx="0">
                  <c:v>2</c:v>
                </c:pt>
              </c:strCache>
            </c:strRef>
          </c:tx>
          <c:spPr>
            <a:ln w="28575" cap="rnd">
              <a:solidFill>
                <a:srgbClr val="B9B9B9"/>
              </a:solidFill>
              <a:prstDash val="dashDot"/>
              <a:round/>
            </a:ln>
            <a:effectLst/>
          </c:spPr>
          <c:marker>
            <c:symbol val="none"/>
          </c:marker>
          <c:dPt>
            <c:idx val="20"/>
            <c:marker>
              <c:symbol val="none"/>
            </c:marker>
            <c:bubble3D val="0"/>
            <c:spPr>
              <a:ln w="28575" cap="rnd">
                <a:solidFill>
                  <a:srgbClr val="B9B9B9"/>
                </a:solidFill>
                <a:prstDash val="dashDot"/>
                <a:round/>
              </a:ln>
              <a:effectLst/>
            </c:spPr>
            <c:extLst>
              <c:ext xmlns:c16="http://schemas.microsoft.com/office/drawing/2014/chart" uri="{C3380CC4-5D6E-409C-BE32-E72D297353CC}">
                <c16:uniqueId val="{00000007-7089-4CAB-95B1-F12E1F1DEC28}"/>
              </c:ext>
            </c:extLst>
          </c:dPt>
          <c:cat>
            <c:strRef>
              <c:f>'&lt;figures&gt;'!$I$78:$I$99</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strCache>
            </c:strRef>
          </c:cat>
          <c:val>
            <c:numRef>
              <c:f>'&lt;figures&gt;'!$I$78:$I$99</c:f>
              <c:numCache>
                <c:formatCode>#,##0.0</c:formatCode>
                <c:ptCount val="22"/>
                <c:pt idx="0">
                  <c:v>30.368878421000002</c:v>
                </c:pt>
                <c:pt idx="1">
                  <c:v>32.406030635999997</c:v>
                </c:pt>
                <c:pt idx="2">
                  <c:v>33.482483457999997</c:v>
                </c:pt>
                <c:pt idx="3">
                  <c:v>35.339390127000001</c:v>
                </c:pt>
                <c:pt idx="4">
                  <c:v>35.637060650000002</c:v>
                </c:pt>
                <c:pt idx="5">
                  <c:v>33.058123559000002</c:v>
                </c:pt>
                <c:pt idx="6">
                  <c:v>29.039346798</c:v>
                </c:pt>
                <c:pt idx="7">
                  <c:v>33.356357561999999</c:v>
                </c:pt>
                <c:pt idx="8">
                  <c:v>30.686828863999999</c:v>
                </c:pt>
                <c:pt idx="9">
                  <c:v>27.333932505</c:v>
                </c:pt>
                <c:pt idx="10">
                  <c:v>27.658220871000001</c:v>
                </c:pt>
                <c:pt idx="11">
                  <c:v>22.777974503999999</c:v>
                </c:pt>
                <c:pt idx="12">
                  <c:v>26.843308866000001</c:v>
                </c:pt>
                <c:pt idx="13">
                  <c:v>23.875439267000001</c:v>
                </c:pt>
                <c:pt idx="14">
                  <c:v>26.106398816999999</c:v>
                </c:pt>
                <c:pt idx="15">
                  <c:v>26.194775254</c:v>
                </c:pt>
                <c:pt idx="16">
                  <c:v>24.655546748999999</c:v>
                </c:pt>
                <c:pt idx="17">
                  <c:v>25.892073870000001</c:v>
                </c:pt>
                <c:pt idx="18">
                  <c:v>22.680571403999998</c:v>
                </c:pt>
                <c:pt idx="19">
                  <c:v>28.706048894999999</c:v>
                </c:pt>
                <c:pt idx="20">
                  <c:v>29.850260495000001</c:v>
                </c:pt>
                <c:pt idx="21">
                  <c:v>31.938873693000001</c:v>
                </c:pt>
              </c:numCache>
            </c:numRef>
          </c:val>
          <c:smooth val="0"/>
          <c:extLst>
            <c:ext xmlns:c16="http://schemas.microsoft.com/office/drawing/2014/chart" uri="{C3380CC4-5D6E-409C-BE32-E72D297353CC}">
              <c16:uniqueId val="{00000001-7089-4CAB-95B1-F12E1F1DEC28}"/>
            </c:ext>
          </c:extLst>
        </c:ser>
        <c:ser>
          <c:idx val="2"/>
          <c:order val="2"/>
          <c:tx>
            <c:strRef>
              <c:f>'&lt;figures&gt;'!$I$78:$I$99</c:f>
              <c:strCache>
                <c:ptCount val="1"/>
                <c:pt idx="0">
                  <c:v>3</c:v>
                </c:pt>
              </c:strCache>
            </c:strRef>
          </c:tx>
          <c:spPr>
            <a:ln w="28575" cap="rnd">
              <a:solidFill>
                <a:srgbClr val="B9B9B9"/>
              </a:solidFill>
              <a:round/>
            </a:ln>
            <a:effectLst/>
          </c:spPr>
          <c:marker>
            <c:symbol val="none"/>
          </c:marker>
          <c:dPt>
            <c:idx val="20"/>
            <c:marker>
              <c:symbol val="none"/>
            </c:marker>
            <c:bubble3D val="0"/>
            <c:spPr>
              <a:ln w="28575" cap="rnd">
                <a:solidFill>
                  <a:srgbClr val="B9B9B9"/>
                </a:solidFill>
                <a:round/>
              </a:ln>
              <a:effectLst/>
            </c:spPr>
            <c:extLst>
              <c:ext xmlns:c16="http://schemas.microsoft.com/office/drawing/2014/chart" uri="{C3380CC4-5D6E-409C-BE32-E72D297353CC}">
                <c16:uniqueId val="{00000008-7089-4CAB-95B1-F12E1F1DEC28}"/>
              </c:ext>
            </c:extLst>
          </c:dPt>
          <c:cat>
            <c:strRef>
              <c:f>'&lt;figures&gt;'!$I$78:$I$99</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strCache>
            </c:strRef>
          </c:cat>
          <c:val>
            <c:numRef>
              <c:f>'&lt;figures&gt;'!$I$78:$I$99</c:f>
              <c:numCache>
                <c:formatCode>#,##0.0</c:formatCode>
                <c:ptCount val="22"/>
                <c:pt idx="0">
                  <c:v>18.266077851999999</c:v>
                </c:pt>
                <c:pt idx="1">
                  <c:v>21.216221404999999</c:v>
                </c:pt>
                <c:pt idx="2">
                  <c:v>22.098491675999998</c:v>
                </c:pt>
                <c:pt idx="3">
                  <c:v>20.510002223000001</c:v>
                </c:pt>
                <c:pt idx="4">
                  <c:v>22.642445131999999</c:v>
                </c:pt>
                <c:pt idx="5">
                  <c:v>23.512015751</c:v>
                </c:pt>
                <c:pt idx="6">
                  <c:v>21.414559341</c:v>
                </c:pt>
                <c:pt idx="7">
                  <c:v>24.684102456000002</c:v>
                </c:pt>
                <c:pt idx="8">
                  <c:v>17.262164795</c:v>
                </c:pt>
                <c:pt idx="9">
                  <c:v>17.583904638</c:v>
                </c:pt>
                <c:pt idx="10">
                  <c:v>18.458026685</c:v>
                </c:pt>
                <c:pt idx="11">
                  <c:v>16.420004808000002</c:v>
                </c:pt>
                <c:pt idx="12">
                  <c:v>15.144494366</c:v>
                </c:pt>
                <c:pt idx="13">
                  <c:v>17.772213009000001</c:v>
                </c:pt>
                <c:pt idx="14">
                  <c:v>15.832905694999999</c:v>
                </c:pt>
                <c:pt idx="15">
                  <c:v>17.409098951000001</c:v>
                </c:pt>
                <c:pt idx="16">
                  <c:v>16.708099879999999</c:v>
                </c:pt>
                <c:pt idx="17">
                  <c:v>19.917898652000002</c:v>
                </c:pt>
                <c:pt idx="18">
                  <c:v>16.793077852</c:v>
                </c:pt>
                <c:pt idx="19">
                  <c:v>20.212187381</c:v>
                </c:pt>
                <c:pt idx="20">
                  <c:v>19.455800909000001</c:v>
                </c:pt>
                <c:pt idx="21">
                  <c:v>20.948635571000001</c:v>
                </c:pt>
              </c:numCache>
            </c:numRef>
          </c:val>
          <c:smooth val="0"/>
          <c:extLst>
            <c:ext xmlns:c16="http://schemas.microsoft.com/office/drawing/2014/chart" uri="{C3380CC4-5D6E-409C-BE32-E72D297353CC}">
              <c16:uniqueId val="{00000002-7089-4CAB-95B1-F12E1F1DEC28}"/>
            </c:ext>
          </c:extLst>
        </c:ser>
        <c:ser>
          <c:idx val="3"/>
          <c:order val="3"/>
          <c:tx>
            <c:strRef>
              <c:f>'&lt;figures&gt;'!$I$78:$I$99</c:f>
              <c:strCache>
                <c:ptCount val="1"/>
                <c:pt idx="0">
                  <c:v>4</c:v>
                </c:pt>
              </c:strCache>
            </c:strRef>
          </c:tx>
          <c:spPr>
            <a:ln w="28575" cap="rnd">
              <a:solidFill>
                <a:srgbClr val="B9B9B9"/>
              </a:solidFill>
              <a:prstDash val="sysDash"/>
              <a:round/>
            </a:ln>
            <a:effectLst/>
          </c:spPr>
          <c:marker>
            <c:symbol val="none"/>
          </c:marker>
          <c:dPt>
            <c:idx val="20"/>
            <c:marker>
              <c:symbol val="none"/>
            </c:marker>
            <c:bubble3D val="0"/>
            <c:spPr>
              <a:ln w="28575" cap="rnd">
                <a:solidFill>
                  <a:srgbClr val="B9B9B9"/>
                </a:solidFill>
                <a:prstDash val="sysDash"/>
                <a:round/>
              </a:ln>
              <a:effectLst/>
            </c:spPr>
            <c:extLst>
              <c:ext xmlns:c16="http://schemas.microsoft.com/office/drawing/2014/chart" uri="{C3380CC4-5D6E-409C-BE32-E72D297353CC}">
                <c16:uniqueId val="{00000009-7089-4CAB-95B1-F12E1F1DEC28}"/>
              </c:ext>
            </c:extLst>
          </c:dPt>
          <c:cat>
            <c:strRef>
              <c:f>'&lt;figures&gt;'!$I$78:$I$99</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strCache>
            </c:strRef>
          </c:cat>
          <c:val>
            <c:numRef>
              <c:f>'&lt;figures&gt;'!$I$78:$I$99</c:f>
              <c:numCache>
                <c:formatCode>#,##0.0</c:formatCode>
                <c:ptCount val="22"/>
                <c:pt idx="0">
                  <c:v>13.508914686000001</c:v>
                </c:pt>
                <c:pt idx="1">
                  <c:v>14.383515946999999</c:v>
                </c:pt>
                <c:pt idx="2">
                  <c:v>13.456178969</c:v>
                </c:pt>
                <c:pt idx="3">
                  <c:v>13.852150366</c:v>
                </c:pt>
                <c:pt idx="4">
                  <c:v>13.242440219000001</c:v>
                </c:pt>
                <c:pt idx="5">
                  <c:v>14.435807215000001</c:v>
                </c:pt>
                <c:pt idx="6">
                  <c:v>12.448195030000001</c:v>
                </c:pt>
                <c:pt idx="7">
                  <c:v>10.052974643000001</c:v>
                </c:pt>
                <c:pt idx="8">
                  <c:v>13.950718203999999</c:v>
                </c:pt>
                <c:pt idx="9">
                  <c:v>12.71001564</c:v>
                </c:pt>
                <c:pt idx="10">
                  <c:v>12.995344939000001</c:v>
                </c:pt>
                <c:pt idx="11">
                  <c:v>9.2984293556999997</c:v>
                </c:pt>
                <c:pt idx="12">
                  <c:v>11.588462206000001</c:v>
                </c:pt>
                <c:pt idx="13">
                  <c:v>10.82280312</c:v>
                </c:pt>
                <c:pt idx="14">
                  <c:v>11.171612678000001</c:v>
                </c:pt>
                <c:pt idx="15">
                  <c:v>14.181411382</c:v>
                </c:pt>
                <c:pt idx="16">
                  <c:v>11.716644908999999</c:v>
                </c:pt>
                <c:pt idx="17">
                  <c:v>12.610595871999999</c:v>
                </c:pt>
                <c:pt idx="18">
                  <c:v>12.021213838</c:v>
                </c:pt>
                <c:pt idx="19">
                  <c:v>11.850804669</c:v>
                </c:pt>
                <c:pt idx="20">
                  <c:v>13.042564446</c:v>
                </c:pt>
                <c:pt idx="21">
                  <c:v>14.233899569</c:v>
                </c:pt>
              </c:numCache>
            </c:numRef>
          </c:val>
          <c:smooth val="0"/>
          <c:extLst>
            <c:ext xmlns:c16="http://schemas.microsoft.com/office/drawing/2014/chart" uri="{C3380CC4-5D6E-409C-BE32-E72D297353CC}">
              <c16:uniqueId val="{00000003-7089-4CAB-95B1-F12E1F1DEC28}"/>
            </c:ext>
          </c:extLst>
        </c:ser>
        <c:ser>
          <c:idx val="4"/>
          <c:order val="4"/>
          <c:tx>
            <c:strRef>
              <c:f>'&lt;figures&gt;'!$I$78:$I$99</c:f>
              <c:strCache>
                <c:ptCount val="1"/>
                <c:pt idx="0">
                  <c:v>5</c:v>
                </c:pt>
              </c:strCache>
            </c:strRef>
          </c:tx>
          <c:spPr>
            <a:ln w="28575" cap="rnd">
              <a:solidFill>
                <a:srgbClr val="6C297F"/>
              </a:solidFill>
              <a:round/>
            </a:ln>
            <a:effectLst/>
          </c:spPr>
          <c:marker>
            <c:symbol val="none"/>
          </c:marker>
          <c:dPt>
            <c:idx val="1"/>
            <c:marker>
              <c:symbol val="none"/>
            </c:marker>
            <c:bubble3D val="0"/>
            <c:spPr>
              <a:ln w="28575" cap="rnd">
                <a:solidFill>
                  <a:srgbClr val="6C297F"/>
                </a:solidFill>
                <a:round/>
              </a:ln>
              <a:effectLst/>
            </c:spPr>
            <c:extLst>
              <c:ext xmlns:c16="http://schemas.microsoft.com/office/drawing/2014/chart" uri="{C3380CC4-5D6E-409C-BE32-E72D297353CC}">
                <c16:uniqueId val="{0000000B-F785-4358-9E1E-601FA366B560}"/>
              </c:ext>
            </c:extLst>
          </c:dPt>
          <c:dPt>
            <c:idx val="19"/>
            <c:marker>
              <c:symbol val="none"/>
            </c:marker>
            <c:bubble3D val="0"/>
            <c:spPr>
              <a:ln w="28575" cap="rnd">
                <a:solidFill>
                  <a:srgbClr val="6C297F"/>
                </a:solidFill>
                <a:round/>
              </a:ln>
              <a:effectLst/>
            </c:spPr>
            <c:extLst>
              <c:ext xmlns:c16="http://schemas.microsoft.com/office/drawing/2014/chart" uri="{C3380CC4-5D6E-409C-BE32-E72D297353CC}">
                <c16:uniqueId val="{0000000D-F785-4358-9E1E-601FA366B560}"/>
              </c:ext>
            </c:extLst>
          </c:dPt>
          <c:dPt>
            <c:idx val="20"/>
            <c:marker>
              <c:symbol val="none"/>
            </c:marker>
            <c:bubble3D val="0"/>
            <c:spPr>
              <a:ln w="28575" cap="rnd">
                <a:solidFill>
                  <a:srgbClr val="6C297F"/>
                </a:solidFill>
                <a:round/>
              </a:ln>
              <a:effectLst/>
            </c:spPr>
            <c:extLst>
              <c:ext xmlns:c16="http://schemas.microsoft.com/office/drawing/2014/chart" uri="{C3380CC4-5D6E-409C-BE32-E72D297353CC}">
                <c16:uniqueId val="{0000000C-7089-4CAB-95B1-F12E1F1DEC28}"/>
              </c:ext>
            </c:extLst>
          </c:dPt>
          <c:cat>
            <c:strRef>
              <c:f>'&lt;figures&gt;'!$I$78:$I$99</c:f>
              <c:strCache>
                <c:ptCount val="22"/>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pt idx="21">
                  <c:v>2022</c:v>
                </c:pt>
              </c:strCache>
            </c:strRef>
          </c:cat>
          <c:val>
            <c:numRef>
              <c:f>'&lt;figures&gt;'!$I$78:$I$99</c:f>
              <c:numCache>
                <c:formatCode>#,##0.0</c:formatCode>
                <c:ptCount val="22"/>
                <c:pt idx="0">
                  <c:v>10.786597313</c:v>
                </c:pt>
                <c:pt idx="1">
                  <c:v>7.9487257884</c:v>
                </c:pt>
                <c:pt idx="2">
                  <c:v>9.6624947484000003</c:v>
                </c:pt>
                <c:pt idx="3">
                  <c:v>9.0588082199999995</c:v>
                </c:pt>
                <c:pt idx="4">
                  <c:v>9.2536651248999995</c:v>
                </c:pt>
                <c:pt idx="5">
                  <c:v>8.9239300034000006</c:v>
                </c:pt>
                <c:pt idx="6">
                  <c:v>8.7582465183</c:v>
                </c:pt>
                <c:pt idx="7">
                  <c:v>8.0239267875000007</c:v>
                </c:pt>
                <c:pt idx="8">
                  <c:v>7.9615658737999997</c:v>
                </c:pt>
                <c:pt idx="9">
                  <c:v>8.9982756695999999</c:v>
                </c:pt>
                <c:pt idx="10">
                  <c:v>8.6785548488999993</c:v>
                </c:pt>
                <c:pt idx="11">
                  <c:v>6.9906584444000002</c:v>
                </c:pt>
                <c:pt idx="12">
                  <c:v>6.9041861129999997</c:v>
                </c:pt>
                <c:pt idx="13">
                  <c:v>6.1433819336999997</c:v>
                </c:pt>
                <c:pt idx="14">
                  <c:v>7.9944317536999998</c:v>
                </c:pt>
                <c:pt idx="15">
                  <c:v>7.2055129435999996</c:v>
                </c:pt>
                <c:pt idx="16">
                  <c:v>8.4814312442999995</c:v>
                </c:pt>
                <c:pt idx="17">
                  <c:v>8.3851952109999992</c:v>
                </c:pt>
                <c:pt idx="18">
                  <c:v>6.8490671807999997</c:v>
                </c:pt>
                <c:pt idx="19">
                  <c:v>9.5140081653999999</c:v>
                </c:pt>
                <c:pt idx="20">
                  <c:v>8.1634304798000006</c:v>
                </c:pt>
                <c:pt idx="21">
                  <c:v>9.6152216926000005</c:v>
                </c:pt>
              </c:numCache>
            </c:numRef>
          </c:val>
          <c:smooth val="0"/>
          <c:extLst>
            <c:ext xmlns:c16="http://schemas.microsoft.com/office/drawing/2014/chart" uri="{C3380CC4-5D6E-409C-BE32-E72D297353CC}">
              <c16:uniqueId val="{0000000A-7089-4CAB-95B1-F12E1F1DEC28}"/>
            </c:ext>
          </c:extLst>
        </c:ser>
        <c:dLbls>
          <c:showLegendKey val="0"/>
          <c:showVal val="0"/>
          <c:showCatName val="0"/>
          <c:showSerName val="0"/>
          <c:showPercent val="0"/>
          <c:showBubbleSize val="0"/>
        </c:dLbls>
        <c:smooth val="0"/>
        <c:axId val="438691928"/>
        <c:axId val="438692256"/>
      </c:lineChart>
      <c:catAx>
        <c:axId val="43869192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8692256"/>
        <c:crosses val="autoZero"/>
        <c:auto val="1"/>
        <c:lblAlgn val="ctr"/>
        <c:lblOffset val="100"/>
        <c:tickLblSkip val="3"/>
        <c:noMultiLvlLbl val="0"/>
      </c:catAx>
      <c:valAx>
        <c:axId val="43869225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Age-standardised mortality rate (per 100,000 population)</a:t>
                </a:r>
              </a:p>
            </c:rich>
          </c:tx>
          <c:layout>
            <c:manualLayout>
              <c:xMode val="edge"/>
              <c:yMode val="edge"/>
              <c:x val="3.001655562285484E-3"/>
              <c:y val="0.1729465741664920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8691928"/>
        <c:crosses val="autoZero"/>
        <c:crossBetween val="midCat"/>
      </c:valAx>
      <c:spPr>
        <a:noFill/>
        <a:ln>
          <a:noFill/>
        </a:ln>
        <a:effectLst/>
      </c:spPr>
    </c:plotArea>
    <c:legend>
      <c:legendPos val="t"/>
      <c:layout>
        <c:manualLayout>
          <c:xMode val="edge"/>
          <c:yMode val="edge"/>
          <c:x val="0.88894086294484431"/>
          <c:y val="7.3300586642970553E-2"/>
          <c:w val="9.0297758933979413E-2"/>
          <c:h val="0.23161227488073424"/>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[alcohol-specific-deaths-22-all-tabs.xlsx]&lt;figures&gt;!PivotTable2</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8: Age-standardised mortality rates by urban-rural classification, 2011-2022</a:t>
            </a:r>
          </a:p>
        </c:rich>
      </c:tx>
      <c:layout>
        <c:manualLayout>
          <c:xMode val="edge"/>
          <c:yMode val="edge"/>
          <c:x val="0.1549469547075846"/>
          <c:y val="3.3002024981619082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rgbClr val="F46A25"/>
            </a:solidFill>
            <a:round/>
          </a:ln>
          <a:effectLst/>
        </c:spPr>
        <c:marker>
          <c:symbol val="none"/>
        </c:marker>
      </c:pivotFmt>
      <c:pivotFmt>
        <c:idx val="26"/>
        <c:spPr>
          <a:solidFill>
            <a:schemeClr val="accent1"/>
          </a:solidFill>
          <a:ln w="28575" cap="rnd">
            <a:solidFill>
              <a:srgbClr val="BF78D3"/>
            </a:solidFill>
            <a:prstDash val="solid"/>
            <a:round/>
          </a:ln>
          <a:effectLst/>
        </c:spPr>
        <c:marker>
          <c:symbol val="none"/>
        </c:marker>
      </c:pivotFmt>
      <c:pivotFmt>
        <c:idx val="27"/>
        <c:spPr>
          <a:solidFill>
            <a:schemeClr val="accent1"/>
          </a:solidFill>
          <a:ln w="28575" cap="rnd">
            <a:solidFill>
              <a:srgbClr val="BF78D3"/>
            </a:solidFill>
            <a:prstDash val="lgDash"/>
            <a:round/>
          </a:ln>
          <a:effectLst/>
        </c:spPr>
        <c:marker>
          <c:symbol val="none"/>
        </c:marker>
      </c:pivotFmt>
      <c:pivotFmt>
        <c:idx val="28"/>
        <c:spPr>
          <a:solidFill>
            <a:schemeClr val="accent1"/>
          </a:solidFill>
          <a:ln w="28575" cap="rnd">
            <a:solidFill>
              <a:srgbClr val="BF78D3"/>
            </a:solidFill>
            <a:prstDash val="sysDash"/>
            <a:round/>
          </a:ln>
          <a:effectLst/>
        </c:spPr>
        <c:marker>
          <c:symbol val="none"/>
        </c:marker>
      </c:pivotFmt>
      <c:pivotFmt>
        <c:idx val="29"/>
        <c:spPr>
          <a:solidFill>
            <a:schemeClr val="accent1"/>
          </a:solidFill>
          <a:ln w="28575" cap="rnd">
            <a:solidFill>
              <a:srgbClr val="6C297F"/>
            </a:solidFill>
            <a:round/>
          </a:ln>
          <a:effectLst/>
        </c:spPr>
        <c:marker>
          <c:symbol val="none"/>
        </c:marker>
      </c:pivotFmt>
      <c:pivotFmt>
        <c:idx val="30"/>
        <c:spPr>
          <a:solidFill>
            <a:schemeClr val="accent1"/>
          </a:solidFill>
          <a:ln w="28575" cap="rnd">
            <a:solidFill>
              <a:srgbClr val="BF78D3"/>
            </a:solidFill>
            <a:prstDash val="dash"/>
            <a:round/>
          </a:ln>
          <a:effectLst/>
        </c:spPr>
        <c:marker>
          <c:symbol val="none"/>
        </c:marker>
      </c:pivotFmt>
      <c:pivotFmt>
        <c:idx val="31"/>
        <c:spPr>
          <a:solidFill>
            <a:schemeClr val="accent1"/>
          </a:solidFill>
          <a:ln w="28575" cap="rnd">
            <a:solidFill>
              <a:srgbClr val="F46A25"/>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rgbClr val="BF78D3"/>
            </a:solidFill>
            <a:prstDash val="solid"/>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rgbClr val="BF78D3"/>
            </a:solidFill>
            <a:prstDash val="sysDash"/>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rgbClr val="BF78D3"/>
            </a:solidFill>
            <a:prstDash val="lgDash"/>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rgbClr val="BF78D3"/>
            </a:solidFill>
            <a:prstDash val="dash"/>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rgbClr val="6C297F"/>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rgbClr val="F46A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BF78D3"/>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BF78D3"/>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BF78D3"/>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rgbClr val="6C297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C297F"/>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rgbClr val="BF78D3"/>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rgbClr val="F46A25"/>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rgbClr val="F46A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rgbClr val="BF78D3"/>
            </a:solidFill>
            <a:prstDash val="solid"/>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rgbClr val="BF78D3"/>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rgbClr val="BF78D3"/>
            </a:solidFill>
            <a:prstDash val="sysDash"/>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rgbClr val="BF78D3"/>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rgbClr val="BF78D3"/>
            </a:solidFill>
            <a:prstDash val="lgDash"/>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rgbClr val="BF78D3"/>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rgbClr val="BF78D3"/>
            </a:solidFill>
            <a:prstDash val="dash"/>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rgbClr val="BF78D3"/>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BF78D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rgbClr val="6C297F"/>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rgbClr val="6C297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6C297F"/>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rgbClr val="F46A25"/>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rgbClr val="F46A25"/>
            </a:solidFill>
            <a:round/>
          </a:ln>
          <a:effectLst/>
        </c:spPr>
        <c:marker>
          <c:symbol val="none"/>
        </c:marker>
      </c:pivotFmt>
      <c:pivotFmt>
        <c:idx val="57"/>
        <c:spPr>
          <a:ln w="28575" cap="rnd">
            <a:solidFill>
              <a:srgbClr val="B9B9B9"/>
            </a:solidFill>
            <a:prstDash val="solid"/>
            <a:round/>
          </a:ln>
          <a:effectLst/>
        </c:spPr>
        <c:marker>
          <c:symbol val="none"/>
        </c:marker>
        <c:dLbl>
          <c:idx val="0"/>
          <c:delete val="1"/>
          <c:extLst>
            <c:ext xmlns:c15="http://schemas.microsoft.com/office/drawing/2012/chart" uri="{CE6537A1-D6FC-4f65-9D91-7224C49458BB}"/>
          </c:extLst>
        </c:dLbl>
      </c:pivotFmt>
      <c:pivotFmt>
        <c:idx val="58"/>
        <c:spPr>
          <a:ln w="28575" cap="rnd">
            <a:solidFill>
              <a:srgbClr val="B9B9B9"/>
            </a:solidFill>
            <a:prstDash val="solid"/>
            <a:round/>
          </a:ln>
          <a:effectLst/>
        </c:spPr>
        <c:marker>
          <c:symbol val="none"/>
        </c:marker>
      </c:pivotFmt>
      <c:pivotFmt>
        <c:idx val="59"/>
        <c:spPr>
          <a:ln w="28575" cap="rnd">
            <a:solidFill>
              <a:srgbClr val="B9B9B9"/>
            </a:solidFill>
            <a:prstDash val="sysDash"/>
            <a:round/>
          </a:ln>
          <a:effectLst/>
        </c:spPr>
        <c:marker>
          <c:symbol val="none"/>
        </c:marker>
        <c:dLbl>
          <c:idx val="0"/>
          <c:delete val="1"/>
          <c:extLst>
            <c:ext xmlns:c15="http://schemas.microsoft.com/office/drawing/2012/chart" uri="{CE6537A1-D6FC-4f65-9D91-7224C49458BB}"/>
          </c:extLst>
        </c:dLbl>
      </c:pivotFmt>
      <c:pivotFmt>
        <c:idx val="60"/>
        <c:spPr>
          <a:ln w="28575" cap="rnd">
            <a:solidFill>
              <a:srgbClr val="B9B9B9"/>
            </a:solidFill>
            <a:prstDash val="sysDash"/>
            <a:round/>
          </a:ln>
          <a:effectLst/>
        </c:spPr>
        <c:marker>
          <c:symbol val="none"/>
        </c:marker>
      </c:pivotFmt>
      <c:pivotFmt>
        <c:idx val="61"/>
        <c:spPr>
          <a:ln w="28575" cap="rnd">
            <a:solidFill>
              <a:srgbClr val="B9B9B9"/>
            </a:solidFill>
            <a:prstDash val="lgDash"/>
            <a:round/>
          </a:ln>
          <a:effectLst/>
        </c:spPr>
        <c:marker>
          <c:symbol val="none"/>
        </c:marker>
        <c:dLbl>
          <c:idx val="0"/>
          <c:delete val="1"/>
          <c:extLst>
            <c:ext xmlns:c15="http://schemas.microsoft.com/office/drawing/2012/chart" uri="{CE6537A1-D6FC-4f65-9D91-7224C49458BB}"/>
          </c:extLst>
        </c:dLbl>
      </c:pivotFmt>
      <c:pivotFmt>
        <c:idx val="62"/>
        <c:spPr>
          <a:ln w="28575" cap="rnd">
            <a:solidFill>
              <a:srgbClr val="B9B9B9"/>
            </a:solidFill>
            <a:prstDash val="lgDash"/>
            <a:round/>
          </a:ln>
          <a:effectLst/>
        </c:spPr>
        <c:marker>
          <c:symbol val="none"/>
        </c:marker>
      </c:pivotFmt>
      <c:pivotFmt>
        <c:idx val="63"/>
        <c:spPr>
          <a:ln w="28575" cap="rnd">
            <a:solidFill>
              <a:srgbClr val="B9B9B9"/>
            </a:solidFill>
            <a:prstDash val="dash"/>
            <a:round/>
          </a:ln>
          <a:effectLst/>
        </c:spPr>
        <c:marker>
          <c:symbol val="none"/>
        </c:marker>
        <c:dLbl>
          <c:idx val="0"/>
          <c:delete val="1"/>
          <c:extLst>
            <c:ext xmlns:c15="http://schemas.microsoft.com/office/drawing/2012/chart" uri="{CE6537A1-D6FC-4f65-9D91-7224C49458BB}"/>
          </c:extLst>
        </c:dLbl>
      </c:pivotFmt>
      <c:pivotFmt>
        <c:idx val="64"/>
        <c:spPr>
          <a:ln w="28575" cap="rnd">
            <a:solidFill>
              <a:srgbClr val="B9B9B9"/>
            </a:solidFill>
            <a:prstDash val="dash"/>
            <a:round/>
          </a:ln>
          <a:effectLst/>
        </c:spPr>
        <c:marker>
          <c:symbol val="none"/>
        </c:marker>
      </c:pivotFmt>
      <c:pivotFmt>
        <c:idx val="65"/>
        <c:spPr>
          <a:ln w="28575" cap="rnd">
            <a:solidFill>
              <a:srgbClr val="6C297F"/>
            </a:solidFill>
            <a:round/>
          </a:ln>
          <a:effectLst/>
        </c:spPr>
        <c:marker>
          <c:symbol val="none"/>
        </c:marker>
        <c:dLbl>
          <c:idx val="0"/>
          <c:delete val="1"/>
          <c:extLst>
            <c:ext xmlns:c15="http://schemas.microsoft.com/office/drawing/2012/chart" uri="{CE6537A1-D6FC-4f65-9D91-7224C49458BB}"/>
          </c:extLst>
        </c:dLbl>
      </c:pivotFmt>
      <c:pivotFmt>
        <c:idx val="66"/>
        <c:spPr>
          <a:ln w="28575" cap="rnd">
            <a:solidFill>
              <a:srgbClr val="6C297F"/>
            </a:solidFill>
            <a:round/>
          </a:ln>
          <a:effectLst/>
        </c:spPr>
        <c:marker>
          <c:symbol val="none"/>
        </c:marker>
      </c:pivotFmt>
      <c:pivotFmt>
        <c:idx val="67"/>
        <c:spPr>
          <a:ln w="28575" cap="rnd">
            <a:solidFill>
              <a:srgbClr val="B9B9B9"/>
            </a:solidFill>
            <a:prstDash val="dash"/>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rgbClr val="6C297F"/>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rgbClr val="B9B9B9"/>
            </a:solidFill>
            <a:prstDash val="sysDash"/>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rgbClr val="B9B9B9"/>
            </a:solidFill>
            <a:prstDash val="solid"/>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rgbClr val="B9B9B9"/>
            </a:solidFill>
            <a:prstDash val="lgDash"/>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rgbClr val="F46A25"/>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rgbClr val="B9B9B9"/>
            </a:solidFill>
            <a:prstDash val="lgDashDot"/>
            <a:round/>
          </a:ln>
          <a:effectLst/>
        </c:spPr>
        <c:marker>
          <c:symbol val="none"/>
        </c:marker>
        <c:dLbl>
          <c:idx val="0"/>
          <c:delete val="1"/>
          <c:extLst>
            <c:ext xmlns:c15="http://schemas.microsoft.com/office/drawing/2012/chart" uri="{CE6537A1-D6FC-4f65-9D91-7224C49458BB}"/>
          </c:extLst>
        </c:dLbl>
      </c:pivotFmt>
      <c:pivotFmt>
        <c:idx val="74"/>
        <c:spPr>
          <a:ln w="28575" cap="rnd">
            <a:solidFill>
              <a:srgbClr val="B9B9B9"/>
            </a:solidFill>
            <a:prstDash val="dash"/>
            <a:round/>
          </a:ln>
          <a:effectLst/>
        </c:spPr>
        <c:marker>
          <c:symbol val="none"/>
        </c:marker>
        <c:dLbl>
          <c:idx val="0"/>
          <c:delete val="1"/>
          <c:extLst>
            <c:ext xmlns:c15="http://schemas.microsoft.com/office/drawing/2012/chart" uri="{CE6537A1-D6FC-4f65-9D91-7224C49458BB}"/>
          </c:extLst>
        </c:dLbl>
      </c:pivotFmt>
      <c:pivotFmt>
        <c:idx val="75"/>
        <c:spPr>
          <a:ln w="28575" cap="rnd">
            <a:solidFill>
              <a:srgbClr val="F46A25"/>
            </a:solidFill>
            <a:round/>
          </a:ln>
          <a:effectLst/>
        </c:spPr>
        <c:marker>
          <c:symbol val="none"/>
        </c:marker>
        <c:dLbl>
          <c:idx val="0"/>
          <c:delete val="1"/>
          <c:extLst>
            <c:ext xmlns:c15="http://schemas.microsoft.com/office/drawing/2012/chart" uri="{CE6537A1-D6FC-4f65-9D91-7224C49458BB}"/>
          </c:extLst>
        </c:dLbl>
      </c:pivotFmt>
      <c:pivotFmt>
        <c:idx val="76"/>
        <c:spPr>
          <a:ln w="28575" cap="rnd">
            <a:solidFill>
              <a:srgbClr val="B9B9B9"/>
            </a:solidFill>
            <a:prstDash val="sysDot"/>
            <a:round/>
          </a:ln>
          <a:effectLst/>
        </c:spPr>
        <c:marker>
          <c:symbol val="none"/>
        </c:marker>
        <c:dLbl>
          <c:idx val="0"/>
          <c:delete val="1"/>
          <c:extLst>
            <c:ext xmlns:c15="http://schemas.microsoft.com/office/drawing/2012/chart" uri="{CE6537A1-D6FC-4f65-9D91-7224C49458BB}"/>
          </c:extLst>
        </c:dLbl>
      </c:pivotFmt>
      <c:pivotFmt>
        <c:idx val="77"/>
        <c:spPr>
          <a:ln w="28575" cap="rnd">
            <a:solidFill>
              <a:srgbClr val="6C297F"/>
            </a:solidFill>
            <a:round/>
          </a:ln>
          <a:effectLst/>
        </c:spPr>
        <c:marker>
          <c:symbol val="none"/>
        </c:marker>
        <c:dLbl>
          <c:idx val="0"/>
          <c:delete val="1"/>
          <c:extLst>
            <c:ext xmlns:c15="http://schemas.microsoft.com/office/drawing/2012/chart" uri="{CE6537A1-D6FC-4f65-9D91-7224C49458BB}"/>
          </c:extLst>
        </c:dLbl>
      </c:pivotFmt>
      <c:pivotFmt>
        <c:idx val="78"/>
        <c:spPr>
          <a:ln w="28575" cap="rnd">
            <a:solidFill>
              <a:srgbClr val="B9B9B9"/>
            </a:solidFill>
            <a:round/>
          </a:ln>
          <a:effectLst/>
        </c:spPr>
        <c:marker>
          <c:symbol val="none"/>
        </c:marker>
        <c:dLbl>
          <c:idx val="0"/>
          <c:delete val="1"/>
          <c:extLst>
            <c:ext xmlns:c15="http://schemas.microsoft.com/office/drawing/2012/chart" uri="{CE6537A1-D6FC-4f65-9D91-7224C49458BB}"/>
          </c:extLst>
        </c:dLbl>
      </c:pivotFmt>
      <c:pivotFmt>
        <c:idx val="79"/>
        <c:spPr>
          <a:ln w="28575" cap="rnd">
            <a:solidFill>
              <a:srgbClr val="F46A25"/>
            </a:solidFill>
            <a:round/>
          </a:ln>
          <a:effectLst/>
        </c:spPr>
        <c:marker>
          <c:symbol val="none"/>
        </c:marker>
        <c:dLbl>
          <c:idx val="0"/>
          <c:spPr>
            <a:noFill/>
            <a:ln>
              <a:noFill/>
            </a:ln>
            <a:effectLst/>
          </c:spPr>
          <c:txPr>
            <a:bodyPr rot="0" spcFirstLastPara="1" vertOverflow="clip" horzOverflow="clip" vert="horz" wrap="square" lIns="0" tIns="0" rIns="0" bIns="0" anchor="ctr" anchorCtr="0">
              <a:spAutoFit/>
            </a:bodyPr>
            <a:lstStyle/>
            <a:p>
              <a:pPr algn="l">
                <a:defRPr sz="12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0"/>
        <c:spPr>
          <a:ln w="28575" cap="rnd">
            <a:solidFill>
              <a:srgbClr val="B9B9B9"/>
            </a:solidFill>
            <a:round/>
          </a:ln>
          <a:effectLst/>
        </c:spPr>
        <c:marker>
          <c:symbol val="none"/>
        </c:marker>
        <c:dLbl>
          <c:idx val="0"/>
          <c:spPr>
            <a:noFill/>
            <a:ln>
              <a:noFill/>
            </a:ln>
            <a:effectLst/>
          </c:spPr>
          <c:txPr>
            <a:bodyPr rot="0" spcFirstLastPara="1" vertOverflow="overflow" horzOverflow="overflow" vert="horz" wrap="square" lIns="0" tIns="0" rIns="0" bIns="0" anchor="ctr" anchorCtr="0">
              <a:spAutoFit/>
            </a:bodyPr>
            <a:lstStyle/>
            <a:p>
              <a:pPr algn="l">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1"/>
        <c:spPr>
          <a:ln w="28575" cap="rnd">
            <a:solidFill>
              <a:srgbClr val="B9B9B9"/>
            </a:solidFill>
            <a:prstDash val="sysDot"/>
            <a:round/>
          </a:ln>
          <a:effectLst/>
        </c:spPr>
        <c:marker>
          <c:symbol val="none"/>
        </c:marker>
        <c:dLbl>
          <c:idx val="0"/>
          <c:spPr>
            <a:noFill/>
            <a:ln>
              <a:noFill/>
            </a:ln>
            <a:effectLst/>
          </c:spPr>
          <c:txPr>
            <a:bodyPr rot="0" spcFirstLastPara="1" vertOverflow="ellipsis" vert="horz" wrap="square" lIns="0" tIns="0" rIns="0" bIns="0" anchor="ctr" anchorCtr="0">
              <a:spAutoFit/>
            </a:bodyPr>
            <a:lstStyle/>
            <a:p>
              <a:pPr algn="l">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2"/>
        <c:spPr>
          <a:ln w="28575" cap="rnd">
            <a:solidFill>
              <a:srgbClr val="B9B9B9"/>
            </a:solidFill>
            <a:prstDash val="dash"/>
            <a:round/>
          </a:ln>
          <a:effectLst/>
        </c:spPr>
        <c:marker>
          <c:symbol val="none"/>
        </c:marker>
        <c:dLbl>
          <c:idx val="0"/>
          <c:spPr>
            <a:noFill/>
            <a:ln>
              <a:noFill/>
            </a:ln>
            <a:effectLst/>
          </c:spPr>
          <c:txPr>
            <a:bodyPr rot="0" spcFirstLastPara="1" vertOverflow="ellipsis" vert="horz" wrap="square" lIns="0" tIns="0" rIns="0" bIns="0" anchor="ctr" anchorCtr="0">
              <a:noAutofit/>
            </a:bodyPr>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0.13252814738996929"/>
                  <c:h val="6.1964472309299898E-2"/>
                </c:manualLayout>
              </c15:layout>
            </c:ext>
          </c:extLst>
        </c:dLbl>
      </c:pivotFmt>
      <c:pivotFmt>
        <c:idx val="83"/>
        <c:spPr>
          <a:ln w="28575" cap="rnd">
            <a:solidFill>
              <a:srgbClr val="6C297F"/>
            </a:solidFill>
            <a:round/>
          </a:ln>
          <a:effectLst/>
        </c:spPr>
        <c:marker>
          <c:symbol val="none"/>
        </c:marker>
        <c:dLbl>
          <c:idx val="0"/>
          <c:spPr>
            <a:noFill/>
            <a:ln>
              <a:noFill/>
            </a:ln>
            <a:effectLst/>
          </c:spPr>
          <c:txPr>
            <a:bodyPr rot="0" spcFirstLastPara="1" vertOverflow="ellipsis" vert="horz" wrap="square" lIns="0" tIns="0" rIns="0" bIns="0" anchor="ctr" anchorCtr="0">
              <a:spAutoFit/>
            </a:bodyPr>
            <a:lstStyle/>
            <a:p>
              <a:pPr algn="l">
                <a:defRPr sz="1200" b="1" i="0" u="none" strike="noStrike" kern="1200" baseline="0">
                  <a:solidFill>
                    <a:srgbClr val="6C297F"/>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4"/>
        <c:spPr>
          <a:ln w="28575" cap="rnd">
            <a:solidFill>
              <a:srgbClr val="B9B9B9"/>
            </a:solidFill>
            <a:prstDash val="lgDashDot"/>
            <a:round/>
          </a:ln>
          <a:effectLst/>
        </c:spPr>
        <c:marker>
          <c:symbol val="none"/>
        </c:marker>
        <c:dLbl>
          <c:idx val="0"/>
          <c:spPr>
            <a:noFill/>
            <a:ln>
              <a:noFill/>
            </a:ln>
            <a:effectLst/>
          </c:spPr>
          <c:txPr>
            <a:bodyPr rot="0" spcFirstLastPara="1" vertOverflow="ellipsis" vert="horz" wrap="square" lIns="0" tIns="0" rIns="0" bIns="0" anchor="ctr" anchorCtr="0">
              <a:noAutofit/>
            </a:bodyPr>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0.12996924002718699"/>
                  <c:h val="8.0773249738766983E-2"/>
                </c:manualLayout>
              </c15:layout>
            </c:ext>
          </c:extLst>
        </c:dLbl>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s>
    <c:plotArea>
      <c:layout>
        <c:manualLayout>
          <c:layoutTarget val="inner"/>
          <c:xMode val="edge"/>
          <c:yMode val="edge"/>
          <c:x val="0.11595204130701676"/>
          <c:y val="0.11716370876837888"/>
          <c:w val="0.73242262322122731"/>
          <c:h val="0.74299541195848151"/>
        </c:manualLayout>
      </c:layout>
      <c:lineChart>
        <c:grouping val="standard"/>
        <c:varyColors val="0"/>
        <c:ser>
          <c:idx val="0"/>
          <c:order val="0"/>
          <c:tx>
            <c:strRef>
              <c:f>'&lt;figures&gt;'!$B$108:$B$109</c:f>
              <c:strCache>
                <c:ptCount val="1"/>
                <c:pt idx="0">
                  <c:v>Accessible rural areas</c:v>
                </c:pt>
              </c:strCache>
            </c:strRef>
          </c:tx>
          <c:spPr>
            <a:ln w="28575" cap="rnd">
              <a:solidFill>
                <a:srgbClr val="B9B9B9"/>
              </a:solidFill>
              <a:prstDash val="lgDashDot"/>
              <a:round/>
            </a:ln>
            <a:effectLst/>
          </c:spPr>
          <c:marker>
            <c:symbol val="none"/>
          </c:marker>
          <c:dPt>
            <c:idx val="10"/>
            <c:bubble3D val="0"/>
            <c:extLst>
              <c:ext xmlns:c16="http://schemas.microsoft.com/office/drawing/2014/chart" uri="{C3380CC4-5D6E-409C-BE32-E72D297353CC}">
                <c16:uniqueId val="{00000000-E00F-41E0-A94E-BCA03C5E4888}"/>
              </c:ext>
            </c:extLst>
          </c:dPt>
          <c:dPt>
            <c:idx val="11"/>
            <c:bubble3D val="0"/>
            <c:spPr>
              <a:ln w="28575" cap="rnd">
                <a:solidFill>
                  <a:srgbClr val="B9B9B9"/>
                </a:solidFill>
                <a:prstDash val="lgDashDot"/>
                <a:round/>
              </a:ln>
              <a:effectLst/>
            </c:spPr>
            <c:extLst>
              <c:ext xmlns:c16="http://schemas.microsoft.com/office/drawing/2014/chart" uri="{C3380CC4-5D6E-409C-BE32-E72D297353CC}">
                <c16:uniqueId val="{0000000F-143F-47A2-8C14-2791F60A837F}"/>
              </c:ext>
            </c:extLst>
          </c:dPt>
          <c:dLbls>
            <c:dLbl>
              <c:idx val="11"/>
              <c:spPr>
                <a:noFill/>
                <a:ln>
                  <a:noFill/>
                </a:ln>
                <a:effectLst/>
              </c:spPr>
              <c:txPr>
                <a:bodyPr rot="0" spcFirstLastPara="1" vertOverflow="ellipsis" vert="horz" wrap="square" lIns="0" tIns="0" rIns="0" bIns="0" anchor="ctr" anchorCtr="0">
                  <a:noAutofit/>
                </a:bodyPr>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0.12996924002718699"/>
                      <c:h val="8.0773249738766983E-2"/>
                    </c:manualLayout>
                  </c15:layout>
                </c:ext>
                <c:ext xmlns:c16="http://schemas.microsoft.com/office/drawing/2014/chart" uri="{C3380CC4-5D6E-409C-BE32-E72D297353CC}">
                  <c16:uniqueId val="{0000000F-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'&lt;figures&gt;'!$B$110:$B$122</c:f>
              <c:numCache>
                <c:formatCode>#,##0.0</c:formatCode>
                <c:ptCount val="12"/>
                <c:pt idx="0">
                  <c:v>12.112726307000001</c:v>
                </c:pt>
                <c:pt idx="1">
                  <c:v>8.6207558931000001</c:v>
                </c:pt>
                <c:pt idx="2">
                  <c:v>10.88733715</c:v>
                </c:pt>
                <c:pt idx="3">
                  <c:v>9.7435858242000002</c:v>
                </c:pt>
                <c:pt idx="4">
                  <c:v>10.391467406</c:v>
                </c:pt>
                <c:pt idx="5">
                  <c:v>12.437955802999999</c:v>
                </c:pt>
                <c:pt idx="6">
                  <c:v>11.463930449999999</c:v>
                </c:pt>
                <c:pt idx="7">
                  <c:v>11.482973931</c:v>
                </c:pt>
                <c:pt idx="8">
                  <c:v>11.269359178</c:v>
                </c:pt>
                <c:pt idx="9">
                  <c:v>12.66742698</c:v>
                </c:pt>
                <c:pt idx="10">
                  <c:v>13.316045804</c:v>
                </c:pt>
                <c:pt idx="11">
                  <c:v>13.04000439</c:v>
                </c:pt>
              </c:numCache>
            </c:numRef>
          </c:val>
          <c:smooth val="0"/>
          <c:extLst>
            <c:ext xmlns:c16="http://schemas.microsoft.com/office/drawing/2014/chart" uri="{C3380CC4-5D6E-409C-BE32-E72D297353CC}">
              <c16:uniqueId val="{00000000-05A0-4FFE-B5D6-EE81A9A995EC}"/>
            </c:ext>
          </c:extLst>
        </c:ser>
        <c:ser>
          <c:idx val="1"/>
          <c:order val="1"/>
          <c:tx>
            <c:strRef>
              <c:f>'&lt;figures&gt;'!$C$108:$C$109</c:f>
              <c:strCache>
                <c:ptCount val="1"/>
                <c:pt idx="0">
                  <c:v>Accessible small towns</c:v>
                </c:pt>
              </c:strCache>
            </c:strRef>
          </c:tx>
          <c:spPr>
            <a:ln w="28575" cap="rnd">
              <a:solidFill>
                <a:srgbClr val="B9B9B9"/>
              </a:solidFill>
              <a:prstDash val="dash"/>
              <a:round/>
            </a:ln>
            <a:effectLst/>
          </c:spPr>
          <c:marker>
            <c:symbol val="none"/>
          </c:marker>
          <c:dPt>
            <c:idx val="10"/>
            <c:bubble3D val="0"/>
            <c:extLst>
              <c:ext xmlns:c16="http://schemas.microsoft.com/office/drawing/2014/chart" uri="{C3380CC4-5D6E-409C-BE32-E72D297353CC}">
                <c16:uniqueId val="{00000002-E00F-41E0-A94E-BCA03C5E4888}"/>
              </c:ext>
            </c:extLst>
          </c:dPt>
          <c:dPt>
            <c:idx val="11"/>
            <c:bubble3D val="0"/>
            <c:extLst>
              <c:ext xmlns:c16="http://schemas.microsoft.com/office/drawing/2014/chart" uri="{C3380CC4-5D6E-409C-BE32-E72D297353CC}">
                <c16:uniqueId val="{0000000D-143F-47A2-8C14-2791F60A837F}"/>
              </c:ext>
            </c:extLst>
          </c:dPt>
          <c:dLbls>
            <c:dLbl>
              <c:idx val="11"/>
              <c:spPr>
                <a:noFill/>
                <a:ln>
                  <a:noFill/>
                </a:ln>
                <a:effectLst/>
              </c:spPr>
              <c:txPr>
                <a:bodyPr rot="0" spcFirstLastPara="1" vertOverflow="ellipsis" vert="horz" wrap="square" lIns="0" tIns="0" rIns="0" bIns="0" anchor="ctr" anchorCtr="0">
                  <a:noAutofit/>
                </a:bodyPr>
                <a:lstStyle/>
                <a:p>
                  <a:pPr algn="ct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layout>
                    <c:manualLayout>
                      <c:w val="0.13252814738996929"/>
                      <c:h val="6.1964472309299898E-2"/>
                    </c:manualLayout>
                  </c15:layout>
                </c:ext>
                <c:ext xmlns:c16="http://schemas.microsoft.com/office/drawing/2014/chart" uri="{C3380CC4-5D6E-409C-BE32-E72D297353CC}">
                  <c16:uniqueId val="{0000000D-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'&lt;figures&gt;'!$C$110:$C$122</c:f>
              <c:numCache>
                <c:formatCode>#,##0.0</c:formatCode>
                <c:ptCount val="12"/>
                <c:pt idx="0">
                  <c:v>14.650346218999999</c:v>
                </c:pt>
                <c:pt idx="1">
                  <c:v>12.142597214</c:v>
                </c:pt>
                <c:pt idx="2">
                  <c:v>16.90874711</c:v>
                </c:pt>
                <c:pt idx="3">
                  <c:v>16.002277639999999</c:v>
                </c:pt>
                <c:pt idx="4">
                  <c:v>15.174141837000001</c:v>
                </c:pt>
                <c:pt idx="5">
                  <c:v>19.801118253999999</c:v>
                </c:pt>
                <c:pt idx="6">
                  <c:v>15.858654562</c:v>
                </c:pt>
                <c:pt idx="7">
                  <c:v>15.608748783999999</c:v>
                </c:pt>
                <c:pt idx="8">
                  <c:v>15.811410501999999</c:v>
                </c:pt>
                <c:pt idx="9">
                  <c:v>15.579868300999999</c:v>
                </c:pt>
                <c:pt idx="10">
                  <c:v>17.126581924</c:v>
                </c:pt>
                <c:pt idx="11">
                  <c:v>20.056495125000001</c:v>
                </c:pt>
              </c:numCache>
            </c:numRef>
          </c:val>
          <c:smooth val="0"/>
          <c:extLst>
            <c:ext xmlns:c16="http://schemas.microsoft.com/office/drawing/2014/chart" uri="{C3380CC4-5D6E-409C-BE32-E72D297353CC}">
              <c16:uniqueId val="{00000001-05A0-4FFE-B5D6-EE81A9A995EC}"/>
            </c:ext>
          </c:extLst>
        </c:ser>
        <c:ser>
          <c:idx val="2"/>
          <c:order val="2"/>
          <c:tx>
            <c:strRef>
              <c:f>'&lt;figures&gt;'!$D$108:$D$109</c:f>
              <c:strCache>
                <c:ptCount val="1"/>
                <c:pt idx="0">
                  <c:v>Large urban areas</c:v>
                </c:pt>
              </c:strCache>
            </c:strRef>
          </c:tx>
          <c:spPr>
            <a:ln w="28575" cap="rnd">
              <a:solidFill>
                <a:srgbClr val="F46A25"/>
              </a:solidFill>
              <a:round/>
            </a:ln>
            <a:effectLst/>
          </c:spPr>
          <c:marker>
            <c:symbol val="none"/>
          </c:marker>
          <c:dPt>
            <c:idx val="10"/>
            <c:bubble3D val="0"/>
            <c:extLst>
              <c:ext xmlns:c16="http://schemas.microsoft.com/office/drawing/2014/chart" uri="{C3380CC4-5D6E-409C-BE32-E72D297353CC}">
                <c16:uniqueId val="{00000003-E00F-41E0-A94E-BCA03C5E4888}"/>
              </c:ext>
            </c:extLst>
          </c:dPt>
          <c:dPt>
            <c:idx val="11"/>
            <c:bubble3D val="0"/>
            <c:extLst>
              <c:ext xmlns:c16="http://schemas.microsoft.com/office/drawing/2014/chart" uri="{C3380CC4-5D6E-409C-BE32-E72D297353CC}">
                <c16:uniqueId val="{0000000C-143F-47A2-8C14-2791F60A837F}"/>
              </c:ext>
            </c:extLst>
          </c:dPt>
          <c:dLbls>
            <c:dLbl>
              <c:idx val="11"/>
              <c:spPr>
                <a:noFill/>
                <a:ln>
                  <a:noFill/>
                </a:ln>
                <a:effectLst/>
              </c:spPr>
              <c:txPr>
                <a:bodyPr rot="0" spcFirstLastPara="1" vertOverflow="clip" horzOverflow="clip" vert="horz" wrap="square" lIns="0" tIns="0" rIns="0" bIns="0" anchor="ctr" anchorCtr="0">
                  <a:spAutoFit/>
                </a:bodyPr>
                <a:lstStyle/>
                <a:p>
                  <a:pPr algn="l">
                    <a:defRPr sz="1200" b="1" i="0" u="none" strike="noStrike" kern="1200" baseline="0">
                      <a:solidFill>
                        <a:srgbClr val="F46A2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C-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'&lt;figures&gt;'!$D$110:$D$122</c:f>
              <c:numCache>
                <c:formatCode>#,##0.0</c:formatCode>
                <c:ptCount val="12"/>
                <c:pt idx="0">
                  <c:v>28.233834998999999</c:v>
                </c:pt>
                <c:pt idx="1">
                  <c:v>24.158323161999999</c:v>
                </c:pt>
                <c:pt idx="2">
                  <c:v>23.333878421000001</c:v>
                </c:pt>
                <c:pt idx="3">
                  <c:v>24.230205529999999</c:v>
                </c:pt>
                <c:pt idx="4">
                  <c:v>23.367896045999998</c:v>
                </c:pt>
                <c:pt idx="5">
                  <c:v>26.119570192000001</c:v>
                </c:pt>
                <c:pt idx="6">
                  <c:v>25.002843702</c:v>
                </c:pt>
                <c:pt idx="7">
                  <c:v>23.751435327999999</c:v>
                </c:pt>
                <c:pt idx="8">
                  <c:v>20.290420039000001</c:v>
                </c:pt>
                <c:pt idx="9">
                  <c:v>24.606404189999999</c:v>
                </c:pt>
                <c:pt idx="10">
                  <c:v>26.969838838000001</c:v>
                </c:pt>
                <c:pt idx="11">
                  <c:v>27.862784054999999</c:v>
                </c:pt>
              </c:numCache>
            </c:numRef>
          </c:val>
          <c:smooth val="0"/>
          <c:extLst>
            <c:ext xmlns:c16="http://schemas.microsoft.com/office/drawing/2014/chart" uri="{C3380CC4-5D6E-409C-BE32-E72D297353CC}">
              <c16:uniqueId val="{00000002-05A0-4FFE-B5D6-EE81A9A995EC}"/>
            </c:ext>
          </c:extLst>
        </c:ser>
        <c:ser>
          <c:idx val="3"/>
          <c:order val="3"/>
          <c:tx>
            <c:strRef>
              <c:f>'&lt;figures&gt;'!$E$108:$E$109</c:f>
              <c:strCache>
                <c:ptCount val="1"/>
                <c:pt idx="0">
                  <c:v>Other urban areas</c:v>
                </c:pt>
              </c:strCache>
            </c:strRef>
          </c:tx>
          <c:spPr>
            <a:ln w="28575" cap="rnd">
              <a:solidFill>
                <a:srgbClr val="B9B9B9"/>
              </a:solidFill>
              <a:prstDash val="sysDot"/>
              <a:round/>
            </a:ln>
            <a:effectLst/>
          </c:spPr>
          <c:marker>
            <c:symbol val="none"/>
          </c:marker>
          <c:dPt>
            <c:idx val="10"/>
            <c:bubble3D val="0"/>
            <c:extLst>
              <c:ext xmlns:c16="http://schemas.microsoft.com/office/drawing/2014/chart" uri="{C3380CC4-5D6E-409C-BE32-E72D297353CC}">
                <c16:uniqueId val="{00000001-E00F-41E0-A94E-BCA03C5E4888}"/>
              </c:ext>
            </c:extLst>
          </c:dPt>
          <c:dPt>
            <c:idx val="11"/>
            <c:bubble3D val="0"/>
            <c:extLst>
              <c:ext xmlns:c16="http://schemas.microsoft.com/office/drawing/2014/chart" uri="{C3380CC4-5D6E-409C-BE32-E72D297353CC}">
                <c16:uniqueId val="{0000000E-143F-47A2-8C14-2791F60A837F}"/>
              </c:ext>
            </c:extLst>
          </c:dPt>
          <c:dLbls>
            <c:dLbl>
              <c:idx val="11"/>
              <c:spPr>
                <a:noFill/>
                <a:ln>
                  <a:noFill/>
                </a:ln>
                <a:effectLst/>
              </c:spPr>
              <c:txPr>
                <a:bodyPr rot="0" spcFirstLastPara="1" vertOverflow="ellipsis" vert="horz" wrap="square" lIns="0" tIns="0" rIns="0" bIns="0" anchor="ctr" anchorCtr="0">
                  <a:spAutoFit/>
                </a:bodyPr>
                <a:lstStyle/>
                <a:p>
                  <a:pPr algn="l">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E-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'&lt;figures&gt;'!$E$110:$E$122</c:f>
              <c:numCache>
                <c:formatCode>#,##0.0</c:formatCode>
                <c:ptCount val="12"/>
                <c:pt idx="0">
                  <c:v>23.226388171</c:v>
                </c:pt>
                <c:pt idx="1">
                  <c:v>19.145333346000001</c:v>
                </c:pt>
                <c:pt idx="2">
                  <c:v>19.700209076</c:v>
                </c:pt>
                <c:pt idx="3">
                  <c:v>20.591214189999999</c:v>
                </c:pt>
                <c:pt idx="4">
                  <c:v>21.149217448000002</c:v>
                </c:pt>
                <c:pt idx="5">
                  <c:v>21.201393304</c:v>
                </c:pt>
                <c:pt idx="6">
                  <c:v>22.846366926999998</c:v>
                </c:pt>
                <c:pt idx="7">
                  <c:v>23.191449305999999</c:v>
                </c:pt>
                <c:pt idx="8">
                  <c:v>21.345857329000001</c:v>
                </c:pt>
                <c:pt idx="9">
                  <c:v>25.207389510999999</c:v>
                </c:pt>
                <c:pt idx="10">
                  <c:v>24.047494115999999</c:v>
                </c:pt>
                <c:pt idx="11">
                  <c:v>23.748424593999999</c:v>
                </c:pt>
              </c:numCache>
            </c:numRef>
          </c:val>
          <c:smooth val="0"/>
          <c:extLst>
            <c:ext xmlns:c16="http://schemas.microsoft.com/office/drawing/2014/chart" uri="{C3380CC4-5D6E-409C-BE32-E72D297353CC}">
              <c16:uniqueId val="{00000003-05A0-4FFE-B5D6-EE81A9A995EC}"/>
            </c:ext>
          </c:extLst>
        </c:ser>
        <c:ser>
          <c:idx val="4"/>
          <c:order val="4"/>
          <c:tx>
            <c:strRef>
              <c:f>'&lt;figures&gt;'!$F$108:$F$109</c:f>
              <c:strCache>
                <c:ptCount val="1"/>
                <c:pt idx="0">
                  <c:v>Remote rural areas</c:v>
                </c:pt>
              </c:strCache>
            </c:strRef>
          </c:tx>
          <c:spPr>
            <a:ln w="28575" cap="rnd">
              <a:solidFill>
                <a:srgbClr val="6C297F"/>
              </a:solidFill>
              <a:round/>
            </a:ln>
            <a:effectLst/>
          </c:spPr>
          <c:marker>
            <c:symbol val="none"/>
          </c:marker>
          <c:dPt>
            <c:idx val="10"/>
            <c:bubble3D val="0"/>
            <c:extLst>
              <c:ext xmlns:c16="http://schemas.microsoft.com/office/drawing/2014/chart" uri="{C3380CC4-5D6E-409C-BE32-E72D297353CC}">
                <c16:uniqueId val="{00000005-E00F-41E0-A94E-BCA03C5E4888}"/>
              </c:ext>
            </c:extLst>
          </c:dPt>
          <c:dPt>
            <c:idx val="11"/>
            <c:bubble3D val="0"/>
            <c:spPr>
              <a:ln w="28575" cap="rnd">
                <a:solidFill>
                  <a:srgbClr val="6C297F"/>
                </a:solidFill>
                <a:round/>
              </a:ln>
              <a:effectLst/>
            </c:spPr>
            <c:extLst>
              <c:ext xmlns:c16="http://schemas.microsoft.com/office/drawing/2014/chart" uri="{C3380CC4-5D6E-409C-BE32-E72D297353CC}">
                <c16:uniqueId val="{0000000A-143F-47A2-8C14-2791F60A837F}"/>
              </c:ext>
            </c:extLst>
          </c:dPt>
          <c:dLbls>
            <c:dLbl>
              <c:idx val="11"/>
              <c:spPr>
                <a:noFill/>
                <a:ln>
                  <a:noFill/>
                </a:ln>
                <a:effectLst/>
              </c:spPr>
              <c:txPr>
                <a:bodyPr rot="0" spcFirstLastPara="1" vertOverflow="ellipsis" vert="horz" wrap="square" lIns="0" tIns="0" rIns="0" bIns="0" anchor="ctr" anchorCtr="0">
                  <a:spAutoFit/>
                </a:bodyPr>
                <a:lstStyle/>
                <a:p>
                  <a:pPr algn="l">
                    <a:defRPr sz="1200" b="1" i="0" u="none" strike="noStrike" kern="1200" baseline="0">
                      <a:solidFill>
                        <a:srgbClr val="6C297F"/>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'&lt;figures&gt;'!$F$110:$F$122</c:f>
              <c:numCache>
                <c:formatCode>#,##0.0</c:formatCode>
                <c:ptCount val="12"/>
                <c:pt idx="0">
                  <c:v>13.689620174</c:v>
                </c:pt>
                <c:pt idx="1">
                  <c:v>10.864652894000001</c:v>
                </c:pt>
                <c:pt idx="2">
                  <c:v>12.121215766000001</c:v>
                </c:pt>
                <c:pt idx="3">
                  <c:v>13.967720226999999</c:v>
                </c:pt>
                <c:pt idx="4">
                  <c:v>12.018477797999999</c:v>
                </c:pt>
                <c:pt idx="5">
                  <c:v>14.995198103</c:v>
                </c:pt>
                <c:pt idx="6">
                  <c:v>11.759363458999999</c:v>
                </c:pt>
                <c:pt idx="7">
                  <c:v>17.647115030999998</c:v>
                </c:pt>
                <c:pt idx="8">
                  <c:v>11.432788049999999</c:v>
                </c:pt>
                <c:pt idx="9">
                  <c:v>11.937450533</c:v>
                </c:pt>
                <c:pt idx="10">
                  <c:v>15.273110044999999</c:v>
                </c:pt>
                <c:pt idx="11">
                  <c:v>17.184302978000002</c:v>
                </c:pt>
              </c:numCache>
            </c:numRef>
          </c:val>
          <c:smooth val="0"/>
          <c:extLst>
            <c:ext xmlns:c16="http://schemas.microsoft.com/office/drawing/2014/chart" uri="{C3380CC4-5D6E-409C-BE32-E72D297353CC}">
              <c16:uniqueId val="{00000004-05A0-4FFE-B5D6-EE81A9A995EC}"/>
            </c:ext>
          </c:extLst>
        </c:ser>
        <c:ser>
          <c:idx val="5"/>
          <c:order val="5"/>
          <c:tx>
            <c:strRef>
              <c:f>'&lt;figures&gt;'!$G$108:$G$109</c:f>
              <c:strCache>
                <c:ptCount val="1"/>
                <c:pt idx="0">
                  <c:v>Remote small towns</c:v>
                </c:pt>
              </c:strCache>
            </c:strRef>
          </c:tx>
          <c:spPr>
            <a:ln w="28575" cap="rnd">
              <a:solidFill>
                <a:srgbClr val="B9B9B9"/>
              </a:solidFill>
              <a:round/>
            </a:ln>
            <a:effectLst/>
          </c:spPr>
          <c:marker>
            <c:symbol val="none"/>
          </c:marker>
          <c:dPt>
            <c:idx val="10"/>
            <c:bubble3D val="0"/>
            <c:extLst>
              <c:ext xmlns:c16="http://schemas.microsoft.com/office/drawing/2014/chart" uri="{C3380CC4-5D6E-409C-BE32-E72D297353CC}">
                <c16:uniqueId val="{00000004-E00F-41E0-A94E-BCA03C5E4888}"/>
              </c:ext>
            </c:extLst>
          </c:dPt>
          <c:dPt>
            <c:idx val="11"/>
            <c:bubble3D val="0"/>
            <c:extLst>
              <c:ext xmlns:c16="http://schemas.microsoft.com/office/drawing/2014/chart" uri="{C3380CC4-5D6E-409C-BE32-E72D297353CC}">
                <c16:uniqueId val="{0000000B-143F-47A2-8C14-2791F60A837F}"/>
              </c:ext>
            </c:extLst>
          </c:dPt>
          <c:dLbls>
            <c:dLbl>
              <c:idx val="11"/>
              <c:spPr>
                <a:noFill/>
                <a:ln>
                  <a:noFill/>
                </a:ln>
                <a:effectLst/>
              </c:spPr>
              <c:txPr>
                <a:bodyPr rot="0" spcFirstLastPara="1" vertOverflow="overflow" horzOverflow="overflow" vert="horz" wrap="square" lIns="0" tIns="0" rIns="0" bIns="0" anchor="ctr" anchorCtr="0">
                  <a:spAutoFit/>
                </a:bodyPr>
                <a:lstStyle/>
                <a:p>
                  <a:pPr algn="l">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r"/>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B-143F-47A2-8C14-2791F60A837F}"/>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'&lt;figures&gt;'!$A$110:$A$122</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'&lt;figures&gt;'!$G$110:$G$122</c:f>
              <c:numCache>
                <c:formatCode>#,##0.0</c:formatCode>
                <c:ptCount val="12"/>
                <c:pt idx="0">
                  <c:v>17.858280419</c:v>
                </c:pt>
                <c:pt idx="1">
                  <c:v>25.142145794000001</c:v>
                </c:pt>
                <c:pt idx="2">
                  <c:v>20.348096727000001</c:v>
                </c:pt>
                <c:pt idx="3">
                  <c:v>19.493771003999999</c:v>
                </c:pt>
                <c:pt idx="4">
                  <c:v>24.871861641999999</c:v>
                </c:pt>
                <c:pt idx="5">
                  <c:v>21.121106243</c:v>
                </c:pt>
                <c:pt idx="6">
                  <c:v>19.340198011999998</c:v>
                </c:pt>
                <c:pt idx="7">
                  <c:v>22.028320278999999</c:v>
                </c:pt>
                <c:pt idx="8">
                  <c:v>23.673804034</c:v>
                </c:pt>
                <c:pt idx="9">
                  <c:v>19.631818186</c:v>
                </c:pt>
                <c:pt idx="10">
                  <c:v>24.954364368</c:v>
                </c:pt>
                <c:pt idx="11">
                  <c:v>25.205433839000001</c:v>
                </c:pt>
              </c:numCache>
            </c:numRef>
          </c:val>
          <c:smooth val="0"/>
          <c:extLst>
            <c:ext xmlns:c16="http://schemas.microsoft.com/office/drawing/2014/chart" uri="{C3380CC4-5D6E-409C-BE32-E72D297353CC}">
              <c16:uniqueId val="{00000005-05A0-4FFE-B5D6-EE81A9A995EC}"/>
            </c:ext>
          </c:extLst>
        </c:ser>
        <c:dLbls>
          <c:showLegendKey val="0"/>
          <c:showVal val="0"/>
          <c:showCatName val="0"/>
          <c:showSerName val="0"/>
          <c:showPercent val="0"/>
          <c:showBubbleSize val="0"/>
        </c:dLbls>
        <c:smooth val="0"/>
        <c:axId val="756502264"/>
        <c:axId val="756498000"/>
      </c:lineChart>
      <c:catAx>
        <c:axId val="756502264"/>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Year</a:t>
                </a:r>
              </a:p>
            </c:rich>
          </c:tx>
          <c:layout>
            <c:manualLayout>
              <c:xMode val="edge"/>
              <c:yMode val="edge"/>
              <c:x val="0.49534412813782891"/>
              <c:y val="0.93651087041349879"/>
            </c:manualLayout>
          </c:layout>
          <c:overlay val="0"/>
          <c:spPr>
            <a:noFill/>
            <a:ln>
              <a:noFill/>
            </a:ln>
            <a:effectLst/>
          </c:sp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56498000"/>
        <c:crosses val="autoZero"/>
        <c:auto val="1"/>
        <c:lblAlgn val="ctr"/>
        <c:lblOffset val="100"/>
        <c:tickLblSkip val="1"/>
        <c:noMultiLvlLbl val="0"/>
      </c:catAx>
      <c:valAx>
        <c:axId val="7564980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Age-Standardised mortality</a:t>
                </a:r>
                <a:r>
                  <a:rPr lang="en-GB" sz="1400" b="1" baseline="0"/>
                  <a:t> rate </a:t>
                </a:r>
                <a:r>
                  <a:rPr lang="en-GB" sz="1400" b="1"/>
                  <a:t>(per 100,000 population)</a:t>
                </a:r>
              </a:p>
            </c:rich>
          </c:tx>
          <c:layout>
            <c:manualLayout>
              <c:xMode val="edge"/>
              <c:yMode val="edge"/>
              <c:x val="5.423104097658212E-3"/>
              <c:y val="0.17393824204576308"/>
            </c:manualLayout>
          </c:layout>
          <c:overlay val="0"/>
          <c:spPr>
            <a:noFill/>
            <a:ln>
              <a:noFill/>
            </a:ln>
            <a:effectLst/>
          </c:spPr>
        </c:title>
        <c:numFmt formatCode="#,##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5650226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5.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5B4632D-563D-4BE1-95B8-DA11E319FD8A}">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codeName="Chart16"/>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codeName="Chart17"/>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codeName="Chart1"/>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codeName="Chart18"/>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codeName="Chart19"/>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500-000000000000}">
  <sheetPr codeName="Chart20"/>
  <sheetViews>
    <sheetView workbookViewId="0"/>
  </sheetViews>
  <pageMargins left="0.7" right="0.7" top="0.75" bottom="0.75" header="0.3" footer="0.3"/>
  <pageSetup paperSize="9" orientation="portrait"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21"/>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700-000000000000}">
  <sheetPr codeName="Chart22"/>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C95F0859-7D94-8C9C-9393-85B89B3A012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0.12483</cdr:x>
      <cdr:y>0.3082</cdr:y>
    </cdr:from>
    <cdr:to>
      <cdr:x>0.33164</cdr:x>
      <cdr:y>0.3573</cdr:y>
    </cdr:to>
    <cdr:sp macro="" textlink="">
      <cdr:nvSpPr>
        <cdr:cNvPr id="2" name="TextBox 1"/>
        <cdr:cNvSpPr txBox="1"/>
      </cdr:nvSpPr>
      <cdr:spPr>
        <a:xfrm xmlns:a="http://schemas.openxmlformats.org/drawingml/2006/main">
          <a:off x="1159281" y="1875880"/>
          <a:ext cx="1920654" cy="298800"/>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p xmlns:a="http://schemas.openxmlformats.org/drawingml/2006/main">
          <a:r>
            <a:rPr lang="en-GB" sz="1400" b="1">
              <a:solidFill>
                <a:srgbClr val="F46A25"/>
              </a:solidFill>
              <a:latin typeface="Arial" panose="020B0604020202020204" pitchFamily="34" charset="0"/>
              <a:cs typeface="Arial" panose="020B0604020202020204" pitchFamily="34" charset="0"/>
            </a:rPr>
            <a:t>Most deprived areas</a:t>
          </a:r>
        </a:p>
      </cdr:txBody>
    </cdr:sp>
  </cdr:relSizeAnchor>
  <cdr:relSizeAnchor xmlns:cdr="http://schemas.openxmlformats.org/drawingml/2006/chartDrawing">
    <cdr:from>
      <cdr:x>0.1347</cdr:x>
      <cdr:y>0.80084</cdr:y>
    </cdr:from>
    <cdr:to>
      <cdr:x>0.34691</cdr:x>
      <cdr:y>0.84993</cdr:y>
    </cdr:to>
    <cdr:sp macro="" textlink="">
      <cdr:nvSpPr>
        <cdr:cNvPr id="3" name="TextBox 1"/>
        <cdr:cNvSpPr txBox="1"/>
      </cdr:nvSpPr>
      <cdr:spPr>
        <a:xfrm xmlns:a="http://schemas.openxmlformats.org/drawingml/2006/main">
          <a:off x="1250942" y="4874293"/>
          <a:ext cx="1970796" cy="298800"/>
        </a:xfrm>
        <a:prstGeom xmlns:a="http://schemas.openxmlformats.org/drawingml/2006/main" prst="rect">
          <a:avLst/>
        </a:prstGeom>
      </cdr:spPr>
      <cdr:txBody>
        <a:bodyPr xmlns:a="http://schemas.openxmlformats.org/drawingml/2006/main" vertOverflow="clip" horzOverflow="clip"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6C297F"/>
              </a:solidFill>
              <a:latin typeface="Arial" panose="020B0604020202020204" pitchFamily="34" charset="0"/>
              <a:cs typeface="Arial" panose="020B0604020202020204" pitchFamily="34" charset="0"/>
            </a:rPr>
            <a:t>Least deprived areas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0.75952</cdr:x>
      <cdr:y>0.28432</cdr:y>
    </cdr:from>
    <cdr:to>
      <cdr:x>1</cdr:x>
      <cdr:y>0.40541</cdr:y>
    </cdr:to>
    <cdr:grpSp>
      <cdr:nvGrpSpPr>
        <cdr:cNvPr id="12" name="Group 11">
          <a:extLst xmlns:a="http://schemas.openxmlformats.org/drawingml/2006/main">
            <a:ext uri="{FF2B5EF4-FFF2-40B4-BE49-F238E27FC236}">
              <a16:creationId xmlns:a16="http://schemas.microsoft.com/office/drawing/2014/main" id="{391E7A15-B0B8-8F98-BE17-25257289B96A}"/>
            </a:ext>
          </a:extLst>
        </cdr:cNvPr>
        <cdr:cNvGrpSpPr/>
      </cdr:nvGrpSpPr>
      <cdr:grpSpPr>
        <a:xfrm xmlns:a="http://schemas.openxmlformats.org/drawingml/2006/main">
          <a:off x="7060802" y="1725993"/>
          <a:ext cx="2235598" cy="735089"/>
          <a:chOff x="0" y="0"/>
          <a:chExt cx="2232024" cy="735579"/>
        </a:xfrm>
      </cdr:grpSpPr>
      <cdr:cxnSp macro="">
        <cdr:nvCxnSpPr>
          <cdr:cNvPr id="13" name="Straight Arrow Connector 12">
            <a:extLst xmlns:a="http://schemas.openxmlformats.org/drawingml/2006/main">
              <a:ext uri="{FF2B5EF4-FFF2-40B4-BE49-F238E27FC236}">
                <a16:creationId xmlns:a16="http://schemas.microsoft.com/office/drawing/2014/main" id="{7A4E6B13-CB8A-4A67-E654-C248D26BBAAA}"/>
              </a:ext>
            </a:extLst>
          </cdr:cNvPr>
          <cdr:cNvCxnSpPr/>
        </cdr:nvCxnSpPr>
        <cdr:spPr>
          <a:xfrm xmlns:a="http://schemas.openxmlformats.org/drawingml/2006/main" flipH="1">
            <a:off x="736196" y="223202"/>
            <a:ext cx="180000" cy="0"/>
          </a:xfrm>
          <a:prstGeom xmlns:a="http://schemas.openxmlformats.org/drawingml/2006/main" prst="straightConnector1">
            <a:avLst/>
          </a:prstGeom>
          <a:solidFill xmlns:a="http://schemas.openxmlformats.org/drawingml/2006/main">
            <a:srgbClr val="6C297F"/>
          </a:solidFill>
          <a:ln xmlns:a="http://schemas.openxmlformats.org/drawingml/2006/main">
            <a:headEnd type="none" w="med" len="med"/>
            <a:tailEnd type="arrow"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cxnSp macro="">
        <cdr:nvCxnSpPr>
          <cdr:cNvPr id="14" name="Straight Arrow Connector 13">
            <a:extLst xmlns:a="http://schemas.openxmlformats.org/drawingml/2006/main">
              <a:ext uri="{FF2B5EF4-FFF2-40B4-BE49-F238E27FC236}">
                <a16:creationId xmlns:a16="http://schemas.microsoft.com/office/drawing/2014/main" id="{A84023DA-9A2E-4A3F-EE4B-AE0864207FF5}"/>
              </a:ext>
            </a:extLst>
          </cdr:cNvPr>
          <cdr:cNvCxnSpPr/>
        </cdr:nvCxnSpPr>
        <cdr:spPr>
          <a:xfrm xmlns:a="http://schemas.openxmlformats.org/drawingml/2006/main" flipH="1">
            <a:off x="736196" y="600894"/>
            <a:ext cx="180000" cy="0"/>
          </a:xfrm>
          <a:prstGeom xmlns:a="http://schemas.openxmlformats.org/drawingml/2006/main" prst="straightConnector1">
            <a:avLst/>
          </a:prstGeom>
          <a:solidFill xmlns:a="http://schemas.openxmlformats.org/drawingml/2006/main">
            <a:srgbClr val="6C297F"/>
          </a:solidFill>
          <a:ln xmlns:a="http://schemas.openxmlformats.org/drawingml/2006/main">
            <a:headEnd type="none" w="med" len="med"/>
            <a:tailEnd type="arrow"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sp macro="" textlink="">
        <cdr:nvSpPr>
          <cdr:cNvPr id="15" name="TextBox 4"/>
          <cdr:cNvSpPr txBox="1"/>
        </cdr:nvSpPr>
        <cdr:spPr>
          <a:xfrm xmlns:a="http://schemas.openxmlformats.org/drawingml/2006/main">
            <a:off x="932392" y="466210"/>
            <a:ext cx="701967" cy="26936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Rate</a:t>
            </a:r>
          </a:p>
        </cdr:txBody>
      </cdr:sp>
      <cdr:sp macro="" textlink="">
        <cdr:nvSpPr>
          <cdr:cNvPr id="16" name="TextBox 1"/>
          <cdr:cNvSpPr txBox="1"/>
        </cdr:nvSpPr>
        <cdr:spPr>
          <a:xfrm xmlns:a="http://schemas.openxmlformats.org/drawingml/2006/main">
            <a:off x="932391" y="0"/>
            <a:ext cx="1299633" cy="448585"/>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90000" tIns="46800" rIns="90000" bIns="4680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95% Confidence interval</a:t>
            </a:r>
          </a:p>
        </cdr:txBody>
      </cdr:sp>
      <cdr:sp macro="" textlink="">
        <cdr:nvSpPr>
          <cdr:cNvPr id="17" name="Oval 16"/>
          <cdr:cNvSpPr/>
        </cdr:nvSpPr>
        <cdr:spPr>
          <a:xfrm xmlns:a="http://schemas.openxmlformats.org/drawingml/2006/main">
            <a:off x="540000" y="510894"/>
            <a:ext cx="180000" cy="180000"/>
          </a:xfrm>
          <a:prstGeom xmlns:a="http://schemas.openxmlformats.org/drawingml/2006/main" prst="ellipse">
            <a:avLst/>
          </a:prstGeom>
          <a:solidFill xmlns:a="http://schemas.openxmlformats.org/drawingml/2006/main">
            <a:srgbClr val="6C297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sp macro="" textlink="">
        <cdr:nvSpPr>
          <cdr:cNvPr id="18" name="Rectangle 17"/>
          <cdr:cNvSpPr/>
        </cdr:nvSpPr>
        <cdr:spPr>
          <a:xfrm xmlns:a="http://schemas.openxmlformats.org/drawingml/2006/main">
            <a:off x="0" y="133202"/>
            <a:ext cx="720000" cy="180000"/>
          </a:xfrm>
          <a:prstGeom xmlns:a="http://schemas.openxmlformats.org/drawingml/2006/main" prst="rect">
            <a:avLst/>
          </a:prstGeom>
          <a:solidFill xmlns:a="http://schemas.openxmlformats.org/drawingml/2006/main">
            <a:srgbClr val="BF78D3">
              <a:alpha val="44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drawings/drawing8.xml><?xml version="1.0" encoding="utf-8"?>
<xdr:wsDr xmlns:xdr="http://schemas.openxmlformats.org/drawingml/2006/spreadsheetDrawing" xmlns:a="http://schemas.openxmlformats.org/drawingml/2006/main">
  <xdr:absoluteAnchor>
    <xdr:pos x="0" y="0"/>
    <xdr:ext cx="6159500" cy="9207500"/>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0.63782</cdr:x>
      <cdr:y>0.3637</cdr:y>
    </cdr:from>
    <cdr:to>
      <cdr:x>1</cdr:x>
      <cdr:y>0.44364</cdr:y>
    </cdr:to>
    <cdr:grpSp>
      <cdr:nvGrpSpPr>
        <cdr:cNvPr id="16" name="Group 15">
          <a:extLst xmlns:a="http://schemas.openxmlformats.org/drawingml/2006/main">
            <a:ext uri="{FF2B5EF4-FFF2-40B4-BE49-F238E27FC236}">
              <a16:creationId xmlns:a16="http://schemas.microsoft.com/office/drawing/2014/main" id="{38AF3DFF-D9B3-8F2A-48A2-4F62C3F6C0C4}"/>
            </a:ext>
          </a:extLst>
        </cdr:cNvPr>
        <cdr:cNvGrpSpPr/>
      </cdr:nvGrpSpPr>
      <cdr:grpSpPr>
        <a:xfrm xmlns:a="http://schemas.openxmlformats.org/drawingml/2006/main">
          <a:off x="3928652" y="3348768"/>
          <a:ext cx="2230848" cy="736047"/>
          <a:chOff x="3616325" y="3736975"/>
          <a:chExt cx="2232024" cy="735579"/>
        </a:xfrm>
      </cdr:grpSpPr>
      <cdr:cxnSp macro="">
        <cdr:nvCxnSpPr>
          <cdr:cNvPr id="10" name="Straight Arrow Connector 9">
            <a:extLst xmlns:a="http://schemas.openxmlformats.org/drawingml/2006/main">
              <a:ext uri="{FF2B5EF4-FFF2-40B4-BE49-F238E27FC236}">
                <a16:creationId xmlns:a16="http://schemas.microsoft.com/office/drawing/2014/main" id="{7A4E6B13-CB8A-4A67-E654-C248D26BBAAA}"/>
              </a:ext>
            </a:extLst>
          </cdr:cNvPr>
          <cdr:cNvCxnSpPr/>
        </cdr:nvCxnSpPr>
        <cdr:spPr>
          <a:xfrm xmlns:a="http://schemas.openxmlformats.org/drawingml/2006/main" flipH="1">
            <a:off x="4352521" y="3960177"/>
            <a:ext cx="180000" cy="0"/>
          </a:xfrm>
          <a:prstGeom xmlns:a="http://schemas.openxmlformats.org/drawingml/2006/main" prst="straightConnector1">
            <a:avLst/>
          </a:prstGeom>
          <a:solidFill xmlns:a="http://schemas.openxmlformats.org/drawingml/2006/main">
            <a:srgbClr val="6C297F"/>
          </a:solidFill>
          <a:ln xmlns:a="http://schemas.openxmlformats.org/drawingml/2006/main">
            <a:headEnd type="none" w="med" len="med"/>
            <a:tailEnd type="arrow"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cxnSp macro="">
        <cdr:nvCxnSpPr>
          <cdr:cNvPr id="11" name="Straight Arrow Connector 10">
            <a:extLst xmlns:a="http://schemas.openxmlformats.org/drawingml/2006/main">
              <a:ext uri="{FF2B5EF4-FFF2-40B4-BE49-F238E27FC236}">
                <a16:creationId xmlns:a16="http://schemas.microsoft.com/office/drawing/2014/main" id="{A84023DA-9A2E-4A3F-EE4B-AE0864207FF5}"/>
              </a:ext>
            </a:extLst>
          </cdr:cNvPr>
          <cdr:cNvCxnSpPr/>
        </cdr:nvCxnSpPr>
        <cdr:spPr>
          <a:xfrm xmlns:a="http://schemas.openxmlformats.org/drawingml/2006/main" flipH="1">
            <a:off x="4352521" y="4337869"/>
            <a:ext cx="180000" cy="0"/>
          </a:xfrm>
          <a:prstGeom xmlns:a="http://schemas.openxmlformats.org/drawingml/2006/main" prst="straightConnector1">
            <a:avLst/>
          </a:prstGeom>
          <a:solidFill xmlns:a="http://schemas.openxmlformats.org/drawingml/2006/main">
            <a:srgbClr val="6C297F"/>
          </a:solidFill>
          <a:ln xmlns:a="http://schemas.openxmlformats.org/drawingml/2006/main">
            <a:headEnd type="none" w="med" len="med"/>
            <a:tailEnd type="arrow" w="med" len="med"/>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sp macro="" textlink="">
        <cdr:nvSpPr>
          <cdr:cNvPr id="12" name="TextBox 4"/>
          <cdr:cNvSpPr txBox="1"/>
        </cdr:nvSpPr>
        <cdr:spPr>
          <a:xfrm xmlns:a="http://schemas.openxmlformats.org/drawingml/2006/main">
            <a:off x="4548717" y="4203185"/>
            <a:ext cx="701967" cy="269369"/>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Rate</a:t>
            </a:r>
          </a:p>
        </cdr:txBody>
      </cdr:sp>
      <cdr:sp macro="" textlink="">
        <cdr:nvSpPr>
          <cdr:cNvPr id="13" name="TextBox 1"/>
          <cdr:cNvSpPr txBox="1"/>
        </cdr:nvSpPr>
        <cdr:spPr>
          <a:xfrm xmlns:a="http://schemas.openxmlformats.org/drawingml/2006/main">
            <a:off x="4548716" y="3736975"/>
            <a:ext cx="1299633" cy="448585"/>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90000" tIns="46800" rIns="90000" bIns="46800"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95% Confidence interval</a:t>
            </a:r>
          </a:p>
        </cdr:txBody>
      </cdr:sp>
      <cdr:sp macro="" textlink="">
        <cdr:nvSpPr>
          <cdr:cNvPr id="14" name="Oval 13"/>
          <cdr:cNvSpPr/>
        </cdr:nvSpPr>
        <cdr:spPr>
          <a:xfrm xmlns:a="http://schemas.openxmlformats.org/drawingml/2006/main">
            <a:off x="4156325" y="4247869"/>
            <a:ext cx="180000" cy="180000"/>
          </a:xfrm>
          <a:prstGeom xmlns:a="http://schemas.openxmlformats.org/drawingml/2006/main" prst="ellipse">
            <a:avLst/>
          </a:prstGeom>
          <a:solidFill xmlns:a="http://schemas.openxmlformats.org/drawingml/2006/main">
            <a:srgbClr val="6C297F"/>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sp macro="" textlink="">
        <cdr:nvSpPr>
          <cdr:cNvPr id="15" name="Rectangle 14"/>
          <cdr:cNvSpPr/>
        </cdr:nvSpPr>
        <cdr:spPr>
          <a:xfrm xmlns:a="http://schemas.openxmlformats.org/drawingml/2006/main">
            <a:off x="3616325" y="3870177"/>
            <a:ext cx="720000" cy="180000"/>
          </a:xfrm>
          <a:prstGeom xmlns:a="http://schemas.openxmlformats.org/drawingml/2006/main" prst="rect">
            <a:avLst/>
          </a:prstGeom>
          <a:solidFill xmlns:a="http://schemas.openxmlformats.org/drawingml/2006/main">
            <a:srgbClr val="BF78D3">
              <a:alpha val="44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h Watson" refreshedDate="45132.736205324072" createdVersion="6" refreshedVersion="6" minRefreshableVersion="3" recordCount="330" xr:uid="{00000000-000A-0000-FFFF-FFFF00000000}">
  <cacheSource type="worksheet">
    <worksheetSource name="table_5_alcohol_specific_deaths_ASMR_rates_by_SIMD"/>
  </cacheSource>
  <cacheFields count="8">
    <cacheField name="Year" numFmtId="0">
      <sharedItems containsSemiMixedTypes="0" containsString="0" containsNumber="1" containsInteger="1" minValue="2001" maxValue="2022" count="22">
        <n v="2001"/>
        <n v="2002"/>
        <n v="2003"/>
        <n v="2004"/>
        <n v="2005"/>
        <n v="2006"/>
        <n v="2007"/>
        <n v="2008"/>
        <n v="2009"/>
        <n v="2010"/>
        <n v="2011"/>
        <n v="2012"/>
        <n v="2013"/>
        <n v="2014"/>
        <n v="2015"/>
        <n v="2016"/>
        <n v="2017"/>
        <n v="2018"/>
        <n v="2019"/>
        <n v="2020"/>
        <n v="2021"/>
        <n v="2022"/>
      </sharedItems>
    </cacheField>
    <cacheField name="SIMD quintile" numFmtId="1">
      <sharedItems containsSemiMixedTypes="0" containsString="0" containsNumber="1" containsInteger="1" minValue="1" maxValue="5" count="5">
        <n v="1"/>
        <n v="2"/>
        <n v="3"/>
        <n v="4"/>
        <n v="5"/>
      </sharedItems>
    </cacheField>
    <cacheField name="Quintile description" numFmtId="0">
      <sharedItems containsBlank="1"/>
    </cacheField>
    <cacheField name="Sex" numFmtId="0">
      <sharedItems count="3">
        <s v="Persons"/>
        <s v="Males"/>
        <s v="Females"/>
      </sharedItems>
    </cacheField>
    <cacheField name="Age-Standardised Rate of Mortality (ASMR)" numFmtId="165">
      <sharedItems containsSemiMixedTypes="0" containsString="0" containsNumber="1" minValue="4.2331927661000002" maxValue="106.55198034999999"/>
    </cacheField>
    <cacheField name="Lower Confidence Interval Limit" numFmtId="165">
      <sharedItems containsSemiMixedTypes="0" containsString="0" containsNumber="1" minValue="2.5693182936999999" maxValue="96.519501233"/>
    </cacheField>
    <cacheField name="Upper Confidence Interval Limit" numFmtId="165">
      <sharedItems containsSemiMixedTypes="0" containsString="0" containsNumber="1" minValue="5.8970672384" maxValue="116.58445947"/>
    </cacheField>
    <cacheField name="Deaths" numFmtId="3">
      <sharedItems containsSemiMixedTypes="0" containsString="0" containsNumber="1" containsInteger="1" minValue="25" maxValue="6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h Watson" refreshedDate="45132.736269097222" createdVersion="6" refreshedVersion="6" minRefreshableVersion="3" recordCount="216" xr:uid="{00000000-000A-0000-FFFF-FFFF01000000}">
  <cacheSource type="worksheet">
    <worksheetSource name="table_6_alcohol_specific_deaths_ASMR_rates_by_UR"/>
  </cacheSource>
  <cacheFields count="8">
    <cacheField name="Year" numFmtId="0">
      <sharedItems containsSemiMixedTypes="0" containsString="0" containsNumber="1" containsInteger="1" minValue="2011" maxValue="2022" count="12">
        <n v="2011"/>
        <n v="2012"/>
        <n v="2013"/>
        <n v="2014"/>
        <n v="2015"/>
        <n v="2016"/>
        <n v="2017"/>
        <n v="2018"/>
        <n v="2019"/>
        <n v="2020"/>
        <n v="2021"/>
        <n v="2022"/>
      </sharedItems>
    </cacheField>
    <cacheField name="Urban Rural Classification" numFmtId="1">
      <sharedItems count="6">
        <s v="UR1"/>
        <s v="UR2"/>
        <s v="UR3"/>
        <s v="UR4"/>
        <s v="UR5"/>
        <s v="UR6"/>
      </sharedItems>
    </cacheField>
    <cacheField name="Urban Rural Description" numFmtId="0">
      <sharedItems count="6">
        <s v="Large urban areas"/>
        <s v="Other urban areas"/>
        <s v="Accessible small towns"/>
        <s v="Remote small towns"/>
        <s v="Accessible rural areas"/>
        <s v="Remote rural areas"/>
      </sharedItems>
    </cacheField>
    <cacheField name="Sex" numFmtId="0">
      <sharedItems count="3">
        <s v="Persons"/>
        <s v="Males"/>
        <s v="Females"/>
      </sharedItems>
    </cacheField>
    <cacheField name="Age-Standardised Rate of Mortality (ASMR)" numFmtId="165">
      <sharedItems containsSemiMixedTypes="0" containsString="0" containsNumber="1" minValue="4.9951723144000004" maxValue="41.073665570000003"/>
    </cacheField>
    <cacheField name="Lower Confidence Interval Limit" numFmtId="165">
      <sharedItems containsSemiMixedTypes="0" containsString="0" containsNumber="1" minValue="1.6234209688000001" maxValue="36.637768622999999"/>
    </cacheField>
    <cacheField name="Upper Confidence Interval Limit" numFmtId="165">
      <sharedItems containsSemiMixedTypes="0" containsString="0" containsNumber="1" minValue="8.2024537223999996" maxValue="49.558701900999999"/>
    </cacheField>
    <cacheField name="Deaths" numFmtId="3">
      <sharedItems containsSemiMixedTypes="0" containsString="0" containsNumber="1" containsInteger="1" minValue="7" maxValue="5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x v="0"/>
    <s v="Most deprived"/>
    <x v="0"/>
    <n v="59.877770173999998"/>
    <n v="54.84215605"/>
    <n v="64.913384296999993"/>
    <n v="547"/>
  </r>
  <r>
    <x v="0"/>
    <x v="1"/>
    <m/>
    <x v="0"/>
    <n v="30.368878421000002"/>
    <n v="26.808297611"/>
    <n v="33.929459229999999"/>
    <n v="281"/>
  </r>
  <r>
    <x v="0"/>
    <x v="2"/>
    <m/>
    <x v="0"/>
    <n v="18.266077851999999"/>
    <n v="15.536848722"/>
    <n v="20.995306982999999"/>
    <n v="173"/>
  </r>
  <r>
    <x v="0"/>
    <x v="3"/>
    <m/>
    <x v="0"/>
    <n v="13.508914686000001"/>
    <n v="11.122965654"/>
    <n v="15.894863718"/>
    <n v="125"/>
  </r>
  <r>
    <x v="0"/>
    <x v="4"/>
    <s v="Least deprived"/>
    <x v="0"/>
    <n v="10.786597313"/>
    <n v="8.6631159374000006"/>
    <n v="12.910078688"/>
    <n v="102"/>
  </r>
  <r>
    <x v="1"/>
    <x v="0"/>
    <s v="Most deprived"/>
    <x v="0"/>
    <n v="68.815267629999994"/>
    <n v="63.381805026000002"/>
    <n v="74.248730233000003"/>
    <n v="620"/>
  </r>
  <r>
    <x v="1"/>
    <x v="1"/>
    <m/>
    <x v="0"/>
    <n v="32.406030635999997"/>
    <n v="28.737169298000001"/>
    <n v="36.074891974000003"/>
    <n v="301"/>
  </r>
  <r>
    <x v="1"/>
    <x v="2"/>
    <m/>
    <x v="0"/>
    <n v="21.216221404999999"/>
    <n v="18.276678748999998"/>
    <n v="24.155764061999999"/>
    <n v="201"/>
  </r>
  <r>
    <x v="1"/>
    <x v="3"/>
    <m/>
    <x v="0"/>
    <n v="14.383515946999999"/>
    <n v="11.949405084"/>
    <n v="16.817626809"/>
    <n v="136"/>
  </r>
  <r>
    <x v="1"/>
    <x v="4"/>
    <s v="Least deprived"/>
    <x v="0"/>
    <n v="7.9487257884"/>
    <n v="6.1390363235000001"/>
    <n v="9.7584152534000008"/>
    <n v="76"/>
  </r>
  <r>
    <x v="2"/>
    <x v="0"/>
    <s v="Most deprived"/>
    <x v="0"/>
    <n v="67.755210622999996"/>
    <n v="62.334370030999999"/>
    <n v="73.176051213999997"/>
    <n v="604"/>
  </r>
  <r>
    <x v="2"/>
    <x v="1"/>
    <m/>
    <x v="0"/>
    <n v="33.482483457999997"/>
    <n v="29.759284003000001"/>
    <n v="37.205682912"/>
    <n v="312"/>
  </r>
  <r>
    <x v="2"/>
    <x v="2"/>
    <m/>
    <x v="0"/>
    <n v="22.098491675999998"/>
    <n v="19.11533"/>
    <n v="25.081653352"/>
    <n v="212"/>
  </r>
  <r>
    <x v="2"/>
    <x v="3"/>
    <m/>
    <x v="0"/>
    <n v="13.456178969"/>
    <n v="11.137315494999999"/>
    <n v="15.775042442"/>
    <n v="131"/>
  </r>
  <r>
    <x v="2"/>
    <x v="4"/>
    <s v="Least deprived"/>
    <x v="0"/>
    <n v="9.6624947484000003"/>
    <n v="7.6883689615000002"/>
    <n v="11.636620535"/>
    <n v="95"/>
  </r>
  <r>
    <x v="3"/>
    <x v="0"/>
    <s v="Most deprived"/>
    <x v="0"/>
    <n v="62.820468464000001"/>
    <n v="57.628352261000003"/>
    <n v="68.012584666999999"/>
    <n v="567"/>
  </r>
  <r>
    <x v="3"/>
    <x v="1"/>
    <m/>
    <x v="0"/>
    <n v="35.339390127000001"/>
    <n v="31.540637895"/>
    <n v="39.138142358000003"/>
    <n v="334"/>
  </r>
  <r>
    <x v="3"/>
    <x v="2"/>
    <m/>
    <x v="0"/>
    <n v="20.510002223000001"/>
    <n v="17.660360835999999"/>
    <n v="23.359643609999999"/>
    <n v="200"/>
  </r>
  <r>
    <x v="3"/>
    <x v="3"/>
    <m/>
    <x v="0"/>
    <n v="13.852150366"/>
    <n v="11.550802231"/>
    <n v="16.153498502000001"/>
    <n v="141"/>
  </r>
  <r>
    <x v="3"/>
    <x v="4"/>
    <s v="Least deprived"/>
    <x v="0"/>
    <n v="9.0588082199999995"/>
    <n v="7.1509584085000002"/>
    <n v="10.966658031"/>
    <n v="89"/>
  </r>
  <r>
    <x v="4"/>
    <x v="0"/>
    <s v="Most deprived"/>
    <x v="0"/>
    <n v="63.107932474999998"/>
    <n v="57.904925493999997"/>
    <n v="68.310939456"/>
    <n v="570"/>
  </r>
  <r>
    <x v="4"/>
    <x v="1"/>
    <m/>
    <x v="0"/>
    <n v="35.637060650000002"/>
    <n v="31.825564628999999"/>
    <n v="39.448556672000002"/>
    <n v="338"/>
  </r>
  <r>
    <x v="4"/>
    <x v="2"/>
    <m/>
    <x v="0"/>
    <n v="22.642445131999999"/>
    <n v="19.661838749000001"/>
    <n v="25.623051515"/>
    <n v="223"/>
  </r>
  <r>
    <x v="4"/>
    <x v="3"/>
    <m/>
    <x v="0"/>
    <n v="13.242440219000001"/>
    <n v="10.977502004"/>
    <n v="15.507378435"/>
    <n v="133"/>
  </r>
  <r>
    <x v="4"/>
    <x v="4"/>
    <s v="Least deprived"/>
    <x v="0"/>
    <n v="9.2536651248999995"/>
    <n v="7.3184513871999997"/>
    <n v="11.188878862999999"/>
    <n v="90"/>
  </r>
  <r>
    <x v="5"/>
    <x v="0"/>
    <s v="Most deprived"/>
    <x v="0"/>
    <n v="68.798246802999998"/>
    <n v="63.375344034000001"/>
    <n v="74.221149570999998"/>
    <n v="624"/>
  </r>
  <r>
    <x v="5"/>
    <x v="1"/>
    <m/>
    <x v="0"/>
    <n v="33.058123559000002"/>
    <n v="29.408888006000002"/>
    <n v="36.707359113000003"/>
    <n v="317"/>
  </r>
  <r>
    <x v="5"/>
    <x v="2"/>
    <m/>
    <x v="0"/>
    <n v="23.512015751"/>
    <n v="20.515845064000001"/>
    <n v="26.508186437999999"/>
    <n v="238"/>
  </r>
  <r>
    <x v="5"/>
    <x v="3"/>
    <m/>
    <x v="0"/>
    <n v="14.435807215000001"/>
    <n v="12.119756171000001"/>
    <n v="16.751858257999999"/>
    <n v="151"/>
  </r>
  <r>
    <x v="5"/>
    <x v="4"/>
    <s v="Least deprived"/>
    <x v="0"/>
    <n v="8.9239300034000006"/>
    <n v="7.0282997898000001"/>
    <n v="10.819560216999999"/>
    <n v="87"/>
  </r>
  <r>
    <x v="6"/>
    <x v="0"/>
    <s v="Most deprived"/>
    <x v="0"/>
    <n v="61.614339901000001"/>
    <n v="56.491435719000002"/>
    <n v="66.737244082000004"/>
    <n v="560"/>
  </r>
  <r>
    <x v="6"/>
    <x v="1"/>
    <m/>
    <x v="0"/>
    <n v="29.039346798"/>
    <n v="25.638056967000001"/>
    <n v="32.440636628999997"/>
    <n v="281"/>
  </r>
  <r>
    <x v="6"/>
    <x v="2"/>
    <m/>
    <x v="0"/>
    <n v="21.414559341"/>
    <n v="18.557178098000001"/>
    <n v="24.271940582999999"/>
    <n v="217"/>
  </r>
  <r>
    <x v="6"/>
    <x v="3"/>
    <m/>
    <x v="0"/>
    <n v="12.448195030000001"/>
    <n v="10.319746506"/>
    <n v="14.576643553"/>
    <n v="133"/>
  </r>
  <r>
    <x v="6"/>
    <x v="4"/>
    <s v="Least deprived"/>
    <x v="0"/>
    <n v="8.7582465183"/>
    <n v="6.9416005986"/>
    <n v="10.574892437999999"/>
    <n v="91"/>
  </r>
  <r>
    <x v="7"/>
    <x v="0"/>
    <s v="Most deprived"/>
    <x v="0"/>
    <n v="59.788606926999996"/>
    <n v="54.749131263000002"/>
    <n v="64.828082590999998"/>
    <n v="545"/>
  </r>
  <r>
    <x v="7"/>
    <x v="1"/>
    <m/>
    <x v="0"/>
    <n v="33.356357561999999"/>
    <n v="29.734330619000001"/>
    <n v="36.978384505000001"/>
    <n v="327"/>
  </r>
  <r>
    <x v="7"/>
    <x v="2"/>
    <m/>
    <x v="0"/>
    <n v="24.684102456000002"/>
    <n v="21.640164593000002"/>
    <n v="27.728040318000001"/>
    <n v="254"/>
  </r>
  <r>
    <x v="7"/>
    <x v="3"/>
    <m/>
    <x v="0"/>
    <n v="10.052974643000001"/>
    <n v="8.1454498495000003"/>
    <n v="11.960499436999999"/>
    <n v="108"/>
  </r>
  <r>
    <x v="7"/>
    <x v="4"/>
    <s v="Least deprived"/>
    <x v="0"/>
    <n v="8.0239267875000007"/>
    <n v="6.2711402530999996"/>
    <n v="9.7767133219000009"/>
    <n v="82"/>
  </r>
  <r>
    <x v="8"/>
    <x v="0"/>
    <s v="Most deprived"/>
    <x v="0"/>
    <n v="50.154367245000003"/>
    <n v="45.560251348000001"/>
    <n v="54.748483141999998"/>
    <n v="462"/>
  </r>
  <r>
    <x v="8"/>
    <x v="1"/>
    <m/>
    <x v="0"/>
    <n v="30.686828863999999"/>
    <n v="27.224967104000001"/>
    <n v="34.148690623"/>
    <n v="303"/>
  </r>
  <r>
    <x v="8"/>
    <x v="2"/>
    <m/>
    <x v="0"/>
    <n v="17.262164795"/>
    <n v="14.721945395000001"/>
    <n v="19.802384195999998"/>
    <n v="179"/>
  </r>
  <r>
    <x v="8"/>
    <x v="3"/>
    <m/>
    <x v="0"/>
    <n v="13.950718203999999"/>
    <n v="11.735686855000001"/>
    <n v="16.165749553000001"/>
    <n v="154"/>
  </r>
  <r>
    <x v="8"/>
    <x v="4"/>
    <s v="Least deprived"/>
    <x v="0"/>
    <n v="7.9615658737999997"/>
    <n v="6.2242737884999997"/>
    <n v="9.6988579589999997"/>
    <n v="82"/>
  </r>
  <r>
    <x v="9"/>
    <x v="0"/>
    <s v="Most deprived"/>
    <x v="0"/>
    <n v="52.297455696999997"/>
    <n v="47.642049137999997"/>
    <n v="56.952862256000003"/>
    <n v="490"/>
  </r>
  <r>
    <x v="9"/>
    <x v="1"/>
    <m/>
    <x v="0"/>
    <n v="27.333932505"/>
    <n v="24.07287955"/>
    <n v="30.594985461"/>
    <n v="271"/>
  </r>
  <r>
    <x v="9"/>
    <x v="2"/>
    <m/>
    <x v="0"/>
    <n v="17.583904638"/>
    <n v="15.033244931"/>
    <n v="20.134564345000001"/>
    <n v="184"/>
  </r>
  <r>
    <x v="9"/>
    <x v="3"/>
    <m/>
    <x v="0"/>
    <n v="12.71001564"/>
    <n v="10.60878424"/>
    <n v="14.811247039"/>
    <n v="142"/>
  </r>
  <r>
    <x v="9"/>
    <x v="4"/>
    <s v="Least deprived"/>
    <x v="0"/>
    <n v="8.9982756695999999"/>
    <n v="7.1860607708000002"/>
    <n v="10.810490569000001"/>
    <n v="96"/>
  </r>
  <r>
    <x v="10"/>
    <x v="0"/>
    <s v="Most deprived"/>
    <x v="0"/>
    <n v="45.661541673000002"/>
    <n v="41.305253805"/>
    <n v="50.017829540999998"/>
    <n v="427"/>
  </r>
  <r>
    <x v="10"/>
    <x v="1"/>
    <m/>
    <x v="0"/>
    <n v="27.658220871000001"/>
    <n v="24.375326878999999"/>
    <n v="30.941114862999999"/>
    <n v="274"/>
  </r>
  <r>
    <x v="10"/>
    <x v="2"/>
    <m/>
    <x v="0"/>
    <n v="18.458026685"/>
    <n v="15.858283611999999"/>
    <n v="21.057769758999999"/>
    <n v="195"/>
  </r>
  <r>
    <x v="10"/>
    <x v="3"/>
    <m/>
    <x v="0"/>
    <n v="12.995344939000001"/>
    <n v="10.884575701999999"/>
    <n v="15.106114175"/>
    <n v="147"/>
  </r>
  <r>
    <x v="10"/>
    <x v="4"/>
    <s v="Least deprived"/>
    <x v="0"/>
    <n v="8.6785548488999993"/>
    <n v="6.8917734897000003"/>
    <n v="10.465336208"/>
    <n v="92"/>
  </r>
  <r>
    <x v="11"/>
    <x v="0"/>
    <s v="Most deprived"/>
    <x v="0"/>
    <n v="40.784083256999999"/>
    <n v="36.674581187000001"/>
    <n v="44.893585328"/>
    <n v="382"/>
  </r>
  <r>
    <x v="11"/>
    <x v="1"/>
    <m/>
    <x v="0"/>
    <n v="22.777974503999999"/>
    <n v="19.816919559999999"/>
    <n v="25.739029447"/>
    <n v="228"/>
  </r>
  <r>
    <x v="11"/>
    <x v="2"/>
    <m/>
    <x v="0"/>
    <n v="16.420004808000002"/>
    <n v="13.993419372"/>
    <n v="18.846590244000001"/>
    <n v="177"/>
  </r>
  <r>
    <x v="11"/>
    <x v="3"/>
    <m/>
    <x v="0"/>
    <n v="9.2984293556999997"/>
    <n v="7.5095313485000004"/>
    <n v="11.087327363"/>
    <n v="105"/>
  </r>
  <r>
    <x v="11"/>
    <x v="4"/>
    <s v="Least deprived"/>
    <x v="0"/>
    <n v="6.9906584444000002"/>
    <n v="5.4088635302999997"/>
    <n v="8.5724533584000007"/>
    <n v="76"/>
  </r>
  <r>
    <x v="12"/>
    <x v="0"/>
    <s v="Most deprived"/>
    <x v="0"/>
    <n v="37.881573125000003"/>
    <n v="33.936688068000002"/>
    <n v="41.826458182000003"/>
    <n v="358"/>
  </r>
  <r>
    <x v="12"/>
    <x v="1"/>
    <m/>
    <x v="0"/>
    <n v="26.843308866000001"/>
    <n v="23.629117263000001"/>
    <n v="30.057500469000001"/>
    <n v="269"/>
  </r>
  <r>
    <x v="12"/>
    <x v="2"/>
    <m/>
    <x v="0"/>
    <n v="15.144494366"/>
    <n v="12.820879487999999"/>
    <n v="17.468109244000001"/>
    <n v="164"/>
  </r>
  <r>
    <x v="12"/>
    <x v="3"/>
    <m/>
    <x v="0"/>
    <n v="11.588462206000001"/>
    <n v="9.6175940803"/>
    <n v="13.559330333"/>
    <n v="134"/>
  </r>
  <r>
    <x v="12"/>
    <x v="4"/>
    <s v="Least deprived"/>
    <x v="0"/>
    <n v="6.9041861129999997"/>
    <n v="5.3539964674"/>
    <n v="8.4543757585999995"/>
    <n v="77"/>
  </r>
  <r>
    <x v="13"/>
    <x v="0"/>
    <s v="Most deprived"/>
    <x v="0"/>
    <n v="41.855070114"/>
    <n v="37.768706541999997"/>
    <n v="45.941433685"/>
    <n v="407"/>
  </r>
  <r>
    <x v="13"/>
    <x v="1"/>
    <m/>
    <x v="0"/>
    <n v="23.875439267000001"/>
    <n v="20.886260378999999"/>
    <n v="26.864618154999999"/>
    <n v="246"/>
  </r>
  <r>
    <x v="13"/>
    <x v="2"/>
    <m/>
    <x v="0"/>
    <n v="17.772213009000001"/>
    <n v="15.256502984999999"/>
    <n v="20.287923033999999"/>
    <n v="193"/>
  </r>
  <r>
    <x v="13"/>
    <x v="3"/>
    <m/>
    <x v="0"/>
    <n v="10.82280312"/>
    <n v="8.8859366001000009"/>
    <n v="12.759669641"/>
    <n v="121"/>
  </r>
  <r>
    <x v="13"/>
    <x v="4"/>
    <s v="Least deprived"/>
    <x v="0"/>
    <n v="6.1433819336999997"/>
    <n v="4.6870139072999999"/>
    <n v="7.5997499599999996"/>
    <n v="69"/>
  </r>
  <r>
    <x v="14"/>
    <x v="0"/>
    <s v="Most deprived"/>
    <x v="0"/>
    <n v="39.466923897999997"/>
    <n v="35.508666820000002"/>
    <n v="43.425180976"/>
    <n v="385"/>
  </r>
  <r>
    <x v="14"/>
    <x v="1"/>
    <m/>
    <x v="0"/>
    <n v="26.106398816999999"/>
    <n v="22.986266438000001"/>
    <n v="29.226531197"/>
    <n v="270"/>
  </r>
  <r>
    <x v="14"/>
    <x v="2"/>
    <m/>
    <x v="0"/>
    <n v="15.832905694999999"/>
    <n v="13.487124123999999"/>
    <n v="18.178687265000001"/>
    <n v="176"/>
  </r>
  <r>
    <x v="14"/>
    <x v="3"/>
    <m/>
    <x v="0"/>
    <n v="11.171612678000001"/>
    <n v="9.2044660491000005"/>
    <n v="13.138759307000001"/>
    <n v="125"/>
  </r>
  <r>
    <x v="14"/>
    <x v="4"/>
    <s v="Least deprived"/>
    <x v="0"/>
    <n v="7.9944317536999998"/>
    <n v="6.3260295092999996"/>
    <n v="9.662833998"/>
    <n v="89"/>
  </r>
  <r>
    <x v="15"/>
    <x v="0"/>
    <s v="Most deprived"/>
    <x v="0"/>
    <n v="43.982880700999999"/>
    <n v="39.788671743999998"/>
    <n v="48.177089659000004"/>
    <n v="427"/>
  </r>
  <r>
    <x v="15"/>
    <x v="1"/>
    <m/>
    <x v="0"/>
    <n v="26.194775254"/>
    <n v="23.074156041999998"/>
    <n v="29.315394467000001"/>
    <n v="272"/>
  </r>
  <r>
    <x v="15"/>
    <x v="2"/>
    <m/>
    <x v="0"/>
    <n v="17.409098951000001"/>
    <n v="14.957350541"/>
    <n v="19.860847360000001"/>
    <n v="195"/>
  </r>
  <r>
    <x v="15"/>
    <x v="3"/>
    <m/>
    <x v="0"/>
    <n v="14.181411382"/>
    <n v="11.994987421999999"/>
    <n v="16.367835341999999"/>
    <n v="163"/>
  </r>
  <r>
    <x v="15"/>
    <x v="4"/>
    <s v="Least deprived"/>
    <x v="0"/>
    <n v="7.2055129435999996"/>
    <n v="5.6411670591999998"/>
    <n v="8.7698588280000003"/>
    <n v="82"/>
  </r>
  <r>
    <x v="16"/>
    <x v="0"/>
    <s v="Most deprived"/>
    <x v="0"/>
    <n v="44.772186673999997"/>
    <n v="40.574157618000001"/>
    <n v="48.970215729000003"/>
    <n v="441"/>
  </r>
  <r>
    <x v="16"/>
    <x v="1"/>
    <m/>
    <x v="0"/>
    <n v="24.655546748999999"/>
    <n v="21.635055871999999"/>
    <n v="27.676037624999999"/>
    <n v="257"/>
  </r>
  <r>
    <x v="16"/>
    <x v="2"/>
    <m/>
    <x v="0"/>
    <n v="16.708099879999999"/>
    <n v="14.326502608"/>
    <n v="19.089697150999999"/>
    <n v="190"/>
  </r>
  <r>
    <x v="16"/>
    <x v="3"/>
    <m/>
    <x v="0"/>
    <n v="11.716644908999999"/>
    <n v="9.7491512906000004"/>
    <n v="13.684138527"/>
    <n v="137"/>
  </r>
  <r>
    <x v="16"/>
    <x v="4"/>
    <s v="Least deprived"/>
    <x v="0"/>
    <n v="8.4814312442999995"/>
    <n v="6.7701211573000002"/>
    <n v="10.192741331000001"/>
    <n v="95"/>
  </r>
  <r>
    <x v="17"/>
    <x v="0"/>
    <s v="Most deprived"/>
    <x v="0"/>
    <n v="40.839404246000001"/>
    <n v="36.809804030000002"/>
    <n v="44.869004461999999"/>
    <n v="398"/>
  </r>
  <r>
    <x v="17"/>
    <x v="1"/>
    <m/>
    <x v="0"/>
    <n v="25.892073870000001"/>
    <n v="22.796000852999999"/>
    <n v="28.988146887999999"/>
    <n v="270"/>
  </r>
  <r>
    <x v="17"/>
    <x v="2"/>
    <m/>
    <x v="0"/>
    <n v="19.917898652000002"/>
    <n v="17.289438575999998"/>
    <n v="22.546358727000001"/>
    <n v="223"/>
  </r>
  <r>
    <x v="17"/>
    <x v="3"/>
    <m/>
    <x v="0"/>
    <n v="12.610595871999999"/>
    <n v="10.571288967999999"/>
    <n v="14.649902775999999"/>
    <n v="148"/>
  </r>
  <r>
    <x v="17"/>
    <x v="4"/>
    <s v="Least deprived"/>
    <x v="0"/>
    <n v="8.3851952109999992"/>
    <n v="6.7135043616000001"/>
    <n v="10.05688606"/>
    <n v="97"/>
  </r>
  <r>
    <x v="18"/>
    <x v="0"/>
    <s v="Most deprived"/>
    <x v="0"/>
    <n v="37.732369386000002"/>
    <n v="33.873866004999996"/>
    <n v="41.590872767999997"/>
    <n v="371"/>
  </r>
  <r>
    <x v="18"/>
    <x v="1"/>
    <m/>
    <x v="0"/>
    <n v="22.680571403999998"/>
    <n v="19.789492361000001"/>
    <n v="25.571650447"/>
    <n v="238"/>
  </r>
  <r>
    <x v="18"/>
    <x v="2"/>
    <m/>
    <x v="0"/>
    <n v="16.793077852"/>
    <n v="14.387039045"/>
    <n v="19.199116658000001"/>
    <n v="189"/>
  </r>
  <r>
    <x v="18"/>
    <x v="3"/>
    <m/>
    <x v="0"/>
    <n v="12.021213838"/>
    <n v="10.043702329"/>
    <n v="13.998725346000001"/>
    <n v="143"/>
  </r>
  <r>
    <x v="18"/>
    <x v="4"/>
    <s v="Least deprived"/>
    <x v="0"/>
    <n v="6.8490671807999997"/>
    <n v="5.3348722205000003"/>
    <n v="8.3632621411999999"/>
    <n v="79"/>
  </r>
  <r>
    <x v="19"/>
    <x v="0"/>
    <s v="Most deprived"/>
    <x v="0"/>
    <n v="41.173454233000001"/>
    <n v="37.129283311000002"/>
    <n v="45.217625155999997"/>
    <n v="402"/>
  </r>
  <r>
    <x v="19"/>
    <x v="1"/>
    <m/>
    <x v="0"/>
    <n v="28.706048894999999"/>
    <n v="25.452946518000001"/>
    <n v="31.959151273"/>
    <n v="301"/>
  </r>
  <r>
    <x v="19"/>
    <x v="2"/>
    <m/>
    <x v="0"/>
    <n v="20.212187381"/>
    <n v="17.591349388000001"/>
    <n v="22.833025374000002"/>
    <n v="231"/>
  </r>
  <r>
    <x v="19"/>
    <x v="3"/>
    <m/>
    <x v="0"/>
    <n v="11.850804669"/>
    <n v="9.9073439248999993"/>
    <n v="13.794265413"/>
    <n v="144"/>
  </r>
  <r>
    <x v="19"/>
    <x v="4"/>
    <s v="Least deprived"/>
    <x v="0"/>
    <n v="9.5140081653999999"/>
    <n v="7.7482292626999998"/>
    <n v="11.279787067999999"/>
    <n v="112"/>
  </r>
  <r>
    <x v="20"/>
    <x v="0"/>
    <s v="Most deprived"/>
    <x v="0"/>
    <n v="45.846447298000001"/>
    <n v="41.591057571"/>
    <n v="50.101837025999998"/>
    <n v="450"/>
  </r>
  <r>
    <x v="20"/>
    <x v="1"/>
    <m/>
    <x v="0"/>
    <n v="29.850260495000001"/>
    <n v="26.535298859000001"/>
    <n v="33.165222131"/>
    <n v="314"/>
  </r>
  <r>
    <x v="20"/>
    <x v="2"/>
    <m/>
    <x v="0"/>
    <n v="19.455800909000001"/>
    <n v="16.897777885"/>
    <n v="22.013823933000001"/>
    <n v="225"/>
  </r>
  <r>
    <x v="20"/>
    <x v="3"/>
    <m/>
    <x v="0"/>
    <n v="13.042564446"/>
    <n v="11.007855136"/>
    <n v="15.077273756"/>
    <n v="159"/>
  </r>
  <r>
    <x v="20"/>
    <x v="4"/>
    <s v="Least deprived"/>
    <x v="0"/>
    <n v="8.1634304798000006"/>
    <n v="6.5345078924999997"/>
    <n v="9.7923530670000005"/>
    <n v="97"/>
  </r>
  <r>
    <x v="21"/>
    <x v="0"/>
    <s v="Most deprived"/>
    <x v="0"/>
    <n v="41.717532110999997"/>
    <n v="37.667437026999998"/>
    <n v="45.767627195000003"/>
    <n v="412"/>
  </r>
  <r>
    <x v="21"/>
    <x v="1"/>
    <m/>
    <x v="0"/>
    <n v="31.938873693000001"/>
    <n v="28.490385440000001"/>
    <n v="35.387361945999999"/>
    <n v="332"/>
  </r>
  <r>
    <x v="21"/>
    <x v="2"/>
    <m/>
    <x v="0"/>
    <n v="20.948635571000001"/>
    <n v="18.298181589999999"/>
    <n v="23.599089551999999"/>
    <n v="243"/>
  </r>
  <r>
    <x v="21"/>
    <x v="3"/>
    <m/>
    <x v="0"/>
    <n v="14.233899569"/>
    <n v="12.111820407"/>
    <n v="16.355978731"/>
    <n v="174"/>
  </r>
  <r>
    <x v="21"/>
    <x v="4"/>
    <s v="Least deprived"/>
    <x v="0"/>
    <n v="9.6152216926000005"/>
    <n v="7.8542286880000001"/>
    <n v="11.376214697"/>
    <n v="115"/>
  </r>
  <r>
    <x v="0"/>
    <x v="0"/>
    <s v="Most deprived"/>
    <x v="1"/>
    <n v="91.796990207999997"/>
    <n v="82.676258860000004"/>
    <n v="100.91772156"/>
    <n v="393"/>
  </r>
  <r>
    <x v="0"/>
    <x v="1"/>
    <m/>
    <x v="1"/>
    <n v="44.590122608000001"/>
    <n v="38.303127429"/>
    <n v="50.877117785999999"/>
    <n v="195"/>
  </r>
  <r>
    <x v="0"/>
    <x v="2"/>
    <m/>
    <x v="1"/>
    <n v="26.639365628"/>
    <n v="21.814824917999999"/>
    <n v="31.463906338000001"/>
    <n v="119"/>
  </r>
  <r>
    <x v="0"/>
    <x v="3"/>
    <m/>
    <x v="1"/>
    <n v="22.243892371000001"/>
    <n v="17.804900407000002"/>
    <n v="26.682884335000001"/>
    <n v="99"/>
  </r>
  <r>
    <x v="0"/>
    <x v="4"/>
    <s v="Least deprived"/>
    <x v="1"/>
    <n v="14.365880185"/>
    <n v="10.677612331000001"/>
    <n v="18.054148038000001"/>
    <n v="63"/>
  </r>
  <r>
    <x v="1"/>
    <x v="0"/>
    <s v="Most deprived"/>
    <x v="1"/>
    <n v="106.0860874"/>
    <n v="96.243208760000002"/>
    <n v="115.92896603"/>
    <n v="450"/>
  </r>
  <r>
    <x v="1"/>
    <x v="1"/>
    <m/>
    <x v="1"/>
    <n v="47.785457940000001"/>
    <n v="41.269896461999998"/>
    <n v="54.301019416999999"/>
    <n v="209"/>
  </r>
  <r>
    <x v="1"/>
    <x v="2"/>
    <m/>
    <x v="1"/>
    <n v="31.083190703"/>
    <n v="25.813277045"/>
    <n v="36.353104362000003"/>
    <n v="137"/>
  </r>
  <r>
    <x v="1"/>
    <x v="3"/>
    <m/>
    <x v="1"/>
    <n v="20.498897502999998"/>
    <n v="16.233652776"/>
    <n v="24.764142229000001"/>
    <n v="92"/>
  </r>
  <r>
    <x v="1"/>
    <x v="4"/>
    <s v="Least deprived"/>
    <x v="1"/>
    <n v="10.000925949000001"/>
    <n v="7.0541115921999999"/>
    <n v="12.947740305"/>
    <n v="46"/>
  </r>
  <r>
    <x v="2"/>
    <x v="0"/>
    <s v="Most deprived"/>
    <x v="1"/>
    <n v="106.55198034999999"/>
    <n v="96.519501233"/>
    <n v="116.58445947"/>
    <n v="441"/>
  </r>
  <r>
    <x v="2"/>
    <x v="1"/>
    <m/>
    <x v="1"/>
    <n v="49.190615407999999"/>
    <n v="42.613615733000003"/>
    <n v="55.767615083000003"/>
    <n v="217"/>
  </r>
  <r>
    <x v="2"/>
    <x v="2"/>
    <m/>
    <x v="1"/>
    <n v="33.743240731"/>
    <n v="28.283352296"/>
    <n v="39.203129165"/>
    <n v="150"/>
  </r>
  <r>
    <x v="2"/>
    <x v="3"/>
    <m/>
    <x v="1"/>
    <n v="17.939784344"/>
    <n v="14.027749425"/>
    <n v="21.851819262999999"/>
    <n v="83"/>
  </r>
  <r>
    <x v="2"/>
    <x v="4"/>
    <s v="Least deprived"/>
    <x v="1"/>
    <n v="14.500985182000001"/>
    <n v="10.752821021000001"/>
    <n v="18.249149342999999"/>
    <n v="66"/>
  </r>
  <r>
    <x v="3"/>
    <x v="0"/>
    <s v="Most deprived"/>
    <x v="1"/>
    <n v="99.447023138000006"/>
    <n v="89.914080076999994"/>
    <n v="108.97996620000001"/>
    <n v="423"/>
  </r>
  <r>
    <x v="3"/>
    <x v="1"/>
    <m/>
    <x v="1"/>
    <n v="52.234657663"/>
    <n v="45.467768929999998"/>
    <n v="59.001546396000002"/>
    <n v="231"/>
  </r>
  <r>
    <x v="3"/>
    <x v="2"/>
    <m/>
    <x v="1"/>
    <n v="31.062330895999999"/>
    <n v="25.955120599000001"/>
    <n v="36.169541193000001"/>
    <n v="144"/>
  </r>
  <r>
    <x v="3"/>
    <x v="3"/>
    <m/>
    <x v="1"/>
    <n v="17.976416974999999"/>
    <n v="14.179081104"/>
    <n v="21.773752846000001"/>
    <n v="88"/>
  </r>
  <r>
    <x v="3"/>
    <x v="4"/>
    <s v="Least deprived"/>
    <x v="1"/>
    <n v="13.140629807"/>
    <n v="9.6804831906000004"/>
    <n v="16.600776423999999"/>
    <n v="59"/>
  </r>
  <r>
    <x v="4"/>
    <x v="0"/>
    <s v="Most deprived"/>
    <x v="1"/>
    <n v="95.701865329"/>
    <n v="86.390612082999994"/>
    <n v="105.01311858"/>
    <n v="410"/>
  </r>
  <r>
    <x v="4"/>
    <x v="1"/>
    <m/>
    <x v="1"/>
    <n v="49.819867398"/>
    <n v="43.258963713999997"/>
    <n v="56.380771082000003"/>
    <n v="224"/>
  </r>
  <r>
    <x v="4"/>
    <x v="2"/>
    <m/>
    <x v="1"/>
    <n v="31.424658774000001"/>
    <n v="26.244249177"/>
    <n v="36.605068369999998"/>
    <n v="144"/>
  </r>
  <r>
    <x v="4"/>
    <x v="3"/>
    <m/>
    <x v="1"/>
    <n v="19.493217328"/>
    <n v="15.421814526"/>
    <n v="23.564620130000002"/>
    <n v="91"/>
  </r>
  <r>
    <x v="4"/>
    <x v="4"/>
    <s v="Least deprived"/>
    <x v="1"/>
    <n v="11.962026488999999"/>
    <n v="8.6844067639000002"/>
    <n v="15.239646215"/>
    <n v="54"/>
  </r>
  <r>
    <x v="5"/>
    <x v="0"/>
    <s v="Most deprived"/>
    <x v="1"/>
    <n v="103.06798267000001"/>
    <n v="93.445679276999996"/>
    <n v="112.69028606000001"/>
    <n v="446"/>
  </r>
  <r>
    <x v="5"/>
    <x v="1"/>
    <m/>
    <x v="1"/>
    <n v="51.443117911000002"/>
    <n v="44.772005073000003"/>
    <n v="58.114230749000001"/>
    <n v="232"/>
  </r>
  <r>
    <x v="5"/>
    <x v="2"/>
    <m/>
    <x v="1"/>
    <n v="34.036937622000004"/>
    <n v="28.812835875000001"/>
    <n v="39.261039369000002"/>
    <n v="165"/>
  </r>
  <r>
    <x v="5"/>
    <x v="3"/>
    <m/>
    <x v="1"/>
    <n v="18.148536589999999"/>
    <n v="14.359175318"/>
    <n v="21.937897862"/>
    <n v="90"/>
  </r>
  <r>
    <x v="5"/>
    <x v="4"/>
    <s v="Least deprived"/>
    <x v="1"/>
    <n v="10.351733373"/>
    <n v="7.2847141249999998"/>
    <n v="13.418752622"/>
    <n v="46"/>
  </r>
  <r>
    <x v="6"/>
    <x v="0"/>
    <s v="Most deprived"/>
    <x v="1"/>
    <n v="93.478894135999994"/>
    <n v="84.251888851999993"/>
    <n v="102.70589941999999"/>
    <n v="400"/>
  </r>
  <r>
    <x v="6"/>
    <x v="1"/>
    <m/>
    <x v="1"/>
    <n v="43.300461894999998"/>
    <n v="37.278321020999996"/>
    <n v="49.322602769"/>
    <n v="200"/>
  </r>
  <r>
    <x v="6"/>
    <x v="2"/>
    <m/>
    <x v="1"/>
    <n v="32.446173573000003"/>
    <n v="27.336282077"/>
    <n v="37.556065070000002"/>
    <n v="157"/>
  </r>
  <r>
    <x v="6"/>
    <x v="3"/>
    <m/>
    <x v="1"/>
    <n v="17.451352168"/>
    <n v="13.805694627999999"/>
    <n v="21.097009709000002"/>
    <n v="90"/>
  </r>
  <r>
    <x v="6"/>
    <x v="4"/>
    <s v="Least deprived"/>
    <x v="1"/>
    <n v="11.565485035"/>
    <n v="8.5154550051999998"/>
    <n v="14.615515065"/>
    <n v="57"/>
  </r>
  <r>
    <x v="7"/>
    <x v="0"/>
    <s v="Most deprived"/>
    <x v="1"/>
    <n v="90.559595688000002"/>
    <n v="81.507159483999999"/>
    <n v="99.612031892000005"/>
    <n v="390"/>
  </r>
  <r>
    <x v="7"/>
    <x v="1"/>
    <m/>
    <x v="1"/>
    <n v="48.653543980999999"/>
    <n v="42.294351286999998"/>
    <n v="55.012736674999999"/>
    <n v="227"/>
  </r>
  <r>
    <x v="7"/>
    <x v="2"/>
    <m/>
    <x v="1"/>
    <n v="36.561585964999999"/>
    <n v="31.187101670000001"/>
    <n v="41.936070260000001"/>
    <n v="180"/>
  </r>
  <r>
    <x v="7"/>
    <x v="3"/>
    <m/>
    <x v="1"/>
    <n v="14.274332595000001"/>
    <n v="10.991742893"/>
    <n v="17.556922297"/>
    <n v="74"/>
  </r>
  <r>
    <x v="7"/>
    <x v="4"/>
    <s v="Least deprived"/>
    <x v="1"/>
    <n v="9.3347044100000005"/>
    <n v="6.5638087216000001"/>
    <n v="12.105600098"/>
    <n v="45"/>
  </r>
  <r>
    <x v="8"/>
    <x v="0"/>
    <s v="Most deprived"/>
    <x v="1"/>
    <n v="74.315562143999998"/>
    <n v="66.189531583000004"/>
    <n v="82.441592705999994"/>
    <n v="326"/>
  </r>
  <r>
    <x v="8"/>
    <x v="1"/>
    <m/>
    <x v="1"/>
    <n v="43.864573178000001"/>
    <n v="37.845306319000002"/>
    <n v="49.883840036000002"/>
    <n v="206"/>
  </r>
  <r>
    <x v="8"/>
    <x v="2"/>
    <m/>
    <x v="1"/>
    <n v="22.698144659"/>
    <n v="18.34323341"/>
    <n v="27.053055908000001"/>
    <n v="111"/>
  </r>
  <r>
    <x v="8"/>
    <x v="3"/>
    <m/>
    <x v="1"/>
    <n v="17.702444309000001"/>
    <n v="14.085020742999999"/>
    <n v="21.319867875"/>
    <n v="94"/>
  </r>
  <r>
    <x v="8"/>
    <x v="4"/>
    <s v="Least deprived"/>
    <x v="1"/>
    <n v="9.9580830899000006"/>
    <n v="7.1262690109999998"/>
    <n v="12.789897169"/>
    <n v="49"/>
  </r>
  <r>
    <x v="9"/>
    <x v="0"/>
    <s v="Most deprived"/>
    <x v="1"/>
    <n v="77.818950451000006"/>
    <n v="69.562156186999999"/>
    <n v="86.075744714999999"/>
    <n v="347"/>
  </r>
  <r>
    <x v="9"/>
    <x v="1"/>
    <m/>
    <x v="1"/>
    <n v="41.069968770999999"/>
    <n v="35.280615988000001"/>
    <n v="46.859321553000001"/>
    <n v="195"/>
  </r>
  <r>
    <x v="9"/>
    <x v="2"/>
    <m/>
    <x v="1"/>
    <n v="24.789364865"/>
    <n v="20.396097156"/>
    <n v="29.182632572999999"/>
    <n v="124"/>
  </r>
  <r>
    <x v="9"/>
    <x v="3"/>
    <m/>
    <x v="1"/>
    <n v="18.109063255999999"/>
    <n v="14.452446758000001"/>
    <n v="21.765679754000001"/>
    <n v="96"/>
  </r>
  <r>
    <x v="9"/>
    <x v="4"/>
    <s v="Least deprived"/>
    <x v="1"/>
    <n v="13.094522691"/>
    <n v="9.8964724392000001"/>
    <n v="16.292572944"/>
    <n v="66"/>
  </r>
  <r>
    <x v="10"/>
    <x v="0"/>
    <s v="Most deprived"/>
    <x v="1"/>
    <n v="66.387098882000004"/>
    <n v="58.637427959999997"/>
    <n v="74.136769803999996"/>
    <n v="292"/>
  </r>
  <r>
    <x v="10"/>
    <x v="1"/>
    <m/>
    <x v="1"/>
    <n v="38.538345315999997"/>
    <n v="32.858857977"/>
    <n v="44.217832655000002"/>
    <n v="181"/>
  </r>
  <r>
    <x v="10"/>
    <x v="2"/>
    <m/>
    <x v="1"/>
    <n v="26.424863787"/>
    <n v="21.89757741"/>
    <n v="30.952150164999999"/>
    <n v="133"/>
  </r>
  <r>
    <x v="10"/>
    <x v="3"/>
    <m/>
    <x v="1"/>
    <n v="18.590274636"/>
    <n v="14.914393832"/>
    <n v="22.266155439999999"/>
    <n v="100"/>
  </r>
  <r>
    <x v="10"/>
    <x v="4"/>
    <s v="Least deprived"/>
    <x v="1"/>
    <n v="10.419377382"/>
    <n v="7.5794766765999997"/>
    <n v="13.259278088"/>
    <n v="53"/>
  </r>
  <r>
    <x v="11"/>
    <x v="0"/>
    <s v="Most deprived"/>
    <x v="1"/>
    <n v="61.057078683"/>
    <n v="53.753347562999998"/>
    <n v="68.360809802000006"/>
    <n v="273"/>
  </r>
  <r>
    <x v="11"/>
    <x v="1"/>
    <m/>
    <x v="1"/>
    <n v="32.005167780999997"/>
    <n v="26.935215303"/>
    <n v="37.075120259999998"/>
    <n v="154"/>
  </r>
  <r>
    <x v="11"/>
    <x v="2"/>
    <m/>
    <x v="1"/>
    <n v="24.535135825000001"/>
    <n v="20.232687674000001"/>
    <n v="28.837583975000001"/>
    <n v="127"/>
  </r>
  <r>
    <x v="11"/>
    <x v="3"/>
    <m/>
    <x v="1"/>
    <n v="13.413424150999999"/>
    <n v="10.223517397"/>
    <n v="16.603330905"/>
    <n v="71"/>
  </r>
  <r>
    <x v="11"/>
    <x v="4"/>
    <s v="Least deprived"/>
    <x v="1"/>
    <n v="8.7906994779000005"/>
    <n v="6.1983635284999998"/>
    <n v="11.383035426999999"/>
    <n v="45"/>
  </r>
  <r>
    <x v="12"/>
    <x v="0"/>
    <s v="Most deprived"/>
    <x v="1"/>
    <n v="61.784392132000001"/>
    <n v="54.369056694999998"/>
    <n v="69.199727568"/>
    <n v="275"/>
  </r>
  <r>
    <x v="12"/>
    <x v="1"/>
    <m/>
    <x v="1"/>
    <n v="37.072051958000003"/>
    <n v="31.521867455999999"/>
    <n v="42.622236460000003"/>
    <n v="175"/>
  </r>
  <r>
    <x v="12"/>
    <x v="2"/>
    <m/>
    <x v="1"/>
    <n v="19.216767264000001"/>
    <n v="15.428639932999999"/>
    <n v="23.004894596"/>
    <n v="100"/>
  </r>
  <r>
    <x v="12"/>
    <x v="3"/>
    <m/>
    <x v="1"/>
    <n v="17.143790747000001"/>
    <n v="13.622043977000001"/>
    <n v="20.665537518000001"/>
    <n v="94"/>
  </r>
  <r>
    <x v="12"/>
    <x v="4"/>
    <s v="Least deprived"/>
    <x v="1"/>
    <n v="9.3268088357999996"/>
    <n v="6.7211044084999996"/>
    <n v="11.932513263000001"/>
    <n v="50"/>
  </r>
  <r>
    <x v="13"/>
    <x v="0"/>
    <s v="Most deprived"/>
    <x v="1"/>
    <n v="64.158679957000004"/>
    <n v="56.746627818"/>
    <n v="71.570732096"/>
    <n v="293"/>
  </r>
  <r>
    <x v="13"/>
    <x v="1"/>
    <m/>
    <x v="1"/>
    <n v="34.503531277999997"/>
    <n v="29.268110361000002"/>
    <n v="39.738952196"/>
    <n v="168"/>
  </r>
  <r>
    <x v="13"/>
    <x v="2"/>
    <m/>
    <x v="1"/>
    <n v="26.907152179000001"/>
    <n v="22.444962299"/>
    <n v="31.369342058000001"/>
    <n v="141"/>
  </r>
  <r>
    <x v="13"/>
    <x v="3"/>
    <m/>
    <x v="1"/>
    <n v="14.112973158000001"/>
    <n v="10.91950815"/>
    <n v="17.306438167"/>
    <n v="76"/>
  </r>
  <r>
    <x v="13"/>
    <x v="4"/>
    <s v="Least deprived"/>
    <x v="1"/>
    <n v="6.4654873341999997"/>
    <n v="4.2729886355"/>
    <n v="8.6579860330000002"/>
    <n v="34"/>
  </r>
  <r>
    <x v="14"/>
    <x v="0"/>
    <s v="Most deprived"/>
    <x v="1"/>
    <n v="56.808898720000002"/>
    <n v="49.858428283999999"/>
    <n v="63.759369155999998"/>
    <n v="261"/>
  </r>
  <r>
    <x v="14"/>
    <x v="1"/>
    <m/>
    <x v="1"/>
    <n v="36.719866396999997"/>
    <n v="31.300845358"/>
    <n v="42.138887435000001"/>
    <n v="178"/>
  </r>
  <r>
    <x v="14"/>
    <x v="2"/>
    <m/>
    <x v="1"/>
    <n v="24.088681567999998"/>
    <n v="19.913717245000001"/>
    <n v="28.263645890999999"/>
    <n v="129"/>
  </r>
  <r>
    <x v="14"/>
    <x v="3"/>
    <m/>
    <x v="1"/>
    <n v="16.511088835999999"/>
    <n v="13.079609755"/>
    <n v="19.942567918000002"/>
    <n v="90"/>
  </r>
  <r>
    <x v="14"/>
    <x v="4"/>
    <s v="Least deprived"/>
    <x v="1"/>
    <n v="9.9623157005999996"/>
    <n v="7.2598585263000004"/>
    <n v="12.664772875000001"/>
    <n v="53"/>
  </r>
  <r>
    <x v="15"/>
    <x v="0"/>
    <s v="Most deprived"/>
    <x v="1"/>
    <n v="67.325030532"/>
    <n v="59.717876810999996"/>
    <n v="74.932184254000006"/>
    <n v="307"/>
  </r>
  <r>
    <x v="15"/>
    <x v="1"/>
    <m/>
    <x v="1"/>
    <n v="38.912030104999999"/>
    <n v="33.350958656000003"/>
    <n v="44.473101554000003"/>
    <n v="190"/>
  </r>
  <r>
    <x v="15"/>
    <x v="2"/>
    <m/>
    <x v="1"/>
    <n v="24.556289565"/>
    <n v="20.346622944"/>
    <n v="28.765956186"/>
    <n v="132"/>
  </r>
  <r>
    <x v="15"/>
    <x v="3"/>
    <m/>
    <x v="1"/>
    <n v="19.965820419"/>
    <n v="16.229398793000001"/>
    <n v="23.702242044999998"/>
    <n v="111"/>
  </r>
  <r>
    <x v="15"/>
    <x v="4"/>
    <s v="Least deprived"/>
    <x v="1"/>
    <n v="10.53401216"/>
    <n v="7.7823645318999999"/>
    <n v="13.285659788"/>
    <n v="57"/>
  </r>
  <r>
    <x v="16"/>
    <x v="0"/>
    <s v="Most deprived"/>
    <x v="1"/>
    <n v="69.915088787000002"/>
    <n v="62.253870532999997"/>
    <n v="77.576307040000003"/>
    <n v="325"/>
  </r>
  <r>
    <x v="16"/>
    <x v="1"/>
    <m/>
    <x v="1"/>
    <n v="37.860857895999999"/>
    <n v="32.417532586999997"/>
    <n v="43.304183205000001"/>
    <n v="187"/>
  </r>
  <r>
    <x v="16"/>
    <x v="2"/>
    <m/>
    <x v="1"/>
    <n v="21.601894129000001"/>
    <n v="17.690178813999999"/>
    <n v="25.513609443"/>
    <n v="118"/>
  </r>
  <r>
    <x v="16"/>
    <x v="3"/>
    <m/>
    <x v="1"/>
    <n v="16.412337451999999"/>
    <n v="13.042052157000001"/>
    <n v="19.782622748000001"/>
    <n v="92"/>
  </r>
  <r>
    <x v="16"/>
    <x v="4"/>
    <s v="Least deprived"/>
    <x v="1"/>
    <n v="12.788638945000001"/>
    <n v="9.7072919912"/>
    <n v="15.8699859"/>
    <n v="67"/>
  </r>
  <r>
    <x v="17"/>
    <x v="0"/>
    <s v="Most deprived"/>
    <x v="1"/>
    <n v="59.077987923999999"/>
    <n v="52.021080240000003"/>
    <n v="66.134895607999994"/>
    <n v="273"/>
  </r>
  <r>
    <x v="17"/>
    <x v="1"/>
    <m/>
    <x v="1"/>
    <n v="38.764355141000003"/>
    <n v="33.248723832000003"/>
    <n v="44.279986448999999"/>
    <n v="191"/>
  </r>
  <r>
    <x v="17"/>
    <x v="2"/>
    <m/>
    <x v="1"/>
    <n v="27.392500703"/>
    <n v="22.897405944999999"/>
    <n v="31.88759546"/>
    <n v="146"/>
  </r>
  <r>
    <x v="17"/>
    <x v="3"/>
    <m/>
    <x v="1"/>
    <n v="16.546904511000001"/>
    <n v="13.149003542999999"/>
    <n v="19.944805477999999"/>
    <n v="93"/>
  </r>
  <r>
    <x v="17"/>
    <x v="4"/>
    <s v="Least deprived"/>
    <x v="1"/>
    <n v="11.001319092999999"/>
    <n v="8.1680520392999991"/>
    <n v="13.834586145999999"/>
    <n v="59"/>
  </r>
  <r>
    <x v="18"/>
    <x v="0"/>
    <s v="Most deprived"/>
    <x v="1"/>
    <n v="53.749316120000003"/>
    <n v="46.949674551999998"/>
    <n v="60.548957686999998"/>
    <n v="245"/>
  </r>
  <r>
    <x v="18"/>
    <x v="1"/>
    <m/>
    <x v="1"/>
    <n v="31.745927260999999"/>
    <n v="26.791240862999999"/>
    <n v="36.700613658000002"/>
    <n v="159"/>
  </r>
  <r>
    <x v="18"/>
    <x v="2"/>
    <m/>
    <x v="1"/>
    <n v="23.274082082"/>
    <n v="19.172825799000002"/>
    <n v="27.375338365000001"/>
    <n v="125"/>
  </r>
  <r>
    <x v="18"/>
    <x v="3"/>
    <m/>
    <x v="1"/>
    <n v="14.434182199"/>
    <n v="11.316364852"/>
    <n v="17.551999547000001"/>
    <n v="83"/>
  </r>
  <r>
    <x v="18"/>
    <x v="4"/>
    <s v="Least deprived"/>
    <x v="1"/>
    <n v="8.6215171572999996"/>
    <n v="6.1479037774999998"/>
    <n v="11.095130536999999"/>
    <n v="47"/>
  </r>
  <r>
    <x v="19"/>
    <x v="0"/>
    <s v="Most deprived"/>
    <x v="1"/>
    <n v="66.040743679000002"/>
    <n v="58.476073896999999"/>
    <n v="73.605413460999998"/>
    <n v="299"/>
  </r>
  <r>
    <x v="19"/>
    <x v="1"/>
    <m/>
    <x v="1"/>
    <n v="41.726212597999996"/>
    <n v="36.050561948999999"/>
    <n v="47.401863247999998"/>
    <n v="209"/>
  </r>
  <r>
    <x v="19"/>
    <x v="2"/>
    <m/>
    <x v="1"/>
    <n v="27.335737157000001"/>
    <n v="22.887747399999999"/>
    <n v="31.783726913999999"/>
    <n v="148"/>
  </r>
  <r>
    <x v="19"/>
    <x v="3"/>
    <m/>
    <x v="1"/>
    <n v="16.736655577000001"/>
    <n v="13.425988722"/>
    <n v="20.047322433000001"/>
    <n v="99"/>
  </r>
  <r>
    <x v="19"/>
    <x v="4"/>
    <s v="Least deprived"/>
    <x v="1"/>
    <n v="12.76295593"/>
    <n v="9.7847580590999996"/>
    <n v="15.741153799999999"/>
    <n v="71"/>
  </r>
  <r>
    <x v="20"/>
    <x v="0"/>
    <s v="Most deprived"/>
    <x v="1"/>
    <n v="69.250392195000003"/>
    <n v="61.573892207"/>
    <n v="76.926892183000007"/>
    <n v="318"/>
  </r>
  <r>
    <x v="20"/>
    <x v="1"/>
    <m/>
    <x v="1"/>
    <n v="42.365782125999999"/>
    <n v="36.624761294000002"/>
    <n v="48.106802958999999"/>
    <n v="211"/>
  </r>
  <r>
    <x v="20"/>
    <x v="2"/>
    <m/>
    <x v="1"/>
    <n v="25.999715887000001"/>
    <n v="21.71915765"/>
    <n v="30.280274124000002"/>
    <n v="144"/>
  </r>
  <r>
    <x v="20"/>
    <x v="3"/>
    <m/>
    <x v="1"/>
    <n v="16.961746938000001"/>
    <n v="13.625567671000001"/>
    <n v="20.297926206"/>
    <n v="100"/>
  </r>
  <r>
    <x v="20"/>
    <x v="4"/>
    <s v="Least deprived"/>
    <x v="1"/>
    <n v="11.046996454"/>
    <n v="8.3129373867999998"/>
    <n v="13.781055521000001"/>
    <n v="63"/>
  </r>
  <r>
    <x v="21"/>
    <x v="0"/>
    <s v="Most deprived"/>
    <x v="1"/>
    <n v="58.701679833"/>
    <n v="51.672401921000002"/>
    <n v="65.730957744999998"/>
    <n v="273"/>
  </r>
  <r>
    <x v="21"/>
    <x v="1"/>
    <m/>
    <x v="1"/>
    <n v="43.953152754999998"/>
    <n v="38.079360715"/>
    <n v="49.826944793999999"/>
    <n v="217"/>
  </r>
  <r>
    <x v="21"/>
    <x v="2"/>
    <m/>
    <x v="1"/>
    <n v="28.858559521"/>
    <n v="24.366121557"/>
    <n v="33.350997485000001"/>
    <n v="161"/>
  </r>
  <r>
    <x v="21"/>
    <x v="3"/>
    <m/>
    <x v="1"/>
    <n v="17.922626749999999"/>
    <n v="14.470933885999999"/>
    <n v="21.374319614000001"/>
    <n v="105"/>
  </r>
  <r>
    <x v="21"/>
    <x v="4"/>
    <s v="Least deprived"/>
    <x v="1"/>
    <n v="14.120238133999999"/>
    <n v="11.017983916"/>
    <n v="17.222492353"/>
    <n v="80"/>
  </r>
  <r>
    <x v="0"/>
    <x v="0"/>
    <s v="Most deprived"/>
    <x v="2"/>
    <n v="31.786389454999998"/>
    <n v="26.737649113"/>
    <n v="36.835129797"/>
    <n v="154"/>
  </r>
  <r>
    <x v="0"/>
    <x v="1"/>
    <m/>
    <x v="2"/>
    <n v="17.689083576000002"/>
    <n v="13.93495824"/>
    <n v="21.443208912999999"/>
    <n v="86"/>
  </r>
  <r>
    <x v="0"/>
    <x v="2"/>
    <m/>
    <x v="2"/>
    <n v="10.817440097"/>
    <n v="7.9260410434999997"/>
    <n v="13.708839149999999"/>
    <n v="54"/>
  </r>
  <r>
    <x v="0"/>
    <x v="3"/>
    <m/>
    <x v="2"/>
    <n v="5.4630415989000003"/>
    <n v="3.3538647181000001"/>
    <n v="7.5722184797000001"/>
    <n v="26"/>
  </r>
  <r>
    <x v="0"/>
    <x v="4"/>
    <s v="Least deprived"/>
    <x v="2"/>
    <n v="7.9931588801000002"/>
    <n v="5.4636997860000003"/>
    <n v="10.522617973999999"/>
    <n v="39"/>
  </r>
  <r>
    <x v="1"/>
    <x v="0"/>
    <s v="Most deprived"/>
    <x v="2"/>
    <n v="35.763936977999997"/>
    <n v="30.361800078000002"/>
    <n v="41.166073879000002"/>
    <n v="170"/>
  </r>
  <r>
    <x v="1"/>
    <x v="1"/>
    <m/>
    <x v="2"/>
    <n v="18.649714340999999"/>
    <n v="14.826813169999999"/>
    <n v="22.472615511000001"/>
    <n v="92"/>
  </r>
  <r>
    <x v="1"/>
    <x v="2"/>
    <m/>
    <x v="2"/>
    <n v="12.870900124"/>
    <n v="9.7123176040000008"/>
    <n v="16.029482644000002"/>
    <n v="64"/>
  </r>
  <r>
    <x v="1"/>
    <x v="3"/>
    <m/>
    <x v="2"/>
    <n v="8.8630620561000004"/>
    <n v="6.2322632745000002"/>
    <n v="11.493860838"/>
    <n v="44"/>
  </r>
  <r>
    <x v="1"/>
    <x v="4"/>
    <s v="Least deprived"/>
    <x v="2"/>
    <n v="6.0685330755000004"/>
    <n v="3.8781404610000001"/>
    <n v="8.2589256900999999"/>
    <n v="30"/>
  </r>
  <r>
    <x v="2"/>
    <x v="0"/>
    <s v="Most deprived"/>
    <x v="2"/>
    <n v="34.387598793999999"/>
    <n v="29.081775219000001"/>
    <n v="39.693422368999997"/>
    <n v="163"/>
  </r>
  <r>
    <x v="2"/>
    <x v="1"/>
    <m/>
    <x v="2"/>
    <n v="19.512844076"/>
    <n v="15.578632548"/>
    <n v="23.447055602999999"/>
    <n v="95"/>
  </r>
  <r>
    <x v="2"/>
    <x v="2"/>
    <m/>
    <x v="2"/>
    <n v="12.236637225000001"/>
    <n v="9.1856253074000005"/>
    <n v="15.287649144"/>
    <n v="62"/>
  </r>
  <r>
    <x v="2"/>
    <x v="3"/>
    <m/>
    <x v="2"/>
    <n v="9.5088773843999999"/>
    <n v="6.8099874582000002"/>
    <n v="12.207767311"/>
    <n v="48"/>
  </r>
  <r>
    <x v="2"/>
    <x v="4"/>
    <s v="Least deprived"/>
    <x v="2"/>
    <n v="5.6701680232999996"/>
    <n v="3.5900278078999999"/>
    <n v="7.7503082386999997"/>
    <n v="29"/>
  </r>
  <r>
    <x v="3"/>
    <x v="0"/>
    <s v="Most deprived"/>
    <x v="2"/>
    <n v="30.519825787999999"/>
    <n v="25.506417105000001"/>
    <n v="35.533234471999997"/>
    <n v="144"/>
  </r>
  <r>
    <x v="3"/>
    <x v="1"/>
    <m/>
    <x v="2"/>
    <n v="20.664886096"/>
    <n v="16.661266378000001"/>
    <n v="24.668505814"/>
    <n v="103"/>
  </r>
  <r>
    <x v="3"/>
    <x v="2"/>
    <m/>
    <x v="2"/>
    <n v="11.013413919"/>
    <n v="8.1255160919999998"/>
    <n v="13.901311745999999"/>
    <n v="56"/>
  </r>
  <r>
    <x v="3"/>
    <x v="3"/>
    <m/>
    <x v="2"/>
    <n v="9.9751680840999999"/>
    <n v="7.2779838348999997"/>
    <n v="12.672352332999999"/>
    <n v="53"/>
  </r>
  <r>
    <x v="3"/>
    <x v="4"/>
    <s v="Least deprived"/>
    <x v="2"/>
    <n v="5.6942488177000001"/>
    <n v="3.6412084335000001"/>
    <n v="7.7472892019000001"/>
    <n v="30"/>
  </r>
  <r>
    <x v="4"/>
    <x v="0"/>
    <s v="Most deprived"/>
    <x v="2"/>
    <n v="33.404774039000003"/>
    <n v="28.196877009000001"/>
    <n v="38.612671069000001"/>
    <n v="160"/>
  </r>
  <r>
    <x v="4"/>
    <x v="1"/>
    <m/>
    <x v="2"/>
    <n v="23.112073857999999"/>
    <n v="18.856739903000001"/>
    <n v="27.367407813"/>
    <n v="114"/>
  </r>
  <r>
    <x v="4"/>
    <x v="2"/>
    <m/>
    <x v="2"/>
    <n v="15.106171413"/>
    <n v="11.768592613999999"/>
    <n v="18.443750211000001"/>
    <n v="79"/>
  </r>
  <r>
    <x v="4"/>
    <x v="3"/>
    <m/>
    <x v="2"/>
    <n v="7.8682923613"/>
    <n v="5.4773570681999999"/>
    <n v="10.259227654"/>
    <n v="42"/>
  </r>
  <r>
    <x v="4"/>
    <x v="4"/>
    <s v="Least deprived"/>
    <x v="2"/>
    <n v="7.0366162580999996"/>
    <n v="4.7177269151000001"/>
    <n v="9.3555056010000008"/>
    <n v="36"/>
  </r>
  <r>
    <x v="5"/>
    <x v="0"/>
    <s v="Most deprived"/>
    <x v="2"/>
    <n v="37.630361956999998"/>
    <n v="32.072392213000001"/>
    <n v="43.188331701999999"/>
    <n v="178"/>
  </r>
  <r>
    <x v="5"/>
    <x v="1"/>
    <m/>
    <x v="2"/>
    <n v="16.910388231999999"/>
    <n v="13.306693213000001"/>
    <n v="20.514083249999999"/>
    <n v="85"/>
  </r>
  <r>
    <x v="5"/>
    <x v="2"/>
    <m/>
    <x v="2"/>
    <n v="13.911631885"/>
    <n v="10.713560392"/>
    <n v="17.109703377999999"/>
    <n v="73"/>
  </r>
  <r>
    <x v="5"/>
    <x v="3"/>
    <m/>
    <x v="2"/>
    <n v="11.11673465"/>
    <n v="8.3146222089999995"/>
    <n v="13.91884709"/>
    <n v="61"/>
  </r>
  <r>
    <x v="5"/>
    <x v="4"/>
    <s v="Least deprived"/>
    <x v="2"/>
    <n v="7.9363466369999998"/>
    <n v="5.4909694205999999"/>
    <n v="10.381723854000001"/>
    <n v="41"/>
  </r>
  <r>
    <x v="6"/>
    <x v="0"/>
    <s v="Most deprived"/>
    <x v="2"/>
    <n v="33.262134023999998"/>
    <n v="28.083147641"/>
    <n v="38.441120408000003"/>
    <n v="160"/>
  </r>
  <r>
    <x v="6"/>
    <x v="1"/>
    <m/>
    <x v="2"/>
    <n v="16.061477781000001"/>
    <n v="12.558460674999999"/>
    <n v="19.564494885999999"/>
    <n v="81"/>
  </r>
  <r>
    <x v="6"/>
    <x v="2"/>
    <m/>
    <x v="2"/>
    <n v="11.434179211"/>
    <n v="8.5358883379999995"/>
    <n v="14.332470084000001"/>
    <n v="60"/>
  </r>
  <r>
    <x v="6"/>
    <x v="3"/>
    <m/>
    <x v="2"/>
    <n v="7.8681676346999998"/>
    <n v="5.5069595458"/>
    <n v="10.229375724000001"/>
    <n v="43"/>
  </r>
  <r>
    <x v="6"/>
    <x v="4"/>
    <s v="Least deprived"/>
    <x v="2"/>
    <n v="6.2634987331999996"/>
    <n v="4.1428288897999996"/>
    <n v="8.3841685766000005"/>
    <n v="34"/>
  </r>
  <r>
    <x v="7"/>
    <x v="0"/>
    <s v="Most deprived"/>
    <x v="2"/>
    <n v="32.390315057000002"/>
    <n v="27.268595112"/>
    <n v="37.512035003000001"/>
    <n v="155"/>
  </r>
  <r>
    <x v="7"/>
    <x v="1"/>
    <m/>
    <x v="2"/>
    <n v="19.669240386999999"/>
    <n v="15.807280508"/>
    <n v="23.531200265999999"/>
    <n v="100"/>
  </r>
  <r>
    <x v="7"/>
    <x v="2"/>
    <m/>
    <x v="2"/>
    <n v="13.887519723"/>
    <n v="10.7177446"/>
    <n v="17.057294847000001"/>
    <n v="74"/>
  </r>
  <r>
    <x v="7"/>
    <x v="3"/>
    <m/>
    <x v="2"/>
    <n v="6.1257453745000001"/>
    <n v="4.0582176920000004"/>
    <n v="8.1932730570000007"/>
    <n v="34"/>
  </r>
  <r>
    <x v="7"/>
    <x v="4"/>
    <s v="Least deprived"/>
    <x v="2"/>
    <n v="6.8796217821000001"/>
    <n v="4.6480642914999999"/>
    <n v="9.1111792726999994"/>
    <n v="37"/>
  </r>
  <r>
    <x v="8"/>
    <x v="0"/>
    <s v="Most deprived"/>
    <x v="2"/>
    <n v="28.178382728999999"/>
    <n v="23.421118450000002"/>
    <n v="32.935647009"/>
    <n v="136"/>
  </r>
  <r>
    <x v="8"/>
    <x v="1"/>
    <m/>
    <x v="2"/>
    <n v="18.833327976"/>
    <n v="15.080294423"/>
    <n v="22.586361528000001"/>
    <n v="97"/>
  </r>
  <r>
    <x v="8"/>
    <x v="2"/>
    <m/>
    <x v="2"/>
    <n v="12.594558908"/>
    <n v="9.5950973064999996"/>
    <n v="15.59402051"/>
    <n v="68"/>
  </r>
  <r>
    <x v="8"/>
    <x v="3"/>
    <m/>
    <x v="2"/>
    <n v="10.533385001999999"/>
    <n v="7.8577649937"/>
    <n v="13.209005011"/>
    <n v="60"/>
  </r>
  <r>
    <x v="8"/>
    <x v="4"/>
    <s v="Least deprived"/>
    <x v="2"/>
    <n v="6.2563753155999997"/>
    <n v="4.1117263948999998"/>
    <n v="8.4010242362999996"/>
    <n v="33"/>
  </r>
  <r>
    <x v="9"/>
    <x v="0"/>
    <s v="Most deprived"/>
    <x v="2"/>
    <n v="29.179103714"/>
    <n v="24.374955687"/>
    <n v="33.983251742"/>
    <n v="143"/>
  </r>
  <r>
    <x v="9"/>
    <x v="1"/>
    <m/>
    <x v="2"/>
    <n v="14.871963139"/>
    <n v="11.521451858000001"/>
    <n v="18.222474421000001"/>
    <n v="76"/>
  </r>
  <r>
    <x v="9"/>
    <x v="2"/>
    <m/>
    <x v="2"/>
    <n v="11.019699527"/>
    <n v="8.2252237400000006"/>
    <n v="13.814175314"/>
    <n v="60"/>
  </r>
  <r>
    <x v="9"/>
    <x v="3"/>
    <m/>
    <x v="2"/>
    <n v="7.8537687162000003"/>
    <n v="5.5750943434"/>
    <n v="10.132443089000001"/>
    <n v="46"/>
  </r>
  <r>
    <x v="9"/>
    <x v="4"/>
    <s v="Least deprived"/>
    <x v="2"/>
    <n v="5.3194053272000001"/>
    <n v="3.4081904275000001"/>
    <n v="7.2306202269000002"/>
    <n v="30"/>
  </r>
  <r>
    <x v="10"/>
    <x v="0"/>
    <s v="Most deprived"/>
    <x v="2"/>
    <n v="27.486449612000001"/>
    <n v="22.828302699999998"/>
    <n v="32.144596524000001"/>
    <n v="135"/>
  </r>
  <r>
    <x v="10"/>
    <x v="1"/>
    <m/>
    <x v="2"/>
    <n v="17.936696119"/>
    <n v="14.282210716"/>
    <n v="21.591181521999999"/>
    <n v="93"/>
  </r>
  <r>
    <x v="10"/>
    <x v="2"/>
    <m/>
    <x v="2"/>
    <n v="11.270965787"/>
    <n v="8.4600558708999998"/>
    <n v="14.081875704"/>
    <n v="62"/>
  </r>
  <r>
    <x v="10"/>
    <x v="3"/>
    <m/>
    <x v="2"/>
    <n v="7.9503581714999996"/>
    <n v="5.6698578931999997"/>
    <n v="10.230858449999999"/>
    <n v="47"/>
  </r>
  <r>
    <x v="10"/>
    <x v="4"/>
    <s v="Least deprived"/>
    <x v="2"/>
    <n v="7.1670385269999999"/>
    <n v="4.9045250998999999"/>
    <n v="9.4295519542000008"/>
    <n v="39"/>
  </r>
  <r>
    <x v="11"/>
    <x v="0"/>
    <s v="Most deprived"/>
    <x v="2"/>
    <n v="22.428547251000001"/>
    <n v="18.203356654"/>
    <n v="26.653737848999999"/>
    <n v="109"/>
  </r>
  <r>
    <x v="11"/>
    <x v="1"/>
    <m/>
    <x v="2"/>
    <n v="14.183562845999999"/>
    <n v="10.944604433"/>
    <n v="17.422521258"/>
    <n v="74"/>
  </r>
  <r>
    <x v="11"/>
    <x v="2"/>
    <m/>
    <x v="2"/>
    <n v="9.0767707698999995"/>
    <n v="6.5559583017999996"/>
    <n v="11.597583238"/>
    <n v="50"/>
  </r>
  <r>
    <x v="11"/>
    <x v="3"/>
    <m/>
    <x v="2"/>
    <n v="5.7895739490000002"/>
    <n v="3.8357630569999999"/>
    <n v="7.7433848410000001"/>
    <n v="34"/>
  </r>
  <r>
    <x v="11"/>
    <x v="4"/>
    <s v="Least deprived"/>
    <x v="2"/>
    <n v="5.4115714490000002"/>
    <n v="3.4974362102000001"/>
    <n v="7.3257066877000003"/>
    <n v="31"/>
  </r>
  <r>
    <x v="12"/>
    <x v="0"/>
    <s v="Most deprived"/>
    <x v="2"/>
    <n v="16.679747663000001"/>
    <n v="13.074461395"/>
    <n v="20.285033932000001"/>
    <n v="83"/>
  </r>
  <r>
    <x v="12"/>
    <x v="1"/>
    <m/>
    <x v="2"/>
    <n v="18.046974299999999"/>
    <n v="14.392067815000001"/>
    <n v="21.701880786"/>
    <n v="94"/>
  </r>
  <r>
    <x v="12"/>
    <x v="2"/>
    <m/>
    <x v="2"/>
    <n v="11.409784986"/>
    <n v="8.6100338971999992"/>
    <n v="14.209536074000001"/>
    <n v="64"/>
  </r>
  <r>
    <x v="12"/>
    <x v="3"/>
    <m/>
    <x v="2"/>
    <n v="6.6464457343000003"/>
    <n v="4.5827975588000003"/>
    <n v="8.7100939096999994"/>
    <n v="40"/>
  </r>
  <r>
    <x v="12"/>
    <x v="4"/>
    <s v="Least deprived"/>
    <x v="2"/>
    <n v="4.6913087494000001"/>
    <n v="2.9161211467000001"/>
    <n v="6.4664963521000001"/>
    <n v="27"/>
  </r>
  <r>
    <x v="13"/>
    <x v="0"/>
    <s v="Most deprived"/>
    <x v="2"/>
    <n v="22.026854692000001"/>
    <n v="17.965630702999999"/>
    <n v="26.088078680999999"/>
    <n v="114"/>
  </r>
  <r>
    <x v="13"/>
    <x v="1"/>
    <m/>
    <x v="2"/>
    <n v="14.26116032"/>
    <n v="11.090761970999999"/>
    <n v="17.431558668000001"/>
    <n v="78"/>
  </r>
  <r>
    <x v="13"/>
    <x v="2"/>
    <m/>
    <x v="2"/>
    <n v="9.2064910327000007"/>
    <n v="6.6992546881999999"/>
    <n v="11.713727377"/>
    <n v="52"/>
  </r>
  <r>
    <x v="13"/>
    <x v="3"/>
    <m/>
    <x v="2"/>
    <n v="7.8371695664000001"/>
    <n v="5.5363953136999999"/>
    <n v="10.137943819"/>
    <n v="45"/>
  </r>
  <r>
    <x v="13"/>
    <x v="4"/>
    <s v="Least deprived"/>
    <x v="2"/>
    <n v="5.9305242283000004"/>
    <n v="3.9597964995999999"/>
    <n v="7.9012519569000004"/>
    <n v="35"/>
  </r>
  <r>
    <x v="14"/>
    <x v="0"/>
    <s v="Most deprived"/>
    <x v="2"/>
    <n v="24.152209442"/>
    <n v="19.890096742000001"/>
    <n v="28.414322141"/>
    <n v="124"/>
  </r>
  <r>
    <x v="14"/>
    <x v="1"/>
    <m/>
    <x v="2"/>
    <n v="16.775803725999999"/>
    <n v="13.34144131"/>
    <n v="20.210166140999998"/>
    <n v="92"/>
  </r>
  <r>
    <x v="14"/>
    <x v="2"/>
    <m/>
    <x v="2"/>
    <n v="8.1879409555000002"/>
    <n v="5.8426098544"/>
    <n v="10.533272057"/>
    <n v="47"/>
  </r>
  <r>
    <x v="14"/>
    <x v="3"/>
    <m/>
    <x v="2"/>
    <n v="6.0911748079999999"/>
    <n v="4.0651067664999996"/>
    <n v="8.1172428496000002"/>
    <n v="35"/>
  </r>
  <r>
    <x v="14"/>
    <x v="4"/>
    <s v="Least deprived"/>
    <x v="2"/>
    <n v="6.2511787340999998"/>
    <n v="4.2026279491"/>
    <n v="8.2997295190999996"/>
    <n v="36"/>
  </r>
  <r>
    <x v="15"/>
    <x v="0"/>
    <s v="Most deprived"/>
    <x v="2"/>
    <n v="23.293032059000002"/>
    <n v="19.111711397000001"/>
    <n v="27.474352721999999"/>
    <n v="120"/>
  </r>
  <r>
    <x v="15"/>
    <x v="1"/>
    <m/>
    <x v="2"/>
    <n v="15.135782313"/>
    <n v="11.851683144000001"/>
    <n v="18.419881482000001"/>
    <n v="82"/>
  </r>
  <r>
    <x v="15"/>
    <x v="2"/>
    <m/>
    <x v="2"/>
    <n v="10.861563367"/>
    <n v="8.1685407888999997"/>
    <n v="13.554585943999999"/>
    <n v="63"/>
  </r>
  <r>
    <x v="15"/>
    <x v="3"/>
    <m/>
    <x v="2"/>
    <n v="8.7439763790999994"/>
    <n v="6.3584697206999996"/>
    <n v="11.129483037"/>
    <n v="52"/>
  </r>
  <r>
    <x v="15"/>
    <x v="4"/>
    <s v="Least deprived"/>
    <x v="2"/>
    <n v="4.2331927661000002"/>
    <n v="2.5693182936999999"/>
    <n v="5.8970672384"/>
    <n v="25"/>
  </r>
  <r>
    <x v="16"/>
    <x v="0"/>
    <s v="Most deprived"/>
    <x v="2"/>
    <n v="22.348400848000001"/>
    <n v="18.263296874000002"/>
    <n v="26.433504823"/>
    <n v="116"/>
  </r>
  <r>
    <x v="16"/>
    <x v="1"/>
    <m/>
    <x v="2"/>
    <n v="12.800385953999999"/>
    <n v="9.7946228968"/>
    <n v="15.806149011"/>
    <n v="70"/>
  </r>
  <r>
    <x v="16"/>
    <x v="2"/>
    <m/>
    <x v="2"/>
    <n v="12.196088517"/>
    <n v="9.3724619416999992"/>
    <n v="15.019715092"/>
    <n v="72"/>
  </r>
  <r>
    <x v="16"/>
    <x v="3"/>
    <m/>
    <x v="2"/>
    <n v="7.4711419804999997"/>
    <n v="5.2813698236000004"/>
    <n v="9.6609141375000007"/>
    <n v="45"/>
  </r>
  <r>
    <x v="16"/>
    <x v="4"/>
    <s v="Least deprived"/>
    <x v="2"/>
    <n v="4.6581554046999996"/>
    <n v="2.9305282685999998"/>
    <n v="6.3857825408000002"/>
    <n v="28"/>
  </r>
  <r>
    <x v="17"/>
    <x v="0"/>
    <s v="Most deprived"/>
    <x v="2"/>
    <n v="24.347108241000001"/>
    <n v="20.060517427000001"/>
    <n v="28.633699056000001"/>
    <n v="125"/>
  </r>
  <r>
    <x v="17"/>
    <x v="1"/>
    <m/>
    <x v="2"/>
    <n v="14.375209507999999"/>
    <n v="11.192969586"/>
    <n v="17.557449430999998"/>
    <n v="79"/>
  </r>
  <r>
    <x v="17"/>
    <x v="2"/>
    <m/>
    <x v="2"/>
    <n v="13.285564559000001"/>
    <n v="10.300621343"/>
    <n v="16.270507774999999"/>
    <n v="77"/>
  </r>
  <r>
    <x v="17"/>
    <x v="3"/>
    <m/>
    <x v="2"/>
    <n v="9.0181704555"/>
    <n v="6.6303595571000002"/>
    <n v="11.405981354"/>
    <n v="55"/>
  </r>
  <r>
    <x v="17"/>
    <x v="4"/>
    <s v="Least deprived"/>
    <x v="2"/>
    <n v="6.2077220101000004"/>
    <n v="4.2324634715"/>
    <n v="8.1829805486999998"/>
    <n v="38"/>
  </r>
  <r>
    <x v="18"/>
    <x v="0"/>
    <s v="Most deprived"/>
    <x v="2"/>
    <n v="23.897401701"/>
    <n v="19.705892203000001"/>
    <n v="28.088911199000002"/>
    <n v="126"/>
  </r>
  <r>
    <x v="18"/>
    <x v="1"/>
    <m/>
    <x v="2"/>
    <n v="14.651119374"/>
    <n v="11.406574136"/>
    <n v="17.895664612000001"/>
    <n v="79"/>
  </r>
  <r>
    <x v="18"/>
    <x v="2"/>
    <m/>
    <x v="2"/>
    <n v="10.861499838"/>
    <n v="8.1864974335999996"/>
    <n v="13.536502241999999"/>
    <n v="64"/>
  </r>
  <r>
    <x v="18"/>
    <x v="3"/>
    <m/>
    <x v="2"/>
    <n v="9.8127241859000005"/>
    <n v="7.3189550890000001"/>
    <n v="12.306493283"/>
    <n v="60"/>
  </r>
  <r>
    <x v="18"/>
    <x v="4"/>
    <s v="Least deprived"/>
    <x v="2"/>
    <n v="5.3056607368000002"/>
    <n v="3.4620851235000001"/>
    <n v="7.1492363500999998"/>
    <n v="32"/>
  </r>
  <r>
    <x v="19"/>
    <x v="0"/>
    <s v="Most deprived"/>
    <x v="2"/>
    <n v="19.773759327"/>
    <n v="15.938857404"/>
    <n v="23.608661251000001"/>
    <n v="103"/>
  </r>
  <r>
    <x v="19"/>
    <x v="1"/>
    <m/>
    <x v="2"/>
    <n v="16.916799271999999"/>
    <n v="13.446620414"/>
    <n v="20.386978129999999"/>
    <n v="92"/>
  </r>
  <r>
    <x v="19"/>
    <x v="2"/>
    <m/>
    <x v="2"/>
    <n v="13.916622004000001"/>
    <n v="10.906777506999999"/>
    <n v="16.926466501"/>
    <n v="83"/>
  </r>
  <r>
    <x v="19"/>
    <x v="3"/>
    <m/>
    <x v="2"/>
    <n v="7.3046145324999996"/>
    <n v="5.1602467205"/>
    <n v="9.4489823443999992"/>
    <n v="45"/>
  </r>
  <r>
    <x v="19"/>
    <x v="4"/>
    <s v="Least deprived"/>
    <x v="2"/>
    <n v="6.6177254977000004"/>
    <n v="4.5878540449000003"/>
    <n v="8.6475969506000006"/>
    <n v="41"/>
  </r>
  <r>
    <x v="20"/>
    <x v="0"/>
    <s v="Most deprived"/>
    <x v="2"/>
    <n v="25.277690879000001"/>
    <n v="20.945244864999999"/>
    <n v="29.610136894"/>
    <n v="132"/>
  </r>
  <r>
    <x v="20"/>
    <x v="1"/>
    <m/>
    <x v="2"/>
    <n v="18.530793653"/>
    <n v="14.936395095"/>
    <n v="22.125192211000002"/>
    <n v="103"/>
  </r>
  <r>
    <x v="20"/>
    <x v="2"/>
    <m/>
    <x v="2"/>
    <n v="13.490572373999999"/>
    <n v="10.530774173999999"/>
    <n v="16.450370574000001"/>
    <n v="81"/>
  </r>
  <r>
    <x v="20"/>
    <x v="3"/>
    <m/>
    <x v="2"/>
    <n v="9.4598722235999997"/>
    <n v="7.0351161864999998"/>
    <n v="11.884628261"/>
    <n v="59"/>
  </r>
  <r>
    <x v="20"/>
    <x v="4"/>
    <s v="Least deprived"/>
    <x v="2"/>
    <n v="5.5837077423999997"/>
    <n v="3.6987652329"/>
    <n v="7.4686502519999998"/>
    <n v="34"/>
  </r>
  <r>
    <x v="21"/>
    <x v="0"/>
    <s v="Most deprived"/>
    <x v="2"/>
    <n v="26.745022911"/>
    <n v="22.278097280000001"/>
    <n v="31.211948541999998"/>
    <n v="139"/>
  </r>
  <r>
    <x v="21"/>
    <x v="1"/>
    <m/>
    <x v="2"/>
    <n v="21.317338973999998"/>
    <n v="17.402308101999999"/>
    <n v="25.232369847000001"/>
    <n v="115"/>
  </r>
  <r>
    <x v="21"/>
    <x v="2"/>
    <m/>
    <x v="2"/>
    <n v="13.622495175999999"/>
    <n v="10.653626295"/>
    <n v="16.591364057"/>
    <n v="82"/>
  </r>
  <r>
    <x v="21"/>
    <x v="3"/>
    <m/>
    <x v="2"/>
    <n v="10.877097215999999"/>
    <n v="8.3031007533000007"/>
    <n v="13.451093679"/>
    <n v="69"/>
  </r>
  <r>
    <x v="21"/>
    <x v="4"/>
    <s v="Least deprived"/>
    <x v="2"/>
    <n v="5.5546709974999997"/>
    <n v="3.7106006533000002"/>
    <n v="7.3987413416000001"/>
    <n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
  <r>
    <x v="0"/>
    <x v="0"/>
    <x v="0"/>
    <x v="0"/>
    <n v="28.233834998999999"/>
    <n v="25.641329319"/>
    <n v="30.826340679000001"/>
    <n v="462"/>
  </r>
  <r>
    <x v="0"/>
    <x v="1"/>
    <x v="1"/>
    <x v="0"/>
    <n v="23.226388171"/>
    <n v="21.050974675999999"/>
    <n v="25.401801666000001"/>
    <n v="442"/>
  </r>
  <r>
    <x v="0"/>
    <x v="2"/>
    <x v="2"/>
    <x v="0"/>
    <n v="14.650346218999999"/>
    <n v="11.180910686000001"/>
    <n v="18.119781752000002"/>
    <n v="69"/>
  </r>
  <r>
    <x v="0"/>
    <x v="3"/>
    <x v="3"/>
    <x v="0"/>
    <n v="17.858280419"/>
    <n v="12.002352012999999"/>
    <n v="23.714208826"/>
    <n v="36"/>
  </r>
  <r>
    <x v="0"/>
    <x v="4"/>
    <x v="4"/>
    <x v="0"/>
    <n v="12.112726307000001"/>
    <n v="9.3614839565000008"/>
    <n v="14.863968656999999"/>
    <n v="76"/>
  </r>
  <r>
    <x v="0"/>
    <x v="5"/>
    <x v="5"/>
    <x v="0"/>
    <n v="13.689620174"/>
    <n v="9.8451813498000007"/>
    <n v="17.534058997999999"/>
    <n v="50"/>
  </r>
  <r>
    <x v="1"/>
    <x v="0"/>
    <x v="0"/>
    <x v="0"/>
    <n v="24.158323161999999"/>
    <n v="21.766783389"/>
    <n v="26.549862935"/>
    <n v="397"/>
  </r>
  <r>
    <x v="1"/>
    <x v="1"/>
    <x v="1"/>
    <x v="0"/>
    <n v="19.145333346000001"/>
    <n v="17.188241834999999"/>
    <n v="21.102424855999999"/>
    <n v="370"/>
  </r>
  <r>
    <x v="1"/>
    <x v="2"/>
    <x v="2"/>
    <x v="0"/>
    <n v="12.142597214"/>
    <n v="9.0331273141999997"/>
    <n v="15.252067114999999"/>
    <n v="59"/>
  </r>
  <r>
    <x v="1"/>
    <x v="3"/>
    <x v="3"/>
    <x v="0"/>
    <n v="25.142145794000001"/>
    <n v="18.220059238000001"/>
    <n v="32.064232351000001"/>
    <n v="51"/>
  </r>
  <r>
    <x v="1"/>
    <x v="4"/>
    <x v="4"/>
    <x v="0"/>
    <n v="8.6207558931000001"/>
    <n v="6.2367850725"/>
    <n v="11.004726714"/>
    <n v="52"/>
  </r>
  <r>
    <x v="1"/>
    <x v="5"/>
    <x v="5"/>
    <x v="0"/>
    <n v="10.864652894000001"/>
    <n v="7.3688179771"/>
    <n v="14.360487812000001"/>
    <n v="39"/>
  </r>
  <r>
    <x v="2"/>
    <x v="0"/>
    <x v="0"/>
    <x v="0"/>
    <n v="23.333878421000001"/>
    <n v="20.98898483"/>
    <n v="25.678772011"/>
    <n v="385"/>
  </r>
  <r>
    <x v="2"/>
    <x v="1"/>
    <x v="1"/>
    <x v="0"/>
    <n v="19.700209076"/>
    <n v="17.723166784"/>
    <n v="21.677251369"/>
    <n v="384"/>
  </r>
  <r>
    <x v="2"/>
    <x v="2"/>
    <x v="2"/>
    <x v="0"/>
    <n v="16.90874711"/>
    <n v="13.211642572000001"/>
    <n v="20.605851647000001"/>
    <n v="81"/>
  </r>
  <r>
    <x v="2"/>
    <x v="3"/>
    <x v="3"/>
    <x v="0"/>
    <n v="20.348096727000001"/>
    <n v="14.003449850000001"/>
    <n v="26.692743604"/>
    <n v="40"/>
  </r>
  <r>
    <x v="2"/>
    <x v="4"/>
    <x v="4"/>
    <x v="0"/>
    <n v="10.88733715"/>
    <n v="8.2664438547000003"/>
    <n v="13.508230446000001"/>
    <n v="68"/>
  </r>
  <r>
    <x v="2"/>
    <x v="5"/>
    <x v="5"/>
    <x v="0"/>
    <n v="12.121215766000001"/>
    <n v="8.4795546138999995"/>
    <n v="15.762876918"/>
    <n v="44"/>
  </r>
  <r>
    <x v="3"/>
    <x v="0"/>
    <x v="0"/>
    <x v="0"/>
    <n v="24.230205529999999"/>
    <n v="21.847866245999999"/>
    <n v="26.612544814"/>
    <n v="403"/>
  </r>
  <r>
    <x v="3"/>
    <x v="1"/>
    <x v="1"/>
    <x v="0"/>
    <n v="20.591214189999999"/>
    <n v="18.566342168999999"/>
    <n v="22.616086211999999"/>
    <n v="400"/>
  </r>
  <r>
    <x v="3"/>
    <x v="2"/>
    <x v="2"/>
    <x v="0"/>
    <n v="16.002277639999999"/>
    <n v="12.437351592000001"/>
    <n v="19.567203688999999"/>
    <n v="78"/>
  </r>
  <r>
    <x v="3"/>
    <x v="3"/>
    <x v="3"/>
    <x v="0"/>
    <n v="19.493771003999999"/>
    <n v="13.348294108999999"/>
    <n v="25.639247899000001"/>
    <n v="39"/>
  </r>
  <r>
    <x v="3"/>
    <x v="4"/>
    <x v="4"/>
    <x v="0"/>
    <n v="9.7435858242000002"/>
    <n v="7.3358491814000004"/>
    <n v="12.151322467"/>
    <n v="64"/>
  </r>
  <r>
    <x v="3"/>
    <x v="5"/>
    <x v="5"/>
    <x v="0"/>
    <n v="13.967720226999999"/>
    <n v="10.113700704999999"/>
    <n v="17.821739748999999"/>
    <n v="52"/>
  </r>
  <r>
    <x v="4"/>
    <x v="0"/>
    <x v="0"/>
    <x v="0"/>
    <n v="23.367896045999998"/>
    <n v="21.02973034"/>
    <n v="25.706061752"/>
    <n v="389"/>
  </r>
  <r>
    <x v="4"/>
    <x v="1"/>
    <x v="1"/>
    <x v="0"/>
    <n v="21.149217448000002"/>
    <n v="19.113018471"/>
    <n v="23.185416424"/>
    <n v="417"/>
  </r>
  <r>
    <x v="4"/>
    <x v="2"/>
    <x v="2"/>
    <x v="0"/>
    <n v="15.174141837000001"/>
    <n v="11.674512204999999"/>
    <n v="18.673771468999998"/>
    <n v="73"/>
  </r>
  <r>
    <x v="4"/>
    <x v="3"/>
    <x v="3"/>
    <x v="0"/>
    <n v="24.871861641999999"/>
    <n v="18.087786534999999"/>
    <n v="31.655936748999999"/>
    <n v="52"/>
  </r>
  <r>
    <x v="4"/>
    <x v="4"/>
    <x v="4"/>
    <x v="0"/>
    <n v="10.391467406"/>
    <n v="7.9184756416999997"/>
    <n v="12.864459171"/>
    <n v="69"/>
  </r>
  <r>
    <x v="4"/>
    <x v="5"/>
    <x v="5"/>
    <x v="0"/>
    <n v="12.018477797999999"/>
    <n v="8.4224791946999993"/>
    <n v="15.614476400999999"/>
    <n v="45"/>
  </r>
  <r>
    <x v="5"/>
    <x v="0"/>
    <x v="0"/>
    <x v="0"/>
    <n v="26.119570192000001"/>
    <n v="23.648348632000001"/>
    <n v="28.590791752000001"/>
    <n v="435"/>
  </r>
  <r>
    <x v="5"/>
    <x v="1"/>
    <x v="1"/>
    <x v="0"/>
    <n v="21.201393304"/>
    <n v="19.170248398999998"/>
    <n v="23.232538210000001"/>
    <n v="421"/>
  </r>
  <r>
    <x v="5"/>
    <x v="2"/>
    <x v="2"/>
    <x v="0"/>
    <n v="19.801118253999999"/>
    <n v="15.863430889"/>
    <n v="23.738805620000001"/>
    <n v="98"/>
  </r>
  <r>
    <x v="5"/>
    <x v="3"/>
    <x v="3"/>
    <x v="0"/>
    <n v="21.121106243"/>
    <n v="14.83613244"/>
    <n v="27.406080045"/>
    <n v="44"/>
  </r>
  <r>
    <x v="5"/>
    <x v="4"/>
    <x v="4"/>
    <x v="0"/>
    <n v="12.437955802999999"/>
    <n v="9.7578093785999993"/>
    <n v="15.118102227"/>
    <n v="84"/>
  </r>
  <r>
    <x v="5"/>
    <x v="5"/>
    <x v="5"/>
    <x v="0"/>
    <n v="14.995198103"/>
    <n v="11.032032538999999"/>
    <n v="18.958363667"/>
    <n v="57"/>
  </r>
  <r>
    <x v="6"/>
    <x v="0"/>
    <x v="0"/>
    <x v="0"/>
    <n v="25.002843702"/>
    <n v="22.604324380000001"/>
    <n v="27.401363022999998"/>
    <n v="422"/>
  </r>
  <r>
    <x v="6"/>
    <x v="1"/>
    <x v="1"/>
    <x v="0"/>
    <n v="22.846366926999998"/>
    <n v="20.743983634999999"/>
    <n v="24.948750220000001"/>
    <n v="456"/>
  </r>
  <r>
    <x v="6"/>
    <x v="2"/>
    <x v="2"/>
    <x v="0"/>
    <n v="15.858654562"/>
    <n v="12.347741598000001"/>
    <n v="19.369567526000001"/>
    <n v="79"/>
  </r>
  <r>
    <x v="6"/>
    <x v="3"/>
    <x v="3"/>
    <x v="0"/>
    <n v="19.340198011999998"/>
    <n v="13.310448789000001"/>
    <n v="25.369947235000001"/>
    <n v="40"/>
  </r>
  <r>
    <x v="6"/>
    <x v="4"/>
    <x v="4"/>
    <x v="0"/>
    <n v="11.463930449999999"/>
    <n v="8.9033663821999998"/>
    <n v="14.024494517999999"/>
    <n v="78"/>
  </r>
  <r>
    <x v="6"/>
    <x v="5"/>
    <x v="5"/>
    <x v="0"/>
    <n v="11.759363458999999"/>
    <n v="8.2364482567999993"/>
    <n v="15.282278659999999"/>
    <n v="45"/>
  </r>
  <r>
    <x v="7"/>
    <x v="0"/>
    <x v="0"/>
    <x v="0"/>
    <n v="23.751435327999999"/>
    <n v="21.417848980999999"/>
    <n v="26.085021674"/>
    <n v="402"/>
  </r>
  <r>
    <x v="7"/>
    <x v="1"/>
    <x v="1"/>
    <x v="0"/>
    <n v="23.191449305999999"/>
    <n v="21.072755526000002"/>
    <n v="25.310143085"/>
    <n v="463"/>
  </r>
  <r>
    <x v="7"/>
    <x v="2"/>
    <x v="2"/>
    <x v="0"/>
    <n v="15.608748783999999"/>
    <n v="12.103187172"/>
    <n v="19.114310397000001"/>
    <n v="77"/>
  </r>
  <r>
    <x v="7"/>
    <x v="3"/>
    <x v="3"/>
    <x v="0"/>
    <n v="22.028320278999999"/>
    <n v="15.700235189000001"/>
    <n v="28.356405369000001"/>
    <n v="47"/>
  </r>
  <r>
    <x v="7"/>
    <x v="4"/>
    <x v="4"/>
    <x v="0"/>
    <n v="11.482973931"/>
    <n v="8.9252651333999999"/>
    <n v="14.040682729"/>
    <n v="79"/>
  </r>
  <r>
    <x v="7"/>
    <x v="5"/>
    <x v="5"/>
    <x v="0"/>
    <n v="17.647115030999998"/>
    <n v="13.363289082"/>
    <n v="21.930940979999999"/>
    <n v="68"/>
  </r>
  <r>
    <x v="8"/>
    <x v="0"/>
    <x v="0"/>
    <x v="0"/>
    <n v="20.290420039000001"/>
    <n v="18.144446371000001"/>
    <n v="22.436393706"/>
    <n v="347"/>
  </r>
  <r>
    <x v="8"/>
    <x v="1"/>
    <x v="1"/>
    <x v="0"/>
    <n v="21.345857329000001"/>
    <n v="19.314720645000001"/>
    <n v="23.376994013000001"/>
    <n v="427"/>
  </r>
  <r>
    <x v="8"/>
    <x v="2"/>
    <x v="2"/>
    <x v="0"/>
    <n v="15.811410501999999"/>
    <n v="12.281772861"/>
    <n v="19.341048142999998"/>
    <n v="78"/>
  </r>
  <r>
    <x v="8"/>
    <x v="3"/>
    <x v="3"/>
    <x v="0"/>
    <n v="23.673804034"/>
    <n v="16.810862398000001"/>
    <n v="30.536745669999998"/>
    <n v="47"/>
  </r>
  <r>
    <x v="8"/>
    <x v="4"/>
    <x v="4"/>
    <x v="0"/>
    <n v="11.269359178"/>
    <n v="8.7422187299999994"/>
    <n v="13.796499625999999"/>
    <n v="78"/>
  </r>
  <r>
    <x v="8"/>
    <x v="5"/>
    <x v="5"/>
    <x v="0"/>
    <n v="11.432788049999999"/>
    <n v="7.9320809937999996"/>
    <n v="14.933495106000001"/>
    <n v="43"/>
  </r>
  <r>
    <x v="9"/>
    <x v="0"/>
    <x v="0"/>
    <x v="0"/>
    <n v="24.606404189999999"/>
    <n v="22.255887298000001"/>
    <n v="26.956921083000001"/>
    <n v="426"/>
  </r>
  <r>
    <x v="9"/>
    <x v="1"/>
    <x v="1"/>
    <x v="0"/>
    <n v="25.207389510999999"/>
    <n v="23.005114533"/>
    <n v="27.409664490000001"/>
    <n v="507"/>
  </r>
  <r>
    <x v="9"/>
    <x v="2"/>
    <x v="2"/>
    <x v="0"/>
    <n v="15.579868300999999"/>
    <n v="12.150940966"/>
    <n v="19.008795635999999"/>
    <n v="80"/>
  </r>
  <r>
    <x v="9"/>
    <x v="3"/>
    <x v="3"/>
    <x v="0"/>
    <n v="19.631818186"/>
    <n v="13.551874349"/>
    <n v="25.711762023999999"/>
    <n v="41"/>
  </r>
  <r>
    <x v="9"/>
    <x v="4"/>
    <x v="4"/>
    <x v="0"/>
    <n v="12.66742698"/>
    <n v="10.026310434999999"/>
    <n v="15.308543524999999"/>
    <n v="90"/>
  </r>
  <r>
    <x v="9"/>
    <x v="5"/>
    <x v="5"/>
    <x v="0"/>
    <n v="11.937450533"/>
    <n v="8.4039835498999995"/>
    <n v="15.470917517"/>
    <n v="46"/>
  </r>
  <r>
    <x v="10"/>
    <x v="0"/>
    <x v="0"/>
    <x v="0"/>
    <n v="26.969838838000001"/>
    <n v="24.517685133000001"/>
    <n v="29.421992543000002"/>
    <n v="469"/>
  </r>
  <r>
    <x v="10"/>
    <x v="1"/>
    <x v="1"/>
    <x v="0"/>
    <n v="24.047494115999999"/>
    <n v="21.89831285"/>
    <n v="26.196675381999999"/>
    <n v="485"/>
  </r>
  <r>
    <x v="10"/>
    <x v="2"/>
    <x v="2"/>
    <x v="0"/>
    <n v="17.126581924"/>
    <n v="13.507063385"/>
    <n v="20.746100463000001"/>
    <n v="87"/>
  </r>
  <r>
    <x v="10"/>
    <x v="3"/>
    <x v="3"/>
    <x v="0"/>
    <n v="24.954364368"/>
    <n v="18.076859503000001"/>
    <n v="31.831869231999999"/>
    <n v="52"/>
  </r>
  <r>
    <x v="10"/>
    <x v="4"/>
    <x v="4"/>
    <x v="0"/>
    <n v="13.316045804"/>
    <n v="10.625879091"/>
    <n v="16.006212517000002"/>
    <n v="96"/>
  </r>
  <r>
    <x v="10"/>
    <x v="5"/>
    <x v="5"/>
    <x v="0"/>
    <n v="15.273110044999999"/>
    <n v="11.143472878000001"/>
    <n v="19.402747211000001"/>
    <n v="56"/>
  </r>
  <r>
    <x v="11"/>
    <x v="0"/>
    <x v="0"/>
    <x v="0"/>
    <n v="27.862784054999999"/>
    <n v="25.360542012"/>
    <n v="30.365026098000001"/>
    <n v="483"/>
  </r>
  <r>
    <x v="11"/>
    <x v="1"/>
    <x v="1"/>
    <x v="0"/>
    <n v="23.748424593999999"/>
    <n v="21.617746654000001"/>
    <n v="25.879102533000001"/>
    <n v="481"/>
  </r>
  <r>
    <x v="11"/>
    <x v="2"/>
    <x v="2"/>
    <x v="0"/>
    <n v="20.056495125000001"/>
    <n v="16.074162214000001"/>
    <n v="24.038828035000002"/>
    <n v="99"/>
  </r>
  <r>
    <x v="11"/>
    <x v="3"/>
    <x v="3"/>
    <x v="0"/>
    <n v="25.205433839000001"/>
    <n v="18.251176709999999"/>
    <n v="32.159690967000003"/>
    <n v="52"/>
  </r>
  <r>
    <x v="11"/>
    <x v="4"/>
    <x v="4"/>
    <x v="0"/>
    <n v="13.04000439"/>
    <n v="10.363287336000001"/>
    <n v="15.716721444999999"/>
    <n v="93"/>
  </r>
  <r>
    <x v="11"/>
    <x v="5"/>
    <x v="5"/>
    <x v="0"/>
    <n v="17.184302978000002"/>
    <n v="12.998458662000001"/>
    <n v="21.370147293999999"/>
    <n v="68"/>
  </r>
  <r>
    <x v="0"/>
    <x v="0"/>
    <x v="0"/>
    <x v="1"/>
    <n v="41.015382860000003"/>
    <n v="36.451195327000001"/>
    <n v="45.579570392000001"/>
    <n v="318"/>
  </r>
  <r>
    <x v="0"/>
    <x v="1"/>
    <x v="1"/>
    <x v="1"/>
    <n v="32.548381032000002"/>
    <n v="28.721557310000001"/>
    <n v="36.375204752999998"/>
    <n v="289"/>
  </r>
  <r>
    <x v="0"/>
    <x v="2"/>
    <x v="2"/>
    <x v="1"/>
    <n v="20.059290463"/>
    <n v="14.157594565"/>
    <n v="25.960986362"/>
    <n v="45"/>
  </r>
  <r>
    <x v="0"/>
    <x v="3"/>
    <x v="3"/>
    <x v="1"/>
    <n v="23.989841627000001"/>
    <n v="14.147218378"/>
    <n v="33.832464877"/>
    <n v="23"/>
  </r>
  <r>
    <x v="0"/>
    <x v="4"/>
    <x v="4"/>
    <x v="1"/>
    <n v="14.253825233000001"/>
    <n v="10.041683150000001"/>
    <n v="18.465967316"/>
    <n v="45"/>
  </r>
  <r>
    <x v="0"/>
    <x v="5"/>
    <x v="5"/>
    <x v="1"/>
    <n v="21.226900707999999"/>
    <n v="14.450071049"/>
    <n v="28.003730367999999"/>
    <n v="39"/>
  </r>
  <r>
    <x v="1"/>
    <x v="0"/>
    <x v="0"/>
    <x v="1"/>
    <n v="36.875558607999999"/>
    <n v="32.562893868000003"/>
    <n v="41.188223346999997"/>
    <n v="288"/>
  </r>
  <r>
    <x v="1"/>
    <x v="1"/>
    <x v="1"/>
    <x v="1"/>
    <n v="28.001246797"/>
    <n v="24.532500034000002"/>
    <n v="31.469993559999999"/>
    <n v="256"/>
  </r>
  <r>
    <x v="1"/>
    <x v="2"/>
    <x v="2"/>
    <x v="1"/>
    <n v="17.040416765"/>
    <n v="11.658491593000001"/>
    <n v="22.422341937999999"/>
    <n v="39"/>
  </r>
  <r>
    <x v="1"/>
    <x v="3"/>
    <x v="3"/>
    <x v="1"/>
    <n v="35.716348381000003"/>
    <n v="23.859206734000001"/>
    <n v="47.573490028000002"/>
    <n v="35"/>
  </r>
  <r>
    <x v="1"/>
    <x v="4"/>
    <x v="4"/>
    <x v="1"/>
    <n v="9.9504211299000005"/>
    <n v="6.2626530639000002"/>
    <n v="13.638189196000001"/>
    <n v="29"/>
  </r>
  <r>
    <x v="1"/>
    <x v="5"/>
    <x v="5"/>
    <x v="1"/>
    <n v="12.368578377"/>
    <n v="7.2151279697000001"/>
    <n v="17.522028784"/>
    <n v="23"/>
  </r>
  <r>
    <x v="2"/>
    <x v="0"/>
    <x v="0"/>
    <x v="1"/>
    <n v="36.020636228000001"/>
    <n v="31.745663710999999"/>
    <n v="40.295608745000003"/>
    <n v="282"/>
  </r>
  <r>
    <x v="2"/>
    <x v="1"/>
    <x v="1"/>
    <x v="1"/>
    <n v="26.958999709"/>
    <n v="23.565414252"/>
    <n v="30.352585167000001"/>
    <n v="248"/>
  </r>
  <r>
    <x v="2"/>
    <x v="2"/>
    <x v="2"/>
    <x v="1"/>
    <n v="23.949630694"/>
    <n v="17.516456643000001"/>
    <n v="30.382804745000001"/>
    <n v="54"/>
  </r>
  <r>
    <x v="2"/>
    <x v="3"/>
    <x v="3"/>
    <x v="1"/>
    <n v="30.611592096999999"/>
    <n v="19.416426006999998"/>
    <n v="41.806758187"/>
    <n v="29"/>
  </r>
  <r>
    <x v="2"/>
    <x v="4"/>
    <x v="4"/>
    <x v="1"/>
    <n v="15.094039955"/>
    <n v="10.666666298999999"/>
    <n v="19.521413611"/>
    <n v="46"/>
  </r>
  <r>
    <x v="2"/>
    <x v="5"/>
    <x v="5"/>
    <x v="1"/>
    <n v="19.500321960000001"/>
    <n v="12.936936099"/>
    <n v="26.063707822000001"/>
    <n v="35"/>
  </r>
  <r>
    <x v="3"/>
    <x v="0"/>
    <x v="0"/>
    <x v="1"/>
    <n v="35.760934622999997"/>
    <n v="31.531944665000001"/>
    <n v="39.98992458"/>
    <n v="281"/>
  </r>
  <r>
    <x v="3"/>
    <x v="1"/>
    <x v="1"/>
    <x v="1"/>
    <n v="29.628449745000001"/>
    <n v="26.09271425"/>
    <n v="33.164185240000002"/>
    <n v="273"/>
  </r>
  <r>
    <x v="3"/>
    <x v="2"/>
    <x v="2"/>
    <x v="1"/>
    <n v="21.343437973"/>
    <n v="15.395853342000001"/>
    <n v="27.291022603999998"/>
    <n v="50"/>
  </r>
  <r>
    <x v="3"/>
    <x v="3"/>
    <x v="3"/>
    <x v="1"/>
    <n v="32.119728500999997"/>
    <n v="20.780029367000001"/>
    <n v="43.459427634000001"/>
    <n v="31"/>
  </r>
  <r>
    <x v="3"/>
    <x v="4"/>
    <x v="4"/>
    <x v="1"/>
    <n v="11.52601724"/>
    <n v="7.7823905923999996"/>
    <n v="15.269643887999999"/>
    <n v="37"/>
  </r>
  <r>
    <x v="3"/>
    <x v="5"/>
    <x v="5"/>
    <x v="1"/>
    <n v="21.831205008000001"/>
    <n v="14.970681065999999"/>
    <n v="28.691728950000002"/>
    <n v="40"/>
  </r>
  <r>
    <x v="4"/>
    <x v="0"/>
    <x v="0"/>
    <x v="1"/>
    <n v="34.219063804999998"/>
    <n v="30.092435973000001"/>
    <n v="38.345691637000002"/>
    <n v="270"/>
  </r>
  <r>
    <x v="4"/>
    <x v="1"/>
    <x v="1"/>
    <x v="1"/>
    <n v="29.763792147"/>
    <n v="26.237827635999999"/>
    <n v="33.289756656999998"/>
    <n v="277"/>
  </r>
  <r>
    <x v="4"/>
    <x v="2"/>
    <x v="2"/>
    <x v="1"/>
    <n v="19.473021325000001"/>
    <n v="13.742020371000001"/>
    <n v="25.204022278"/>
    <n v="45"/>
  </r>
  <r>
    <x v="4"/>
    <x v="3"/>
    <x v="3"/>
    <x v="1"/>
    <n v="35.981890784000001"/>
    <n v="24.189825285000001"/>
    <n v="47.773956282999997"/>
    <n v="36"/>
  </r>
  <r>
    <x v="4"/>
    <x v="4"/>
    <x v="4"/>
    <x v="1"/>
    <n v="15.356870919"/>
    <n v="11.059151115000001"/>
    <n v="19.654590723999998"/>
    <n v="50"/>
  </r>
  <r>
    <x v="4"/>
    <x v="5"/>
    <x v="5"/>
    <x v="1"/>
    <n v="17.767117595999999"/>
    <n v="11.552829057"/>
    <n v="23.981406135"/>
    <n v="33"/>
  </r>
  <r>
    <x v="5"/>
    <x v="0"/>
    <x v="0"/>
    <x v="1"/>
    <n v="38.500495489999999"/>
    <n v="34.094258084000003"/>
    <n v="42.906732896999998"/>
    <n v="301"/>
  </r>
  <r>
    <x v="5"/>
    <x v="1"/>
    <x v="1"/>
    <x v="1"/>
    <n v="30.934993615"/>
    <n v="27.361691093000001"/>
    <n v="34.508296135999998"/>
    <n v="291"/>
  </r>
  <r>
    <x v="5"/>
    <x v="2"/>
    <x v="2"/>
    <x v="1"/>
    <n v="29.810094368000001"/>
    <n v="22.788200066999998"/>
    <n v="36.831988668999998"/>
    <n v="70"/>
  </r>
  <r>
    <x v="5"/>
    <x v="3"/>
    <x v="3"/>
    <x v="1"/>
    <n v="37.422783082000002"/>
    <n v="25.286864262999998"/>
    <n v="49.558701900999999"/>
    <n v="37"/>
  </r>
  <r>
    <x v="5"/>
    <x v="4"/>
    <x v="4"/>
    <x v="1"/>
    <n v="17.956123154"/>
    <n v="13.329806399000001"/>
    <n v="22.582439910000002"/>
    <n v="59"/>
  </r>
  <r>
    <x v="5"/>
    <x v="5"/>
    <x v="5"/>
    <x v="1"/>
    <n v="21.064301726"/>
    <n v="14.275264585"/>
    <n v="27.853338866000001"/>
    <n v="39"/>
  </r>
  <r>
    <x v="6"/>
    <x v="0"/>
    <x v="0"/>
    <x v="1"/>
    <n v="39.463453543"/>
    <n v="35.066362746000003"/>
    <n v="43.860544341000001"/>
    <n v="316"/>
  </r>
  <r>
    <x v="6"/>
    <x v="1"/>
    <x v="1"/>
    <x v="1"/>
    <n v="32.647784137999999"/>
    <n v="28.986325008000001"/>
    <n v="36.309243268000003"/>
    <n v="308"/>
  </r>
  <r>
    <x v="6"/>
    <x v="2"/>
    <x v="2"/>
    <x v="1"/>
    <n v="22.298569958000002"/>
    <n v="16.271598801"/>
    <n v="28.325541115"/>
    <n v="53"/>
  </r>
  <r>
    <x v="6"/>
    <x v="3"/>
    <x v="3"/>
    <x v="1"/>
    <n v="27.166452036999999"/>
    <n v="16.868902583000001"/>
    <n v="37.464001492000001"/>
    <n v="27"/>
  </r>
  <r>
    <x v="6"/>
    <x v="4"/>
    <x v="4"/>
    <x v="1"/>
    <n v="16.317375362"/>
    <n v="11.980688885999999"/>
    <n v="20.654061838000001"/>
    <n v="55"/>
  </r>
  <r>
    <x v="6"/>
    <x v="5"/>
    <x v="5"/>
    <x v="1"/>
    <n v="15.556212477000001"/>
    <n v="9.8294539508999996"/>
    <n v="21.282971003"/>
    <n v="30"/>
  </r>
  <r>
    <x v="7"/>
    <x v="0"/>
    <x v="0"/>
    <x v="1"/>
    <n v="34.030406649"/>
    <n v="29.963378984999999"/>
    <n v="38.097434313999997"/>
    <n v="274"/>
  </r>
  <r>
    <x v="7"/>
    <x v="1"/>
    <x v="1"/>
    <x v="1"/>
    <n v="33.739437164000002"/>
    <n v="30.022490443999999"/>
    <n v="37.456383883999997"/>
    <n v="319"/>
  </r>
  <r>
    <x v="7"/>
    <x v="2"/>
    <x v="2"/>
    <x v="1"/>
    <n v="19.541573425999999"/>
    <n v="13.730863620999999"/>
    <n v="25.352283231000001"/>
    <n v="45"/>
  </r>
  <r>
    <x v="7"/>
    <x v="3"/>
    <x v="3"/>
    <x v="1"/>
    <n v="34.376439920999999"/>
    <n v="23.143807498000001"/>
    <n v="45.609072343000001"/>
    <n v="36"/>
  </r>
  <r>
    <x v="7"/>
    <x v="4"/>
    <x v="4"/>
    <x v="1"/>
    <n v="12.579653384"/>
    <n v="8.6195096172000003"/>
    <n v="16.539797150999998"/>
    <n v="41"/>
  </r>
  <r>
    <x v="7"/>
    <x v="5"/>
    <x v="5"/>
    <x v="1"/>
    <n v="24.215067558000001"/>
    <n v="17.158444708000001"/>
    <n v="31.271690409000001"/>
    <n v="47"/>
  </r>
  <r>
    <x v="8"/>
    <x v="0"/>
    <x v="0"/>
    <x v="1"/>
    <n v="30.397944584000001"/>
    <n v="26.564131477"/>
    <n v="34.231757692000002"/>
    <n v="246"/>
  </r>
  <r>
    <x v="8"/>
    <x v="1"/>
    <x v="1"/>
    <x v="1"/>
    <n v="27.908100475000001"/>
    <n v="24.509643136000001"/>
    <n v="31.306557813000001"/>
    <n v="262"/>
  </r>
  <r>
    <x v="8"/>
    <x v="2"/>
    <x v="2"/>
    <x v="1"/>
    <n v="16.904506125000001"/>
    <n v="11.646625133000001"/>
    <n v="22.162387117000002"/>
    <n v="40"/>
  </r>
  <r>
    <x v="8"/>
    <x v="3"/>
    <x v="3"/>
    <x v="1"/>
    <n v="34.545654517999999"/>
    <n v="22.622112477999998"/>
    <n v="46.469196558"/>
    <n v="33"/>
  </r>
  <r>
    <x v="8"/>
    <x v="4"/>
    <x v="4"/>
    <x v="1"/>
    <n v="13.2555408"/>
    <n v="9.3932691610999992"/>
    <n v="17.117812438000001"/>
    <n v="46"/>
  </r>
  <r>
    <x v="8"/>
    <x v="5"/>
    <x v="5"/>
    <x v="1"/>
    <n v="17.644428949999998"/>
    <n v="11.355872155"/>
    <n v="23.932985745"/>
    <n v="32"/>
  </r>
  <r>
    <x v="9"/>
    <x v="0"/>
    <x v="0"/>
    <x v="1"/>
    <n v="36.429235048000002"/>
    <n v="32.226365721999997"/>
    <n v="40.632104374000001"/>
    <n v="295"/>
  </r>
  <r>
    <x v="9"/>
    <x v="1"/>
    <x v="1"/>
    <x v="1"/>
    <n v="37.000707759000001"/>
    <n v="33.120752902"/>
    <n v="40.880662616999999"/>
    <n v="353"/>
  </r>
  <r>
    <x v="9"/>
    <x v="2"/>
    <x v="2"/>
    <x v="1"/>
    <n v="22.802640258"/>
    <n v="16.803847371"/>
    <n v="28.801433145000001"/>
    <n v="56"/>
  </r>
  <r>
    <x v="9"/>
    <x v="3"/>
    <x v="3"/>
    <x v="1"/>
    <n v="29.167642004000001"/>
    <n v="18.447077977999999"/>
    <n v="39.888206029000003"/>
    <n v="29"/>
  </r>
  <r>
    <x v="9"/>
    <x v="4"/>
    <x v="4"/>
    <x v="1"/>
    <n v="17.974641468000002"/>
    <n v="13.497573636"/>
    <n v="22.451709299000001"/>
    <n v="63"/>
  </r>
  <r>
    <x v="9"/>
    <x v="5"/>
    <x v="5"/>
    <x v="1"/>
    <n v="16.047465929000001"/>
    <n v="10.094230916000001"/>
    <n v="22.000700942000002"/>
    <n v="30"/>
  </r>
  <r>
    <x v="10"/>
    <x v="0"/>
    <x v="0"/>
    <x v="1"/>
    <n v="38.781709317999997"/>
    <n v="34.500229537000003"/>
    <n v="43.063189098999999"/>
    <n v="320"/>
  </r>
  <r>
    <x v="10"/>
    <x v="1"/>
    <x v="1"/>
    <x v="1"/>
    <n v="34.386532789999997"/>
    <n v="30.651704908999999"/>
    <n v="38.121360670999998"/>
    <n v="329"/>
  </r>
  <r>
    <x v="10"/>
    <x v="2"/>
    <x v="2"/>
    <x v="1"/>
    <n v="22.549387332999999"/>
    <n v="16.500881677999999"/>
    <n v="28.597892987000002"/>
    <n v="54"/>
  </r>
  <r>
    <x v="10"/>
    <x v="3"/>
    <x v="3"/>
    <x v="1"/>
    <n v="31.231819642000001"/>
    <n v="19.895444879999999"/>
    <n v="42.568194403"/>
    <n v="30"/>
  </r>
  <r>
    <x v="10"/>
    <x v="4"/>
    <x v="4"/>
    <x v="1"/>
    <n v="17.895616085"/>
    <n v="13.427761297"/>
    <n v="22.363470872000001"/>
    <n v="63"/>
  </r>
  <r>
    <x v="10"/>
    <x v="5"/>
    <x v="5"/>
    <x v="1"/>
    <n v="22.131281995999998"/>
    <n v="15.011873844"/>
    <n v="29.250690148"/>
    <n v="40"/>
  </r>
  <r>
    <x v="11"/>
    <x v="0"/>
    <x v="0"/>
    <x v="1"/>
    <n v="41.073665570000003"/>
    <n v="36.637768622999999"/>
    <n v="45.509562516000003"/>
    <n v="337"/>
  </r>
  <r>
    <x v="11"/>
    <x v="1"/>
    <x v="1"/>
    <x v="1"/>
    <n v="31.078273930000002"/>
    <n v="27.527102095"/>
    <n v="34.629445765"/>
    <n v="297"/>
  </r>
  <r>
    <x v="11"/>
    <x v="2"/>
    <x v="2"/>
    <x v="1"/>
    <n v="27.890319665"/>
    <n v="21.109507743999998"/>
    <n v="34.671131586000001"/>
    <n v="66"/>
  </r>
  <r>
    <x v="11"/>
    <x v="3"/>
    <x v="3"/>
    <x v="1"/>
    <n v="32.627647625999998"/>
    <n v="21.358819953000001"/>
    <n v="43.896475299000002"/>
    <n v="33"/>
  </r>
  <r>
    <x v="11"/>
    <x v="4"/>
    <x v="4"/>
    <x v="1"/>
    <n v="17.070240696999999"/>
    <n v="12.585761279"/>
    <n v="21.554720113999998"/>
    <n v="58"/>
  </r>
  <r>
    <x v="11"/>
    <x v="5"/>
    <x v="5"/>
    <x v="1"/>
    <n v="22.982544896"/>
    <n v="16.095277094"/>
    <n v="29.869812698"/>
    <n v="45"/>
  </r>
  <r>
    <x v="0"/>
    <x v="0"/>
    <x v="0"/>
    <x v="2"/>
    <n v="16.75034089"/>
    <n v="13.997451496"/>
    <n v="19.503230283000001"/>
    <n v="144"/>
  </r>
  <r>
    <x v="0"/>
    <x v="1"/>
    <x v="1"/>
    <x v="2"/>
    <n v="15.246087921000001"/>
    <n v="12.824254196"/>
    <n v="17.667921646"/>
    <n v="153"/>
  </r>
  <r>
    <x v="0"/>
    <x v="2"/>
    <x v="2"/>
    <x v="2"/>
    <n v="9.8047890763000005"/>
    <n v="5.8713479886000002"/>
    <n v="13.738230164000001"/>
    <n v="24"/>
  </r>
  <r>
    <x v="0"/>
    <x v="3"/>
    <x v="3"/>
    <x v="2"/>
    <n v="12.328133677"/>
    <n v="5.5799175308000004"/>
    <n v="19.076349823000001"/>
    <n v="13"/>
  </r>
  <r>
    <x v="0"/>
    <x v="4"/>
    <x v="4"/>
    <x v="2"/>
    <n v="9.9854474182999997"/>
    <n v="6.4352509135"/>
    <n v="13.535643923"/>
    <n v="31"/>
  </r>
  <r>
    <x v="0"/>
    <x v="5"/>
    <x v="5"/>
    <x v="2"/>
    <n v="6.3648217427000002"/>
    <n v="2.5744605768"/>
    <n v="10.155182909000001"/>
    <n v="11"/>
  </r>
  <r>
    <x v="1"/>
    <x v="0"/>
    <x v="0"/>
    <x v="2"/>
    <n v="12.853686734"/>
    <n v="10.42985981"/>
    <n v="15.277513659"/>
    <n v="109"/>
  </r>
  <r>
    <x v="1"/>
    <x v="1"/>
    <x v="1"/>
    <x v="2"/>
    <n v="11.243832899999999"/>
    <n v="9.1757495746999993"/>
    <n v="13.311916225999999"/>
    <n v="114"/>
  </r>
  <r>
    <x v="1"/>
    <x v="2"/>
    <x v="2"/>
    <x v="2"/>
    <n v="7.6583743772000004"/>
    <n v="4.2997166896000003"/>
    <n v="11.017032065"/>
    <n v="20"/>
  </r>
  <r>
    <x v="1"/>
    <x v="3"/>
    <x v="3"/>
    <x v="2"/>
    <n v="15.186973346"/>
    <n v="7.7043018842000004"/>
    <n v="22.669644808000001"/>
    <n v="16"/>
  </r>
  <r>
    <x v="1"/>
    <x v="4"/>
    <x v="4"/>
    <x v="2"/>
    <n v="7.2345606226000001"/>
    <n v="4.2575987372000004"/>
    <n v="10.211522508"/>
    <n v="23"/>
  </r>
  <r>
    <x v="1"/>
    <x v="5"/>
    <x v="5"/>
    <x v="2"/>
    <n v="9.2751856216000004"/>
    <n v="4.5850524729000002"/>
    <n v="13.96531877"/>
    <n v="16"/>
  </r>
  <r>
    <x v="2"/>
    <x v="0"/>
    <x v="0"/>
    <x v="2"/>
    <n v="11.985985176"/>
    <n v="9.6605232817999998"/>
    <n v="14.31144707"/>
    <n v="103"/>
  </r>
  <r>
    <x v="2"/>
    <x v="1"/>
    <x v="1"/>
    <x v="2"/>
    <n v="13.320900424"/>
    <n v="11.077191842"/>
    <n v="15.564609006"/>
    <n v="136"/>
  </r>
  <r>
    <x v="2"/>
    <x v="2"/>
    <x v="2"/>
    <x v="2"/>
    <n v="10.642204402999999"/>
    <n v="6.6194468431000004"/>
    <n v="14.664961962"/>
    <n v="27"/>
  </r>
  <r>
    <x v="2"/>
    <x v="3"/>
    <x v="3"/>
    <x v="2"/>
    <n v="11.073952215"/>
    <n v="4.4876402651999996"/>
    <n v="17.660264165000001"/>
    <n v="11"/>
  </r>
  <r>
    <x v="2"/>
    <x v="4"/>
    <x v="4"/>
    <x v="2"/>
    <n v="6.9725445521999996"/>
    <n v="4.0114380988000002"/>
    <n v="9.9336510056999998"/>
    <n v="22"/>
  </r>
  <r>
    <x v="2"/>
    <x v="5"/>
    <x v="5"/>
    <x v="2"/>
    <n v="4.9951723144000004"/>
    <n v="1.6455778454000001"/>
    <n v="8.3447667834000008"/>
    <n v="9"/>
  </r>
  <r>
    <x v="3"/>
    <x v="0"/>
    <x v="0"/>
    <x v="2"/>
    <n v="13.829347951000001"/>
    <n v="11.360763842000001"/>
    <n v="16.297932059000001"/>
    <n v="122"/>
  </r>
  <r>
    <x v="3"/>
    <x v="1"/>
    <x v="1"/>
    <x v="2"/>
    <n v="12.474854860000001"/>
    <n v="10.299619149"/>
    <n v="14.650090571"/>
    <n v="127"/>
  </r>
  <r>
    <x v="3"/>
    <x v="2"/>
    <x v="2"/>
    <x v="2"/>
    <n v="11.122818220999999"/>
    <n v="6.9886564977000001"/>
    <n v="15.256979943999999"/>
    <n v="28"/>
  </r>
  <r>
    <x v="3"/>
    <x v="3"/>
    <x v="3"/>
    <x v="2"/>
    <n v="7.6320536935999996"/>
    <n v="2.2685225998999998"/>
    <n v="12.995584787"/>
    <n v="8"/>
  </r>
  <r>
    <x v="3"/>
    <x v="4"/>
    <x v="4"/>
    <x v="2"/>
    <n v="7.9585642232999998"/>
    <n v="4.9437978117999997"/>
    <n v="10.973330635"/>
    <n v="27"/>
  </r>
  <r>
    <x v="3"/>
    <x v="5"/>
    <x v="5"/>
    <x v="2"/>
    <n v="6.3749464204999997"/>
    <n v="2.6820804034000001"/>
    <n v="10.067812438000001"/>
    <n v="12"/>
  </r>
  <r>
    <x v="4"/>
    <x v="0"/>
    <x v="0"/>
    <x v="2"/>
    <n v="13.595647071"/>
    <n v="11.138524165"/>
    <n v="16.052769976"/>
    <n v="119"/>
  </r>
  <r>
    <x v="4"/>
    <x v="1"/>
    <x v="1"/>
    <x v="2"/>
    <n v="13.475760706000001"/>
    <n v="11.238835014999999"/>
    <n v="15.712686397000001"/>
    <n v="140"/>
  </r>
  <r>
    <x v="4"/>
    <x v="2"/>
    <x v="2"/>
    <x v="2"/>
    <n v="11.445806922999999"/>
    <n v="7.1816683091"/>
    <n v="15.709945535999999"/>
    <n v="28"/>
  </r>
  <r>
    <x v="4"/>
    <x v="3"/>
    <x v="3"/>
    <x v="2"/>
    <n v="15.038084489999999"/>
    <n v="7.6313951454"/>
    <n v="22.444773834999999"/>
    <n v="16"/>
  </r>
  <r>
    <x v="4"/>
    <x v="4"/>
    <x v="4"/>
    <x v="2"/>
    <n v="5.6398659284999999"/>
    <n v="3.0772781346000002"/>
    <n v="8.2024537223999996"/>
    <n v="19"/>
  </r>
  <r>
    <x v="4"/>
    <x v="5"/>
    <x v="5"/>
    <x v="2"/>
    <n v="6.3907992076999998"/>
    <n v="2.6869137362000002"/>
    <n v="10.094684679"/>
    <n v="12"/>
  </r>
  <r>
    <x v="5"/>
    <x v="0"/>
    <x v="0"/>
    <x v="2"/>
    <n v="15.128106421"/>
    <n v="12.554722686"/>
    <n v="17.701490156999999"/>
    <n v="134"/>
  </r>
  <r>
    <x v="5"/>
    <x v="1"/>
    <x v="1"/>
    <x v="2"/>
    <n v="12.532746204"/>
    <n v="10.373314259000001"/>
    <n v="14.69217815"/>
    <n v="130"/>
  </r>
  <r>
    <x v="5"/>
    <x v="2"/>
    <x v="2"/>
    <x v="2"/>
    <n v="10.724196210000001"/>
    <n v="6.7381449184999997"/>
    <n v="14.710247502"/>
    <n v="28"/>
  </r>
  <r>
    <x v="5"/>
    <x v="3"/>
    <x v="3"/>
    <x v="2"/>
    <n v="6.3032211289999998"/>
    <n v="1.6234209688000001"/>
    <n v="10.983021289"/>
    <n v="7"/>
  </r>
  <r>
    <x v="5"/>
    <x v="4"/>
    <x v="4"/>
    <x v="2"/>
    <n v="7.1952960559000001"/>
    <n v="4.3554384487000002"/>
    <n v="10.035153662999999"/>
    <n v="25"/>
  </r>
  <r>
    <x v="5"/>
    <x v="5"/>
    <x v="5"/>
    <x v="2"/>
    <n v="9.2831042100999994"/>
    <n v="4.9630532642"/>
    <n v="13.603155156"/>
    <n v="18"/>
  </r>
  <r>
    <x v="6"/>
    <x v="0"/>
    <x v="0"/>
    <x v="2"/>
    <n v="12.021467427999999"/>
    <n v="9.7238087913999998"/>
    <n v="14.319126065000001"/>
    <n v="106"/>
  </r>
  <r>
    <x v="6"/>
    <x v="1"/>
    <x v="1"/>
    <x v="2"/>
    <n v="14.125808771000001"/>
    <n v="11.843965082"/>
    <n v="16.407652460000001"/>
    <n v="148"/>
  </r>
  <r>
    <x v="6"/>
    <x v="2"/>
    <x v="2"/>
    <x v="2"/>
    <n v="9.9934110137999994"/>
    <n v="6.1384434921000004"/>
    <n v="13.848378536"/>
    <n v="26"/>
  </r>
  <r>
    <x v="6"/>
    <x v="3"/>
    <x v="3"/>
    <x v="2"/>
    <n v="12.279125885999999"/>
    <n v="5.5628064762999996"/>
    <n v="18.995445295"/>
    <n v="13"/>
  </r>
  <r>
    <x v="6"/>
    <x v="4"/>
    <x v="4"/>
    <x v="2"/>
    <n v="6.8081841947999999"/>
    <n v="4.0008018368"/>
    <n v="9.6155665529000007"/>
    <n v="23"/>
  </r>
  <r>
    <x v="6"/>
    <x v="5"/>
    <x v="5"/>
    <x v="2"/>
    <n v="8.0541991581999994"/>
    <n v="3.8662606066"/>
    <n v="12.24213771"/>
    <n v="15"/>
  </r>
  <r>
    <x v="7"/>
    <x v="0"/>
    <x v="0"/>
    <x v="2"/>
    <n v="14.338099045"/>
    <n v="11.839811008"/>
    <n v="16.836387082000002"/>
    <n v="128"/>
  </r>
  <r>
    <x v="7"/>
    <x v="1"/>
    <x v="1"/>
    <x v="2"/>
    <n v="13.727593935"/>
    <n v="11.477929210999999"/>
    <n v="15.977258659"/>
    <n v="144"/>
  </r>
  <r>
    <x v="7"/>
    <x v="2"/>
    <x v="2"/>
    <x v="2"/>
    <n v="12.499200294"/>
    <n v="8.1420521878999992"/>
    <n v="16.856348399000002"/>
    <n v="32"/>
  </r>
  <r>
    <x v="7"/>
    <x v="3"/>
    <x v="3"/>
    <x v="2"/>
    <n v="10.733028337"/>
    <n v="4.2993496628000001"/>
    <n v="17.166707012"/>
    <n v="11"/>
  </r>
  <r>
    <x v="7"/>
    <x v="4"/>
    <x v="4"/>
    <x v="2"/>
    <n v="10.718007019"/>
    <n v="7.2834024810000004"/>
    <n v="14.152611557"/>
    <n v="38"/>
  </r>
  <r>
    <x v="7"/>
    <x v="5"/>
    <x v="5"/>
    <x v="2"/>
    <n v="11.582991724999999"/>
    <n v="6.4450670970999999"/>
    <n v="16.720916353"/>
    <n v="21"/>
  </r>
  <r>
    <x v="8"/>
    <x v="0"/>
    <x v="0"/>
    <x v="2"/>
    <n v="11.31871142"/>
    <n v="9.1029205144999992"/>
    <n v="13.534502326"/>
    <n v="101"/>
  </r>
  <r>
    <x v="8"/>
    <x v="1"/>
    <x v="1"/>
    <x v="2"/>
    <n v="15.707560529"/>
    <n v="13.302944093000001"/>
    <n v="18.112176965"/>
    <n v="165"/>
  </r>
  <r>
    <x v="8"/>
    <x v="2"/>
    <x v="2"/>
    <x v="2"/>
    <n v="14.888421189000001"/>
    <n v="10.114488954"/>
    <n v="19.662353424999999"/>
    <n v="38"/>
  </r>
  <r>
    <x v="8"/>
    <x v="3"/>
    <x v="3"/>
    <x v="2"/>
    <n v="13.887671133"/>
    <n v="6.5045697173999999"/>
    <n v="21.270772548"/>
    <n v="14"/>
  </r>
  <r>
    <x v="8"/>
    <x v="4"/>
    <x v="4"/>
    <x v="2"/>
    <n v="9.2472809428999998"/>
    <n v="6.0063713034999999"/>
    <n v="12.488190582"/>
    <n v="32"/>
  </r>
  <r>
    <x v="8"/>
    <x v="5"/>
    <x v="5"/>
    <x v="2"/>
    <n v="5.4408644518999996"/>
    <n v="2.1567545467999998"/>
    <n v="8.7249743571000007"/>
    <n v="11"/>
  </r>
  <r>
    <x v="9"/>
    <x v="0"/>
    <x v="0"/>
    <x v="2"/>
    <n v="14.307797512"/>
    <n v="11.843653959999999"/>
    <n v="16.771941064"/>
    <n v="131"/>
  </r>
  <r>
    <x v="9"/>
    <x v="1"/>
    <x v="1"/>
    <x v="2"/>
    <n v="14.683231185"/>
    <n v="12.355046087"/>
    <n v="17.011416282999999"/>
    <n v="154"/>
  </r>
  <r>
    <x v="9"/>
    <x v="2"/>
    <x v="2"/>
    <x v="2"/>
    <n v="9.1614652723999992"/>
    <n v="5.4720640997999999"/>
    <n v="12.850866444999999"/>
    <n v="24"/>
  </r>
  <r>
    <x v="9"/>
    <x v="3"/>
    <x v="3"/>
    <x v="2"/>
    <n v="11.294259323"/>
    <n v="4.8158155698999998"/>
    <n v="17.772703076999999"/>
    <n v="12"/>
  </r>
  <r>
    <x v="9"/>
    <x v="4"/>
    <x v="4"/>
    <x v="2"/>
    <n v="7.5346342266999997"/>
    <n v="4.6653869563999999"/>
    <n v="10.403881497"/>
    <n v="27"/>
  </r>
  <r>
    <x v="9"/>
    <x v="5"/>
    <x v="5"/>
    <x v="2"/>
    <n v="8.1849508106000002"/>
    <n v="4.0948689141000001"/>
    <n v="12.275032706999999"/>
    <n v="16"/>
  </r>
  <r>
    <x v="10"/>
    <x v="0"/>
    <x v="0"/>
    <x v="2"/>
    <n v="16.36295114"/>
    <n v="13.723516273"/>
    <n v="19.002386005999998"/>
    <n v="149"/>
  </r>
  <r>
    <x v="10"/>
    <x v="1"/>
    <x v="1"/>
    <x v="2"/>
    <n v="14.757727212000001"/>
    <n v="12.430294483999999"/>
    <n v="17.085159941000001"/>
    <n v="156"/>
  </r>
  <r>
    <x v="10"/>
    <x v="2"/>
    <x v="2"/>
    <x v="2"/>
    <n v="12.360803851"/>
    <n v="8.1171147856000001"/>
    <n v="16.604492916000002"/>
    <n v="33"/>
  </r>
  <r>
    <x v="10"/>
    <x v="3"/>
    <x v="3"/>
    <x v="2"/>
    <n v="19.656393406999999"/>
    <n v="11.336420338"/>
    <n v="27.976366475999999"/>
    <n v="22"/>
  </r>
  <r>
    <x v="10"/>
    <x v="4"/>
    <x v="4"/>
    <x v="2"/>
    <n v="8.9735785226000004"/>
    <n v="5.8816454771000002"/>
    <n v="12.065511568"/>
    <n v="33"/>
  </r>
  <r>
    <x v="10"/>
    <x v="5"/>
    <x v="5"/>
    <x v="2"/>
    <n v="8.7580510313000008"/>
    <n v="4.3712877526999998"/>
    <n v="13.144814309999999"/>
    <n v="16"/>
  </r>
  <r>
    <x v="11"/>
    <x v="0"/>
    <x v="0"/>
    <x v="2"/>
    <n v="16.099192138999999"/>
    <n v="13.47119279"/>
    <n v="18.727191486999999"/>
    <n v="146"/>
  </r>
  <r>
    <x v="11"/>
    <x v="1"/>
    <x v="1"/>
    <x v="2"/>
    <n v="17.252999071000001"/>
    <n v="14.747116967"/>
    <n v="19.758881174999999"/>
    <n v="184"/>
  </r>
  <r>
    <x v="11"/>
    <x v="2"/>
    <x v="2"/>
    <x v="2"/>
    <n v="12.768842927"/>
    <n v="8.3809809383000005"/>
    <n v="17.156704915999999"/>
    <n v="33"/>
  </r>
  <r>
    <x v="11"/>
    <x v="3"/>
    <x v="3"/>
    <x v="2"/>
    <n v="18.359788893000001"/>
    <n v="9.9527927611999996"/>
    <n v="26.766785025000001"/>
    <n v="19"/>
  </r>
  <r>
    <x v="11"/>
    <x v="4"/>
    <x v="4"/>
    <x v="2"/>
    <n v="9.4477348067999998"/>
    <n v="6.2963072012000003"/>
    <n v="12.599162412"/>
    <n v="35"/>
  </r>
  <r>
    <x v="11"/>
    <x v="5"/>
    <x v="5"/>
    <x v="2"/>
    <n v="11.726319180000001"/>
    <n v="6.8047171273"/>
    <n v="16.647921232000002"/>
    <n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F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A108:H122" firstHeaderRow="1" firstDataRow="2" firstDataCol="1" rowPageCount="1" colPageCount="1"/>
  <pivotFields count="8">
    <pivotField axis="axisRow" showAll="0">
      <items count="13">
        <item x="0"/>
        <item x="1"/>
        <item x="2"/>
        <item x="3"/>
        <item x="4"/>
        <item x="5"/>
        <item x="6"/>
        <item x="7"/>
        <item x="8"/>
        <item x="9"/>
        <item x="10"/>
        <item x="11"/>
        <item t="default"/>
      </items>
    </pivotField>
    <pivotField showAll="0">
      <items count="7">
        <item x="0"/>
        <item x="1"/>
        <item x="2"/>
        <item x="3"/>
        <item x="4"/>
        <item x="5"/>
        <item t="default"/>
      </items>
    </pivotField>
    <pivotField axis="axisCol" showAll="0">
      <items count="7">
        <item x="4"/>
        <item x="2"/>
        <item x="0"/>
        <item x="1"/>
        <item x="5"/>
        <item x="3"/>
        <item t="default"/>
      </items>
    </pivotField>
    <pivotField axis="axisPage" showAll="0">
      <items count="4">
        <item x="2"/>
        <item x="1"/>
        <item x="0"/>
        <item t="default"/>
      </items>
    </pivotField>
    <pivotField dataField="1" numFmtId="165" showAll="0"/>
    <pivotField numFmtId="165" showAll="0"/>
    <pivotField numFmtId="165" showAll="0"/>
    <pivotField numFmtId="3" showAll="0"/>
  </pivotFields>
  <rowFields count="1">
    <field x="0"/>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pageFields count="1">
    <pageField fld="3" item="2" hier="-1"/>
  </pageFields>
  <dataFields count="1">
    <dataField name="Sum of Age-Standardised Rate of Mortality (ASMR)" fld="4" baseField="0" baseItem="0" numFmtId="165"/>
  </dataFields>
  <formats count="9">
    <format dxfId="8">
      <pivotArea type="all" dataOnly="0" outline="0" fieldPosition="0"/>
    </format>
    <format dxfId="7">
      <pivotArea outline="0" collapsedLevelsAreSubtotals="1" fieldPosition="0"/>
    </format>
    <format dxfId="6">
      <pivotArea type="origin" dataOnly="0" labelOnly="1" outline="0" fieldPosition="0"/>
    </format>
    <format dxfId="5">
      <pivotArea field="1" type="button" dataOnly="0" labelOnly="1" outline="0"/>
    </format>
    <format dxfId="4">
      <pivotArea type="topRight" dataOnly="0" labelOnly="1" outline="0"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grandCol="1" outline="0" fieldPosition="0"/>
    </format>
  </formats>
  <chartFormats count="28">
    <chartFormat chart="1" format="73" series="1">
      <pivotArea type="data" outline="0" fieldPosition="0">
        <references count="2">
          <reference field="4294967294" count="1" selected="0">
            <x v="0"/>
          </reference>
          <reference field="2" count="1" selected="0">
            <x v="0"/>
          </reference>
        </references>
      </pivotArea>
    </chartFormat>
    <chartFormat chart="1" format="74" series="1">
      <pivotArea type="data" outline="0" fieldPosition="0">
        <references count="2">
          <reference field="4294967294" count="1" selected="0">
            <x v="0"/>
          </reference>
          <reference field="2" count="1" selected="0">
            <x v="1"/>
          </reference>
        </references>
      </pivotArea>
    </chartFormat>
    <chartFormat chart="1" format="75" series="1">
      <pivotArea type="data" outline="0" fieldPosition="0">
        <references count="2">
          <reference field="4294967294" count="1" selected="0">
            <x v="0"/>
          </reference>
          <reference field="2" count="1" selected="0">
            <x v="2"/>
          </reference>
        </references>
      </pivotArea>
    </chartFormat>
    <chartFormat chart="1" format="76" series="1">
      <pivotArea type="data" outline="0" fieldPosition="0">
        <references count="2">
          <reference field="4294967294" count="1" selected="0">
            <x v="0"/>
          </reference>
          <reference field="2" count="1" selected="0">
            <x v="3"/>
          </reference>
        </references>
      </pivotArea>
    </chartFormat>
    <chartFormat chart="1" format="77" series="1">
      <pivotArea type="data" outline="0" fieldPosition="0">
        <references count="2">
          <reference field="4294967294" count="1" selected="0">
            <x v="0"/>
          </reference>
          <reference field="2" count="1" selected="0">
            <x v="4"/>
          </reference>
        </references>
      </pivotArea>
    </chartFormat>
    <chartFormat chart="1" format="78" series="1">
      <pivotArea type="data" outline="0" fieldPosition="0">
        <references count="2">
          <reference field="4294967294" count="1" selected="0">
            <x v="0"/>
          </reference>
          <reference field="2" count="1" selected="0">
            <x v="5"/>
          </reference>
        </references>
      </pivotArea>
    </chartFormat>
    <chartFormat chart="1" format="79">
      <pivotArea type="data" outline="0" fieldPosition="0">
        <references count="3">
          <reference field="4294967294" count="1" selected="0">
            <x v="0"/>
          </reference>
          <reference field="0" count="1" selected="0">
            <x v="11"/>
          </reference>
          <reference field="2" count="1" selected="0">
            <x v="2"/>
          </reference>
        </references>
      </pivotArea>
    </chartFormat>
    <chartFormat chart="1" format="80">
      <pivotArea type="data" outline="0" fieldPosition="0">
        <references count="3">
          <reference field="4294967294" count="1" selected="0">
            <x v="0"/>
          </reference>
          <reference field="0" count="1" selected="0">
            <x v="11"/>
          </reference>
          <reference field="2" count="1" selected="0">
            <x v="5"/>
          </reference>
        </references>
      </pivotArea>
    </chartFormat>
    <chartFormat chart="1" format="81">
      <pivotArea type="data" outline="0" fieldPosition="0">
        <references count="3">
          <reference field="4294967294" count="1" selected="0">
            <x v="0"/>
          </reference>
          <reference field="0" count="1" selected="0">
            <x v="11"/>
          </reference>
          <reference field="2" count="1" selected="0">
            <x v="3"/>
          </reference>
        </references>
      </pivotArea>
    </chartFormat>
    <chartFormat chart="1" format="82">
      <pivotArea type="data" outline="0" fieldPosition="0">
        <references count="3">
          <reference field="4294967294" count="1" selected="0">
            <x v="0"/>
          </reference>
          <reference field="0" count="1" selected="0">
            <x v="11"/>
          </reference>
          <reference field="2" count="1" selected="0">
            <x v="1"/>
          </reference>
        </references>
      </pivotArea>
    </chartFormat>
    <chartFormat chart="1" format="83">
      <pivotArea type="data" outline="0" fieldPosition="0">
        <references count="3">
          <reference field="4294967294" count="1" selected="0">
            <x v="0"/>
          </reference>
          <reference field="0" count="1" selected="0">
            <x v="11"/>
          </reference>
          <reference field="2" count="1" selected="0">
            <x v="4"/>
          </reference>
        </references>
      </pivotArea>
    </chartFormat>
    <chartFormat chart="1" format="84">
      <pivotArea type="data" outline="0" fieldPosition="0">
        <references count="3">
          <reference field="4294967294" count="1" selected="0">
            <x v="0"/>
          </reference>
          <reference field="0" count="1" selected="0">
            <x v="11"/>
          </reference>
          <reference field="2" count="1" selected="0">
            <x v="0"/>
          </reference>
        </references>
      </pivotArea>
    </chartFormat>
    <chartFormat chart="1" format="85">
      <pivotArea type="data" outline="0" fieldPosition="0">
        <references count="3">
          <reference field="4294967294" count="1" selected="0">
            <x v="0"/>
          </reference>
          <reference field="0" count="1" selected="0">
            <x v="0"/>
          </reference>
          <reference field="2" count="1" selected="0">
            <x v="2"/>
          </reference>
        </references>
      </pivotArea>
    </chartFormat>
    <chartFormat chart="1" format="86">
      <pivotArea type="data" outline="0" fieldPosition="0">
        <references count="3">
          <reference field="4294967294" count="1" selected="0">
            <x v="0"/>
          </reference>
          <reference field="0" count="1" selected="0">
            <x v="1"/>
          </reference>
          <reference field="2" count="1" selected="0">
            <x v="2"/>
          </reference>
        </references>
      </pivotArea>
    </chartFormat>
    <chartFormat chart="1" format="87">
      <pivotArea type="data" outline="0" fieldPosition="0">
        <references count="3">
          <reference field="4294967294" count="1" selected="0">
            <x v="0"/>
          </reference>
          <reference field="0" count="1" selected="0">
            <x v="2"/>
          </reference>
          <reference field="2" count="1" selected="0">
            <x v="2"/>
          </reference>
        </references>
      </pivotArea>
    </chartFormat>
    <chartFormat chart="1" format="88">
      <pivotArea type="data" outline="0" fieldPosition="0">
        <references count="3">
          <reference field="4294967294" count="1" selected="0">
            <x v="0"/>
          </reference>
          <reference field="0" count="1" selected="0">
            <x v="3"/>
          </reference>
          <reference field="2" count="1" selected="0">
            <x v="2"/>
          </reference>
        </references>
      </pivotArea>
    </chartFormat>
    <chartFormat chart="1" format="89">
      <pivotArea type="data" outline="0" fieldPosition="0">
        <references count="3">
          <reference field="4294967294" count="1" selected="0">
            <x v="0"/>
          </reference>
          <reference field="0" count="1" selected="0">
            <x v="4"/>
          </reference>
          <reference field="2" count="1" selected="0">
            <x v="2"/>
          </reference>
        </references>
      </pivotArea>
    </chartFormat>
    <chartFormat chart="1" format="90">
      <pivotArea type="data" outline="0" fieldPosition="0">
        <references count="3">
          <reference field="4294967294" count="1" selected="0">
            <x v="0"/>
          </reference>
          <reference field="0" count="1" selected="0">
            <x v="5"/>
          </reference>
          <reference field="2" count="1" selected="0">
            <x v="2"/>
          </reference>
        </references>
      </pivotArea>
    </chartFormat>
    <chartFormat chart="1" format="91">
      <pivotArea type="data" outline="0" fieldPosition="0">
        <references count="3">
          <reference field="4294967294" count="1" selected="0">
            <x v="0"/>
          </reference>
          <reference field="0" count="1" selected="0">
            <x v="6"/>
          </reference>
          <reference field="2" count="1" selected="0">
            <x v="2"/>
          </reference>
        </references>
      </pivotArea>
    </chartFormat>
    <chartFormat chart="1" format="92">
      <pivotArea type="data" outline="0" fieldPosition="0">
        <references count="3">
          <reference field="4294967294" count="1" selected="0">
            <x v="0"/>
          </reference>
          <reference field="0" count="1" selected="0">
            <x v="7"/>
          </reference>
          <reference field="2" count="1" selected="0">
            <x v="2"/>
          </reference>
        </references>
      </pivotArea>
    </chartFormat>
    <chartFormat chart="1" format="93">
      <pivotArea type="data" outline="0" fieldPosition="0">
        <references count="3">
          <reference field="4294967294" count="1" selected="0">
            <x v="0"/>
          </reference>
          <reference field="0" count="1" selected="0">
            <x v="8"/>
          </reference>
          <reference field="2" count="1" selected="0">
            <x v="2"/>
          </reference>
        </references>
      </pivotArea>
    </chartFormat>
    <chartFormat chart="1" format="94">
      <pivotArea type="data" outline="0" fieldPosition="0">
        <references count="3">
          <reference field="4294967294" count="1" selected="0">
            <x v="0"/>
          </reference>
          <reference field="0" count="1" selected="0">
            <x v="9"/>
          </reference>
          <reference field="2" count="1" selected="0">
            <x v="2"/>
          </reference>
        </references>
      </pivotArea>
    </chartFormat>
    <chartFormat chart="1" format="95">
      <pivotArea type="data" outline="0" fieldPosition="0">
        <references count="3">
          <reference field="4294967294" count="1" selected="0">
            <x v="0"/>
          </reference>
          <reference field="0" count="1" selected="0">
            <x v="10"/>
          </reference>
          <reference field="2" count="1" selected="0">
            <x v="2"/>
          </reference>
        </references>
      </pivotArea>
    </chartFormat>
    <chartFormat chart="1" format="96">
      <pivotArea type="data" outline="0" fieldPosition="0">
        <references count="3">
          <reference field="4294967294" count="1" selected="0">
            <x v="0"/>
          </reference>
          <reference field="0" count="1" selected="0">
            <x v="10"/>
          </reference>
          <reference field="2" count="1" selected="0">
            <x v="0"/>
          </reference>
        </references>
      </pivotArea>
    </chartFormat>
    <chartFormat chart="1" format="97">
      <pivotArea type="data" outline="0" fieldPosition="0">
        <references count="3">
          <reference field="4294967294" count="1" selected="0">
            <x v="0"/>
          </reference>
          <reference field="0" count="1" selected="0">
            <x v="10"/>
          </reference>
          <reference field="2" count="1" selected="0">
            <x v="1"/>
          </reference>
        </references>
      </pivotArea>
    </chartFormat>
    <chartFormat chart="1" format="98">
      <pivotArea type="data" outline="0" fieldPosition="0">
        <references count="3">
          <reference field="4294967294" count="1" selected="0">
            <x v="0"/>
          </reference>
          <reference field="0" count="1" selected="0">
            <x v="10"/>
          </reference>
          <reference field="2" count="1" selected="0">
            <x v="3"/>
          </reference>
        </references>
      </pivotArea>
    </chartFormat>
    <chartFormat chart="1" format="99">
      <pivotArea type="data" outline="0" fieldPosition="0">
        <references count="3">
          <reference field="4294967294" count="1" selected="0">
            <x v="0"/>
          </reference>
          <reference field="0" count="1" selected="0">
            <x v="10"/>
          </reference>
          <reference field="2" count="1" selected="0">
            <x v="4"/>
          </reference>
        </references>
      </pivotArea>
    </chartFormat>
    <chartFormat chart="1" format="100">
      <pivotArea type="data" outline="0" fieldPosition="0">
        <references count="3">
          <reference field="4294967294" count="1" selected="0">
            <x v="0"/>
          </reference>
          <reference field="0" count="1" selected="0">
            <x v="1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76:G100" firstHeaderRow="1" firstDataRow="2" firstDataCol="1" rowPageCount="1" colPageCount="1"/>
  <pivotFields count="8">
    <pivotField axis="axisRow" showAll="0">
      <items count="23">
        <item x="0"/>
        <item x="1"/>
        <item x="2"/>
        <item x="3"/>
        <item x="4"/>
        <item x="5"/>
        <item x="6"/>
        <item x="7"/>
        <item x="8"/>
        <item x="9"/>
        <item x="10"/>
        <item x="11"/>
        <item x="12"/>
        <item x="13"/>
        <item x="14"/>
        <item x="15"/>
        <item x="16"/>
        <item x="17"/>
        <item x="18"/>
        <item x="19"/>
        <item x="20"/>
        <item x="21"/>
        <item t="default"/>
      </items>
    </pivotField>
    <pivotField axis="axisCol" numFmtId="1" showAll="0" sortType="ascending">
      <items count="6">
        <item x="0"/>
        <item x="1"/>
        <item x="2"/>
        <item x="3"/>
        <item x="4"/>
        <item t="default"/>
      </items>
    </pivotField>
    <pivotField showAll="0"/>
    <pivotField axis="axisPage" showAll="0">
      <items count="4">
        <item x="2"/>
        <item x="1"/>
        <item x="0"/>
        <item t="default"/>
      </items>
    </pivotField>
    <pivotField dataField="1" numFmtId="165" showAll="0"/>
    <pivotField numFmtId="165" showAll="0"/>
    <pivotField numFmtId="165" showAll="0"/>
    <pivotField numFmtId="3"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6">
    <i>
      <x/>
    </i>
    <i>
      <x v="1"/>
    </i>
    <i>
      <x v="2"/>
    </i>
    <i>
      <x v="3"/>
    </i>
    <i>
      <x v="4"/>
    </i>
    <i t="grand">
      <x/>
    </i>
  </colItems>
  <pageFields count="1">
    <pageField fld="3" item="2" hier="-1"/>
  </pageFields>
  <dataFields count="1">
    <dataField name="Sum of Age-Standardised Rate of Mortality (ASMR)" fld="4" baseField="0" baseItem="0" numFmtId="165"/>
  </dataFields>
  <formats count="10">
    <format dxfId="18">
      <pivotArea type="all" dataOnly="0" outline="0" fieldPosition="0"/>
    </format>
    <format dxfId="17">
      <pivotArea outline="0" collapsedLevelsAreSubtotals="1" fieldPosition="0"/>
    </format>
    <format dxfId="16">
      <pivotArea type="origin" dataOnly="0" labelOnly="1" outline="0" fieldPosition="0"/>
    </format>
    <format dxfId="15">
      <pivotArea field="1" type="button" dataOnly="0" labelOnly="1" outline="0" axis="axisCol" fieldPosition="0"/>
    </format>
    <format dxfId="14">
      <pivotArea type="topRight" dataOnly="0" labelOnly="1" outline="0"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fieldPosition="0">
        <references count="1">
          <reference field="1" count="0"/>
        </references>
      </pivotArea>
    </format>
    <format dxfId="9">
      <pivotArea dataOnly="0" labelOnly="1" grandCol="1" outline="0" fieldPosition="0"/>
    </format>
  </formats>
  <chartFormats count="61">
    <chartFormat chart="8" format="82" series="1">
      <pivotArea type="data" outline="0" fieldPosition="0">
        <references count="2">
          <reference field="4294967294" count="1" selected="0">
            <x v="0"/>
          </reference>
          <reference field="1" count="1" selected="0">
            <x v="0"/>
          </reference>
        </references>
      </pivotArea>
    </chartFormat>
    <chartFormat chart="8" format="83">
      <pivotArea type="data" outline="0" fieldPosition="0">
        <references count="3">
          <reference field="4294967294" count="1" selected="0">
            <x v="0"/>
          </reference>
          <reference field="0" count="1" selected="0">
            <x v="1"/>
          </reference>
          <reference field="1" count="1" selected="0">
            <x v="0"/>
          </reference>
        </references>
      </pivotArea>
    </chartFormat>
    <chartFormat chart="8" format="84">
      <pivotArea type="data" outline="0" fieldPosition="0">
        <references count="3">
          <reference field="4294967294" count="1" selected="0">
            <x v="0"/>
          </reference>
          <reference field="0" count="1" selected="0">
            <x v="19"/>
          </reference>
          <reference field="1" count="1" selected="0">
            <x v="0"/>
          </reference>
        </references>
      </pivotArea>
    </chartFormat>
    <chartFormat chart="8" format="85">
      <pivotArea type="data" outline="0" fieldPosition="0">
        <references count="3">
          <reference field="4294967294" count="1" selected="0">
            <x v="0"/>
          </reference>
          <reference field="0" count="1" selected="0">
            <x v="20"/>
          </reference>
          <reference field="1" count="1" selected="0">
            <x v="0"/>
          </reference>
        </references>
      </pivotArea>
    </chartFormat>
    <chartFormat chart="8" format="86" series="1">
      <pivotArea type="data" outline="0" fieldPosition="0">
        <references count="2">
          <reference field="4294967294" count="1" selected="0">
            <x v="0"/>
          </reference>
          <reference field="1" count="1" selected="0">
            <x v="1"/>
          </reference>
        </references>
      </pivotArea>
    </chartFormat>
    <chartFormat chart="8" format="87">
      <pivotArea type="data" outline="0" fieldPosition="0">
        <references count="3">
          <reference field="4294967294" count="1" selected="0">
            <x v="0"/>
          </reference>
          <reference field="0" count="1" selected="0">
            <x v="20"/>
          </reference>
          <reference field="1" count="1" selected="0">
            <x v="1"/>
          </reference>
        </references>
      </pivotArea>
    </chartFormat>
    <chartFormat chart="8" format="88" series="1">
      <pivotArea type="data" outline="0" fieldPosition="0">
        <references count="2">
          <reference field="4294967294" count="1" selected="0">
            <x v="0"/>
          </reference>
          <reference field="1" count="1" selected="0">
            <x v="2"/>
          </reference>
        </references>
      </pivotArea>
    </chartFormat>
    <chartFormat chart="8" format="89">
      <pivotArea type="data" outline="0" fieldPosition="0">
        <references count="3">
          <reference field="4294967294" count="1" selected="0">
            <x v="0"/>
          </reference>
          <reference field="0" count="1" selected="0">
            <x v="20"/>
          </reference>
          <reference field="1" count="1" selected="0">
            <x v="2"/>
          </reference>
        </references>
      </pivotArea>
    </chartFormat>
    <chartFormat chart="8" format="90" series="1">
      <pivotArea type="data" outline="0" fieldPosition="0">
        <references count="2">
          <reference field="4294967294" count="1" selected="0">
            <x v="0"/>
          </reference>
          <reference field="1" count="1" selected="0">
            <x v="3"/>
          </reference>
        </references>
      </pivotArea>
    </chartFormat>
    <chartFormat chart="8" format="91">
      <pivotArea type="data" outline="0" fieldPosition="0">
        <references count="3">
          <reference field="4294967294" count="1" selected="0">
            <x v="0"/>
          </reference>
          <reference field="0" count="1" selected="0">
            <x v="20"/>
          </reference>
          <reference field="1" count="1" selected="0">
            <x v="3"/>
          </reference>
        </references>
      </pivotArea>
    </chartFormat>
    <chartFormat chart="8" format="92" series="1">
      <pivotArea type="data" outline="0" fieldPosition="0">
        <references count="2">
          <reference field="4294967294" count="1" selected="0">
            <x v="0"/>
          </reference>
          <reference field="1" count="1" selected="0">
            <x v="4"/>
          </reference>
        </references>
      </pivotArea>
    </chartFormat>
    <chartFormat chart="8" format="93">
      <pivotArea type="data" outline="0" fieldPosition="0">
        <references count="3">
          <reference field="4294967294" count="1" selected="0">
            <x v="0"/>
          </reference>
          <reference field="0" count="1" selected="0">
            <x v="1"/>
          </reference>
          <reference field="1" count="1" selected="0">
            <x v="4"/>
          </reference>
        </references>
      </pivotArea>
    </chartFormat>
    <chartFormat chart="8" format="94">
      <pivotArea type="data" outline="0" fieldPosition="0">
        <references count="3">
          <reference field="4294967294" count="1" selected="0">
            <x v="0"/>
          </reference>
          <reference field="0" count="1" selected="0">
            <x v="19"/>
          </reference>
          <reference field="1" count="1" selected="0">
            <x v="4"/>
          </reference>
        </references>
      </pivotArea>
    </chartFormat>
    <chartFormat chart="8" format="95">
      <pivotArea type="data" outline="0" fieldPosition="0">
        <references count="3">
          <reference field="4294967294" count="1" selected="0">
            <x v="0"/>
          </reference>
          <reference field="0" count="1" selected="0">
            <x v="20"/>
          </reference>
          <reference field="1" count="1" selected="0">
            <x v="4"/>
          </reference>
        </references>
      </pivotArea>
    </chartFormat>
    <chartFormat chart="9" format="96" series="1">
      <pivotArea type="data" outline="0" fieldPosition="0">
        <references count="2">
          <reference field="4294967294" count="1" selected="0">
            <x v="0"/>
          </reference>
          <reference field="1" count="1" selected="0">
            <x v="0"/>
          </reference>
        </references>
      </pivotArea>
    </chartFormat>
    <chartFormat chart="9" format="97">
      <pivotArea type="data" outline="0" fieldPosition="0">
        <references count="3">
          <reference field="4294967294" count="1" selected="0">
            <x v="0"/>
          </reference>
          <reference field="0" count="1" selected="0">
            <x v="1"/>
          </reference>
          <reference field="1" count="1" selected="0">
            <x v="0"/>
          </reference>
        </references>
      </pivotArea>
    </chartFormat>
    <chartFormat chart="9" format="98">
      <pivotArea type="data" outline="0" fieldPosition="0">
        <references count="3">
          <reference field="4294967294" count="1" selected="0">
            <x v="0"/>
          </reference>
          <reference field="0" count="1" selected="0">
            <x v="19"/>
          </reference>
          <reference field="1" count="1" selected="0">
            <x v="0"/>
          </reference>
        </references>
      </pivotArea>
    </chartFormat>
    <chartFormat chart="9" format="99">
      <pivotArea type="data" outline="0" fieldPosition="0">
        <references count="3">
          <reference field="4294967294" count="1" selected="0">
            <x v="0"/>
          </reference>
          <reference field="0" count="1" selected="0">
            <x v="20"/>
          </reference>
          <reference field="1" count="1" selected="0">
            <x v="0"/>
          </reference>
        </references>
      </pivotArea>
    </chartFormat>
    <chartFormat chart="9" format="100" series="1">
      <pivotArea type="data" outline="0" fieldPosition="0">
        <references count="2">
          <reference field="4294967294" count="1" selected="0">
            <x v="0"/>
          </reference>
          <reference field="1" count="1" selected="0">
            <x v="1"/>
          </reference>
        </references>
      </pivotArea>
    </chartFormat>
    <chartFormat chart="9" format="101">
      <pivotArea type="data" outline="0" fieldPosition="0">
        <references count="3">
          <reference field="4294967294" count="1" selected="0">
            <x v="0"/>
          </reference>
          <reference field="0" count="1" selected="0">
            <x v="20"/>
          </reference>
          <reference field="1" count="1" selected="0">
            <x v="1"/>
          </reference>
        </references>
      </pivotArea>
    </chartFormat>
    <chartFormat chart="9" format="102" series="1">
      <pivotArea type="data" outline="0" fieldPosition="0">
        <references count="2">
          <reference field="4294967294" count="1" selected="0">
            <x v="0"/>
          </reference>
          <reference field="1" count="1" selected="0">
            <x v="2"/>
          </reference>
        </references>
      </pivotArea>
    </chartFormat>
    <chartFormat chart="9" format="103">
      <pivotArea type="data" outline="0" fieldPosition="0">
        <references count="3">
          <reference field="4294967294" count="1" selected="0">
            <x v="0"/>
          </reference>
          <reference field="0" count="1" selected="0">
            <x v="20"/>
          </reference>
          <reference field="1" count="1" selected="0">
            <x v="2"/>
          </reference>
        </references>
      </pivotArea>
    </chartFormat>
    <chartFormat chart="9" format="104" series="1">
      <pivotArea type="data" outline="0" fieldPosition="0">
        <references count="2">
          <reference field="4294967294" count="1" selected="0">
            <x v="0"/>
          </reference>
          <reference field="1" count="1" selected="0">
            <x v="3"/>
          </reference>
        </references>
      </pivotArea>
    </chartFormat>
    <chartFormat chart="9" format="105">
      <pivotArea type="data" outline="0" fieldPosition="0">
        <references count="3">
          <reference field="4294967294" count="1" selected="0">
            <x v="0"/>
          </reference>
          <reference field="0" count="1" selected="0">
            <x v="20"/>
          </reference>
          <reference field="1" count="1" selected="0">
            <x v="3"/>
          </reference>
        </references>
      </pivotArea>
    </chartFormat>
    <chartFormat chart="9" format="106" series="1">
      <pivotArea type="data" outline="0" fieldPosition="0">
        <references count="2">
          <reference field="4294967294" count="1" selected="0">
            <x v="0"/>
          </reference>
          <reference field="1" count="1" selected="0">
            <x v="4"/>
          </reference>
        </references>
      </pivotArea>
    </chartFormat>
    <chartFormat chart="9" format="107">
      <pivotArea type="data" outline="0" fieldPosition="0">
        <references count="3">
          <reference field="4294967294" count="1" selected="0">
            <x v="0"/>
          </reference>
          <reference field="0" count="1" selected="0">
            <x v="1"/>
          </reference>
          <reference field="1" count="1" selected="0">
            <x v="4"/>
          </reference>
        </references>
      </pivotArea>
    </chartFormat>
    <chartFormat chart="9" format="108">
      <pivotArea type="data" outline="0" fieldPosition="0">
        <references count="3">
          <reference field="4294967294" count="1" selected="0">
            <x v="0"/>
          </reference>
          <reference field="0" count="1" selected="0">
            <x v="19"/>
          </reference>
          <reference field="1" count="1" selected="0">
            <x v="4"/>
          </reference>
        </references>
      </pivotArea>
    </chartFormat>
    <chartFormat chart="9" format="109">
      <pivotArea type="data" outline="0" fieldPosition="0">
        <references count="3">
          <reference field="4294967294" count="1" selected="0">
            <x v="0"/>
          </reference>
          <reference field="0" count="1" selected="0">
            <x v="20"/>
          </reference>
          <reference field="1" count="1" selected="0">
            <x v="4"/>
          </reference>
        </references>
      </pivotArea>
    </chartFormat>
    <chartFormat chart="1" format="203" series="1">
      <pivotArea type="data" outline="0" fieldPosition="0">
        <references count="2">
          <reference field="4294967294" count="1" selected="0">
            <x v="0"/>
          </reference>
          <reference field="1" count="1" selected="0">
            <x v="0"/>
          </reference>
        </references>
      </pivotArea>
    </chartFormat>
    <chartFormat chart="1" format="204">
      <pivotArea type="data" outline="0" fieldPosition="0">
        <references count="3">
          <reference field="4294967294" count="1" selected="0">
            <x v="0"/>
          </reference>
          <reference field="0" count="1" selected="0">
            <x v="1"/>
          </reference>
          <reference field="1" count="1" selected="0">
            <x v="0"/>
          </reference>
        </references>
      </pivotArea>
    </chartFormat>
    <chartFormat chart="1" format="205">
      <pivotArea type="data" outline="0" fieldPosition="0">
        <references count="3">
          <reference field="4294967294" count="1" selected="0">
            <x v="0"/>
          </reference>
          <reference field="0" count="1" selected="0">
            <x v="19"/>
          </reference>
          <reference field="1" count="1" selected="0">
            <x v="0"/>
          </reference>
        </references>
      </pivotArea>
    </chartFormat>
    <chartFormat chart="1" format="206">
      <pivotArea type="data" outline="0" fieldPosition="0">
        <references count="3">
          <reference field="4294967294" count="1" selected="0">
            <x v="0"/>
          </reference>
          <reference field="0" count="1" selected="0">
            <x v="20"/>
          </reference>
          <reference field="1" count="1" selected="0">
            <x v="0"/>
          </reference>
        </references>
      </pivotArea>
    </chartFormat>
    <chartFormat chart="1" format="207" series="1">
      <pivotArea type="data" outline="0" fieldPosition="0">
        <references count="2">
          <reference field="4294967294" count="1" selected="0">
            <x v="0"/>
          </reference>
          <reference field="1" count="1" selected="0">
            <x v="1"/>
          </reference>
        </references>
      </pivotArea>
    </chartFormat>
    <chartFormat chart="1" format="208">
      <pivotArea type="data" outline="0" fieldPosition="0">
        <references count="3">
          <reference field="4294967294" count="1" selected="0">
            <x v="0"/>
          </reference>
          <reference field="0" count="1" selected="0">
            <x v="20"/>
          </reference>
          <reference field="1" count="1" selected="0">
            <x v="1"/>
          </reference>
        </references>
      </pivotArea>
    </chartFormat>
    <chartFormat chart="1" format="209" series="1">
      <pivotArea type="data" outline="0" fieldPosition="0">
        <references count="2">
          <reference field="4294967294" count="1" selected="0">
            <x v="0"/>
          </reference>
          <reference field="1" count="1" selected="0">
            <x v="2"/>
          </reference>
        </references>
      </pivotArea>
    </chartFormat>
    <chartFormat chart="1" format="210">
      <pivotArea type="data" outline="0" fieldPosition="0">
        <references count="3">
          <reference field="4294967294" count="1" selected="0">
            <x v="0"/>
          </reference>
          <reference field="0" count="1" selected="0">
            <x v="20"/>
          </reference>
          <reference field="1" count="1" selected="0">
            <x v="2"/>
          </reference>
        </references>
      </pivotArea>
    </chartFormat>
    <chartFormat chart="1" format="211" series="1">
      <pivotArea type="data" outline="0" fieldPosition="0">
        <references count="2">
          <reference field="4294967294" count="1" selected="0">
            <x v="0"/>
          </reference>
          <reference field="1" count="1" selected="0">
            <x v="3"/>
          </reference>
        </references>
      </pivotArea>
    </chartFormat>
    <chartFormat chart="1" format="212">
      <pivotArea type="data" outline="0" fieldPosition="0">
        <references count="3">
          <reference field="4294967294" count="1" selected="0">
            <x v="0"/>
          </reference>
          <reference field="0" count="1" selected="0">
            <x v="20"/>
          </reference>
          <reference field="1" count="1" selected="0">
            <x v="3"/>
          </reference>
        </references>
      </pivotArea>
    </chartFormat>
    <chartFormat chart="1" format="213" series="1">
      <pivotArea type="data" outline="0" fieldPosition="0">
        <references count="2">
          <reference field="4294967294" count="1" selected="0">
            <x v="0"/>
          </reference>
          <reference field="1" count="1" selected="0">
            <x v="4"/>
          </reference>
        </references>
      </pivotArea>
    </chartFormat>
    <chartFormat chart="1" format="214">
      <pivotArea type="data" outline="0" fieldPosition="0">
        <references count="3">
          <reference field="4294967294" count="1" selected="0">
            <x v="0"/>
          </reference>
          <reference field="0" count="1" selected="0">
            <x v="1"/>
          </reference>
          <reference field="1" count="1" selected="0">
            <x v="4"/>
          </reference>
        </references>
      </pivotArea>
    </chartFormat>
    <chartFormat chart="1" format="215">
      <pivotArea type="data" outline="0" fieldPosition="0">
        <references count="3">
          <reference field="4294967294" count="1" selected="0">
            <x v="0"/>
          </reference>
          <reference field="0" count="1" selected="0">
            <x v="19"/>
          </reference>
          <reference field="1" count="1" selected="0">
            <x v="4"/>
          </reference>
        </references>
      </pivotArea>
    </chartFormat>
    <chartFormat chart="1" format="216">
      <pivotArea type="data" outline="0" fieldPosition="0">
        <references count="3">
          <reference field="4294967294" count="1" selected="0">
            <x v="0"/>
          </reference>
          <reference field="0" count="1" selected="0">
            <x v="20"/>
          </reference>
          <reference field="1" count="1" selected="0">
            <x v="4"/>
          </reference>
        </references>
      </pivotArea>
    </chartFormat>
    <chartFormat chart="1" format="217">
      <pivotArea type="data" outline="0" fieldPosition="0">
        <references count="3">
          <reference field="4294967294" count="1" selected="0">
            <x v="0"/>
          </reference>
          <reference field="0" count="1" selected="0">
            <x v="21"/>
          </reference>
          <reference field="1" count="1" selected="0">
            <x v="0"/>
          </reference>
        </references>
      </pivotArea>
    </chartFormat>
    <chartFormat chart="1" format="218">
      <pivotArea type="data" outline="0" fieldPosition="0">
        <references count="3">
          <reference field="4294967294" count="1" selected="0">
            <x v="0"/>
          </reference>
          <reference field="0" count="1" selected="0">
            <x v="0"/>
          </reference>
          <reference field="1" count="1" selected="0">
            <x v="0"/>
          </reference>
        </references>
      </pivotArea>
    </chartFormat>
    <chartFormat chart="1" format="219">
      <pivotArea type="data" outline="0" fieldPosition="0">
        <references count="3">
          <reference field="4294967294" count="1" selected="0">
            <x v="0"/>
          </reference>
          <reference field="0" count="1" selected="0">
            <x v="2"/>
          </reference>
          <reference field="1" count="1" selected="0">
            <x v="0"/>
          </reference>
        </references>
      </pivotArea>
    </chartFormat>
    <chartFormat chart="1" format="220">
      <pivotArea type="data" outline="0" fieldPosition="0">
        <references count="3">
          <reference field="4294967294" count="1" selected="0">
            <x v="0"/>
          </reference>
          <reference field="0" count="1" selected="0">
            <x v="3"/>
          </reference>
          <reference field="1" count="1" selected="0">
            <x v="0"/>
          </reference>
        </references>
      </pivotArea>
    </chartFormat>
    <chartFormat chart="1" format="221">
      <pivotArea type="data" outline="0" fieldPosition="0">
        <references count="3">
          <reference field="4294967294" count="1" selected="0">
            <x v="0"/>
          </reference>
          <reference field="0" count="1" selected="0">
            <x v="4"/>
          </reference>
          <reference field="1" count="1" selected="0">
            <x v="0"/>
          </reference>
        </references>
      </pivotArea>
    </chartFormat>
    <chartFormat chart="1" format="222">
      <pivotArea type="data" outline="0" fieldPosition="0">
        <references count="3">
          <reference field="4294967294" count="1" selected="0">
            <x v="0"/>
          </reference>
          <reference field="0" count="1" selected="0">
            <x v="5"/>
          </reference>
          <reference field="1" count="1" selected="0">
            <x v="0"/>
          </reference>
        </references>
      </pivotArea>
    </chartFormat>
    <chartFormat chart="1" format="223">
      <pivotArea type="data" outline="0" fieldPosition="0">
        <references count="3">
          <reference field="4294967294" count="1" selected="0">
            <x v="0"/>
          </reference>
          <reference field="0" count="1" selected="0">
            <x v="6"/>
          </reference>
          <reference field="1" count="1" selected="0">
            <x v="0"/>
          </reference>
        </references>
      </pivotArea>
    </chartFormat>
    <chartFormat chart="1" format="224">
      <pivotArea type="data" outline="0" fieldPosition="0">
        <references count="3">
          <reference field="4294967294" count="1" selected="0">
            <x v="0"/>
          </reference>
          <reference field="0" count="1" selected="0">
            <x v="7"/>
          </reference>
          <reference field="1" count="1" selected="0">
            <x v="0"/>
          </reference>
        </references>
      </pivotArea>
    </chartFormat>
    <chartFormat chart="1" format="225">
      <pivotArea type="data" outline="0" fieldPosition="0">
        <references count="3">
          <reference field="4294967294" count="1" selected="0">
            <x v="0"/>
          </reference>
          <reference field="0" count="1" selected="0">
            <x v="8"/>
          </reference>
          <reference field="1" count="1" selected="0">
            <x v="0"/>
          </reference>
        </references>
      </pivotArea>
    </chartFormat>
    <chartFormat chart="1" format="226">
      <pivotArea type="data" outline="0" fieldPosition="0">
        <references count="3">
          <reference field="4294967294" count="1" selected="0">
            <x v="0"/>
          </reference>
          <reference field="0" count="1" selected="0">
            <x v="9"/>
          </reference>
          <reference field="1" count="1" selected="0">
            <x v="0"/>
          </reference>
        </references>
      </pivotArea>
    </chartFormat>
    <chartFormat chart="1" format="227">
      <pivotArea type="data" outline="0" fieldPosition="0">
        <references count="3">
          <reference field="4294967294" count="1" selected="0">
            <x v="0"/>
          </reference>
          <reference field="0" count="1" selected="0">
            <x v="10"/>
          </reference>
          <reference field="1" count="1" selected="0">
            <x v="0"/>
          </reference>
        </references>
      </pivotArea>
    </chartFormat>
    <chartFormat chart="1" format="228">
      <pivotArea type="data" outline="0" fieldPosition="0">
        <references count="3">
          <reference field="4294967294" count="1" selected="0">
            <x v="0"/>
          </reference>
          <reference field="0" count="1" selected="0">
            <x v="11"/>
          </reference>
          <reference field="1" count="1" selected="0">
            <x v="0"/>
          </reference>
        </references>
      </pivotArea>
    </chartFormat>
    <chartFormat chart="1" format="229">
      <pivotArea type="data" outline="0" fieldPosition="0">
        <references count="3">
          <reference field="4294967294" count="1" selected="0">
            <x v="0"/>
          </reference>
          <reference field="0" count="1" selected="0">
            <x v="12"/>
          </reference>
          <reference field="1" count="1" selected="0">
            <x v="0"/>
          </reference>
        </references>
      </pivotArea>
    </chartFormat>
    <chartFormat chart="1" format="230">
      <pivotArea type="data" outline="0" fieldPosition="0">
        <references count="3">
          <reference field="4294967294" count="1" selected="0">
            <x v="0"/>
          </reference>
          <reference field="0" count="1" selected="0">
            <x v="13"/>
          </reference>
          <reference field="1" count="1" selected="0">
            <x v="0"/>
          </reference>
        </references>
      </pivotArea>
    </chartFormat>
    <chartFormat chart="1" format="231">
      <pivotArea type="data" outline="0" fieldPosition="0">
        <references count="3">
          <reference field="4294967294" count="1" selected="0">
            <x v="0"/>
          </reference>
          <reference field="0" count="1" selected="0">
            <x v="14"/>
          </reference>
          <reference field="1" count="1" selected="0">
            <x v="0"/>
          </reference>
        </references>
      </pivotArea>
    </chartFormat>
    <chartFormat chart="1" format="232">
      <pivotArea type="data" outline="0" fieldPosition="0">
        <references count="3">
          <reference field="4294967294" count="1" selected="0">
            <x v="0"/>
          </reference>
          <reference field="0" count="1" selected="0">
            <x v="15"/>
          </reference>
          <reference field="1" count="1" selected="0">
            <x v="0"/>
          </reference>
        </references>
      </pivotArea>
    </chartFormat>
    <chartFormat chart="1" format="233">
      <pivotArea type="data" outline="0" fieldPosition="0">
        <references count="3">
          <reference field="4294967294" count="1" selected="0">
            <x v="0"/>
          </reference>
          <reference field="0" count="1" selected="0">
            <x v="16"/>
          </reference>
          <reference field="1" count="1" selected="0">
            <x v="0"/>
          </reference>
        </references>
      </pivotArea>
    </chartFormat>
    <chartFormat chart="1" format="234">
      <pivotArea type="data" outline="0" fieldPosition="0">
        <references count="3">
          <reference field="4294967294" count="1" selected="0">
            <x v="0"/>
          </reference>
          <reference field="0" count="1" selected="0">
            <x v="17"/>
          </reference>
          <reference field="1" count="1" selected="0">
            <x v="0"/>
          </reference>
        </references>
      </pivotArea>
    </chartFormat>
    <chartFormat chart="1" format="235">
      <pivotArea type="data" outline="0" fieldPosition="0">
        <references count="3">
          <reference field="4294967294" count="1" selected="0">
            <x v="0"/>
          </reference>
          <reference field="0" count="1" selected="0">
            <x v="18"/>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_of_contents" displayName="Table_of_contents" ref="A3:B25" totalsRowShown="0" headerRowDxfId="249" headerRowBorderDxfId="248" tableBorderDxfId="247" totalsRowBorderDxfId="246" headerRowCellStyle="Normal" dataCellStyle="Normal">
  <tableColumns count="2">
    <tableColumn id="1" xr3:uid="{00000000-0010-0000-0000-000001000000}" name="Worksheet number" dataDxfId="245" dataCellStyle="Normal"/>
    <tableColumn id="2" xr3:uid="{00000000-0010-0000-0000-000002000000}" name="Worksheet title" dataDxfId="244" dataCellStyle="Normal"/>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le_4b_alcohol_specific_deaths_ASMR_rates_by_council_area_5_yr_average" displayName="table_4b_alcohol_specific_deaths_ASMR_rates_by_council_area_5_yr_average" ref="A5:G632" totalsRowShown="0" headerRowDxfId="88" dataDxfId="86" headerRowBorderDxfId="87">
  <autoFilter ref="A5:G632" xr:uid="{00000000-0009-0000-0100-000008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900-000001000000}" name="Year" dataDxfId="85"/>
    <tableColumn id="3" xr3:uid="{00000000-0010-0000-0900-000003000000}" name="Council Area" dataDxfId="84"/>
    <tableColumn id="4" xr3:uid="{00000000-0010-0000-0900-000004000000}" name="Age-standardised mortality rate_x000a_Persons" dataDxfId="83"/>
    <tableColumn id="5" xr3:uid="{00000000-0010-0000-0900-000005000000}" name="Lower 95% confidence interval_x000a_Persons" dataDxfId="82"/>
    <tableColumn id="6" xr3:uid="{00000000-0010-0000-0900-000006000000}" name="Upper 95% confidence interval_x000a_Persons" dataDxfId="81"/>
    <tableColumn id="2" xr3:uid="{00000000-0010-0000-0900-000002000000}" name="Confidence Intervals" dataDxfId="80">
      <calculatedColumnFormula>table_4b_alcohol_specific_deaths_ASMR_rates_by_council_area_5_yr_average[[#This Row],[Upper 95% confidence interval
Persons]]-table_4b_alcohol_specific_deaths_ASMR_rates_by_council_area_5_yr_average[[#This Row],[Age-standardised mortality rate
Persons]]</calculatedColumnFormula>
    </tableColumn>
    <tableColumn id="7" xr3:uid="{00000000-0010-0000-0900-000007000000}" name="Number of registered deaths_x000a_Persons" dataDxfId="79"/>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_5_alcohol_specific_deaths_ASMR_rates_by_SIMD" displayName="table_5_alcohol_specific_deaths_ASMR_rates_by_SIMD" ref="A5:H335" totalsRowShown="0" headerRowDxfId="78" dataDxfId="76" headerRowBorderDxfId="77">
  <sortState xmlns:xlrd2="http://schemas.microsoft.com/office/spreadsheetml/2017/richdata2" ref="A6:H320">
    <sortCondition descending="1" ref="D6:D320"/>
    <sortCondition ref="A6:A320"/>
    <sortCondition ref="B6:B320"/>
  </sortState>
  <tableColumns count="8">
    <tableColumn id="39" xr3:uid="{00000000-0010-0000-0A00-000027000000}" name="Year" dataDxfId="75"/>
    <tableColumn id="1" xr3:uid="{00000000-0010-0000-0A00-000001000000}" name="SIMD quintile" dataDxfId="74"/>
    <tableColumn id="3" xr3:uid="{00000000-0010-0000-0A00-000003000000}" name="Quintile description" dataDxfId="73"/>
    <tableColumn id="4" xr3:uid="{00000000-0010-0000-0A00-000004000000}" name="Sex" dataDxfId="72"/>
    <tableColumn id="6" xr3:uid="{00000000-0010-0000-0A00-000006000000}" name="Age-Standardised Rate of Mortality (ASMR)" dataDxfId="71"/>
    <tableColumn id="7" xr3:uid="{00000000-0010-0000-0A00-000007000000}" name="Lower Confidence Interval Limit" dataDxfId="70"/>
    <tableColumn id="36" xr3:uid="{00000000-0010-0000-0A00-000024000000}" name="Upper Confidence Interval Limit" dataDxfId="69"/>
    <tableColumn id="38" xr3:uid="{00000000-0010-0000-0A00-000026000000}" name="Deaths" dataDxfId="68"/>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e_6_alcohol_specific_deaths_ASMR_rates_by_UR" displayName="table_6_alcohol_specific_deaths_ASMR_rates_by_UR" ref="A5:H221" totalsRowShown="0" headerRowDxfId="67" dataDxfId="65" headerRowBorderDxfId="66">
  <sortState xmlns:xlrd2="http://schemas.microsoft.com/office/spreadsheetml/2017/richdata2" ref="A6:H203">
    <sortCondition descending="1" ref="D6:D203"/>
    <sortCondition ref="A6:A203"/>
    <sortCondition ref="B6:B203"/>
  </sortState>
  <tableColumns count="8">
    <tableColumn id="39" xr3:uid="{00000000-0010-0000-0B00-000027000000}" name="Year" dataDxfId="64"/>
    <tableColumn id="1" xr3:uid="{00000000-0010-0000-0B00-000001000000}" name="Urban Rural Classification" dataDxfId="63"/>
    <tableColumn id="3" xr3:uid="{00000000-0010-0000-0B00-000003000000}" name="Urban Rural Description" dataDxfId="62"/>
    <tableColumn id="4" xr3:uid="{00000000-0010-0000-0B00-000004000000}" name="Sex" dataDxfId="61"/>
    <tableColumn id="6" xr3:uid="{00000000-0010-0000-0B00-000006000000}" name="Age-Standardised Rate of Mortality (ASMR)" dataDxfId="60"/>
    <tableColumn id="7" xr3:uid="{00000000-0010-0000-0B00-000007000000}" name="Lower Confidence Interval Limit" dataDxfId="59"/>
    <tableColumn id="36" xr3:uid="{00000000-0010-0000-0B00-000024000000}" name="Upper Confidence Interval Limit" dataDxfId="58"/>
    <tableColumn id="38" xr3:uid="{00000000-0010-0000-0B00-000026000000}" name="Deaths" dataDxfId="57"/>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C000000}" name="table_7_alcohol_specific_deaths_ASMR_rates_by_month" displayName="table_7_alcohol_specific_deaths_ASMR_rates_by_month" ref="A5:G833" totalsRowShown="0" headerRowDxfId="56" dataDxfId="54" headerRowBorderDxfId="55">
  <sortState xmlns:xlrd2="http://schemas.microsoft.com/office/spreadsheetml/2017/richdata2" ref="A6:G833">
    <sortCondition descending="1" ref="C6:C833"/>
  </sortState>
  <tableColumns count="7">
    <tableColumn id="39" xr3:uid="{00000000-0010-0000-0C00-000027000000}" name="Year" dataDxfId="53"/>
    <tableColumn id="1" xr3:uid="{00000000-0010-0000-0C00-000001000000}" name="Month" dataDxfId="52"/>
    <tableColumn id="2" xr3:uid="{00000000-0010-0000-0C00-000002000000}" name="Sex" dataDxfId="51"/>
    <tableColumn id="6" xr3:uid="{00000000-0010-0000-0C00-000006000000}" name="Age-Standardised Rate of Mortality (ASMR)" dataDxfId="50"/>
    <tableColumn id="7" xr3:uid="{00000000-0010-0000-0C00-000007000000}" name="Lower Confidence Interval Limit" dataDxfId="49"/>
    <tableColumn id="36" xr3:uid="{00000000-0010-0000-0C00-000024000000}" name="Upper Confidence Interval Limit" dataDxfId="48"/>
    <tableColumn id="38" xr3:uid="{00000000-0010-0000-0C00-000026000000}" name="Deaths" dataDxfId="47"/>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D000000}" name="table_8_alcohol_specific_deaths_ASMR_rates_by_ulc_icd10_codes" displayName="table_8_alcohol_specific_deaths_ASMR_rates_by_ulc_icd10_codes" ref="A5:Y37" totalsRowShown="0" headerRowDxfId="46" dataDxfId="44" headerRowBorderDxfId="45">
  <tableColumns count="25">
    <tableColumn id="39" xr3:uid="{00000000-0010-0000-0D00-000027000000}" name="ICD-10 code" dataDxfId="43"/>
    <tableColumn id="1" xr3:uid="{00000000-0010-0000-0D00-000001000000}" name="Underlying cause of death" dataDxfId="42"/>
    <tableColumn id="6" xr3:uid="{00000000-0010-0000-0D00-000006000000}" name="2000" dataDxfId="41"/>
    <tableColumn id="7" xr3:uid="{00000000-0010-0000-0D00-000007000000}" name="2001" dataDxfId="40"/>
    <tableColumn id="36" xr3:uid="{00000000-0010-0000-0D00-000024000000}" name="2002" dataDxfId="39"/>
    <tableColumn id="38" xr3:uid="{00000000-0010-0000-0D00-000026000000}" name="2003" dataDxfId="38"/>
    <tableColumn id="40" xr3:uid="{00000000-0010-0000-0D00-000028000000}" name="2004" dataDxfId="37"/>
    <tableColumn id="41" xr3:uid="{00000000-0010-0000-0D00-000029000000}" name="2005" dataDxfId="36"/>
    <tableColumn id="42" xr3:uid="{00000000-0010-0000-0D00-00002A000000}" name="2006" dataDxfId="35"/>
    <tableColumn id="43" xr3:uid="{00000000-0010-0000-0D00-00002B000000}" name="2007" dataDxfId="34"/>
    <tableColumn id="44" xr3:uid="{00000000-0010-0000-0D00-00002C000000}" name="2008" dataDxfId="33"/>
    <tableColumn id="45" xr3:uid="{00000000-0010-0000-0D00-00002D000000}" name="2009" dataDxfId="32"/>
    <tableColumn id="46" xr3:uid="{00000000-0010-0000-0D00-00002E000000}" name="2010" dataDxfId="31"/>
    <tableColumn id="47" xr3:uid="{00000000-0010-0000-0D00-00002F000000}" name="2011" dataDxfId="30"/>
    <tableColumn id="48" xr3:uid="{00000000-0010-0000-0D00-000030000000}" name="2012" dataDxfId="29"/>
    <tableColumn id="49" xr3:uid="{00000000-0010-0000-0D00-000031000000}" name="2013" dataDxfId="28"/>
    <tableColumn id="50" xr3:uid="{00000000-0010-0000-0D00-000032000000}" name="2014" dataDxfId="27"/>
    <tableColumn id="51" xr3:uid="{00000000-0010-0000-0D00-000033000000}" name="2015" dataDxfId="26"/>
    <tableColumn id="52" xr3:uid="{00000000-0010-0000-0D00-000034000000}" name="2016" dataDxfId="25"/>
    <tableColumn id="53" xr3:uid="{00000000-0010-0000-0D00-000035000000}" name="2017" dataDxfId="24"/>
    <tableColumn id="54" xr3:uid="{00000000-0010-0000-0D00-000036000000}" name="2018" dataDxfId="23"/>
    <tableColumn id="55" xr3:uid="{00000000-0010-0000-0D00-000037000000}" name="2019" dataDxfId="22"/>
    <tableColumn id="56" xr3:uid="{00000000-0010-0000-0D00-000038000000}" name="2020" dataDxfId="21"/>
    <tableColumn id="2" xr3:uid="{00000000-0010-0000-0D00-000002000000}" name="2021" dataDxfId="20"/>
    <tableColumn id="3" xr3:uid="{00000000-0010-0000-0D00-000003000000}" name="2022"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3:B10" totalsRowShown="0" headerRowDxfId="243" headerRowBorderDxfId="242" tableBorderDxfId="241" totalsRowBorderDxfId="240" headerRowCellStyle="Normal" dataCellStyle="Normal">
  <autoFilter ref="A3:B10" xr:uid="{00000000-0009-0000-0100-000002000000}">
    <filterColumn colId="0" hiddenButton="1"/>
    <filterColumn colId="1" hiddenButton="1"/>
  </autoFilter>
  <tableColumns count="2">
    <tableColumn id="1" xr3:uid="{00000000-0010-0000-0100-000001000000}" name="Note number " dataDxfId="239" dataCellStyle="Normal"/>
    <tableColumn id="2" xr3:uid="{00000000-0010-0000-0100-000002000000}" name="Note text " dataDxfId="238" dataCellStyle="Normal"/>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_alcohol_specific_deaths_ASMR_rates_by_sex" displayName="table_1_alcohol_specific_deaths_ASMR_rates_by_sex" ref="A5:P49" totalsRowShown="0" headerRowDxfId="237" dataDxfId="235" headerRowBorderDxfId="236">
  <autoFilter ref="A5:P4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200-000001000000}" name="Year" dataDxfId="234"/>
    <tableColumn id="2" xr3:uid="{00000000-0010-0000-0200-000002000000}" name="Number of registered deaths_x000a_Persons" dataDxfId="233"/>
    <tableColumn id="3" xr3:uid="{00000000-0010-0000-0200-000003000000}" name="Number of registered deaths_x000a_Females" dataDxfId="232"/>
    <tableColumn id="4" xr3:uid="{00000000-0010-0000-0200-000004000000}" name="Number of registered deaths_x000a_Males" dataDxfId="231"/>
    <tableColumn id="5" xr3:uid="{00000000-0010-0000-0200-000005000000}" name="Age-standardised mortality rate_x000a_Persons" dataDxfId="230"/>
    <tableColumn id="6" xr3:uid="{00000000-0010-0000-0200-000006000000}" name="Lower 95% confidence interval_x000a_Persons" dataDxfId="229"/>
    <tableColumn id="7" xr3:uid="{00000000-0010-0000-0200-000007000000}" name="Upper 95% confidence interval_x000a_Persons" dataDxfId="228"/>
    <tableColumn id="8" xr3:uid="{00000000-0010-0000-0200-000008000000}" name="Age-standardised mortality rate_x000a_Females" dataDxfId="227"/>
    <tableColumn id="9" xr3:uid="{00000000-0010-0000-0200-000009000000}" name="Lower 95% confidence interval_x000a_Females" dataDxfId="226"/>
    <tableColumn id="10" xr3:uid="{00000000-0010-0000-0200-00000A000000}" name="Upper 95% confidence interval_x000a_Females" dataDxfId="225"/>
    <tableColumn id="11" xr3:uid="{00000000-0010-0000-0200-00000B000000}" name="Age-standardised mortality rate_x000a_Males" dataDxfId="224"/>
    <tableColumn id="12" xr3:uid="{00000000-0010-0000-0200-00000C000000}" name="Lower 95% confidence interval_x000a_Males" dataDxfId="223"/>
    <tableColumn id="13" xr3:uid="{00000000-0010-0000-0200-00000D000000}" name="Upper 95% confidence interval_x000a_Males" dataDxfId="222"/>
    <tableColumn id="14" xr3:uid="{00000000-0010-0000-0200-00000E000000}" name="Age-sex standardised mortality rate" dataDxfId="221"/>
    <tableColumn id="15" xr3:uid="{00000000-0010-0000-0200-00000F000000}" name="Lower 95% confidence interval_x000a_(age-sex standardised)" dataDxfId="220"/>
    <tableColumn id="16" xr3:uid="{00000000-0010-0000-0200-000010000000}" name="Upper 95% confidence interval_x000a_(age-sex standardised)" dataDxfId="2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_2_alcohol_specific_deaths_age_specific_rates" displayName="table_2_alcohol_specific_deaths_age_specific_rates" ref="A5:X137" totalsRowShown="0" headerRowDxfId="218" dataDxfId="216" headerRowBorderDxfId="217">
  <autoFilter ref="A5:X1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00000000-0010-0000-0300-000001000000}" name="Year" dataDxfId="215"/>
    <tableColumn id="2" xr3:uid="{00000000-0010-0000-0300-000002000000}" name="Sex" dataDxfId="214"/>
    <tableColumn id="3" xr3:uid="{00000000-0010-0000-0300-000003000000}" name="Measure" dataDxfId="213"/>
    <tableColumn id="4" xr3:uid="{00000000-0010-0000-0300-000004000000}" name="Age 0" dataDxfId="212"/>
    <tableColumn id="5" xr3:uid="{00000000-0010-0000-0300-000005000000}" name="Age 1-4" dataDxfId="211"/>
    <tableColumn id="6" xr3:uid="{00000000-0010-0000-0300-000006000000}" name="Age 5-9" dataDxfId="210"/>
    <tableColumn id="7" xr3:uid="{00000000-0010-0000-0300-000007000000}" name="Age 10-14" dataDxfId="209"/>
    <tableColumn id="8" xr3:uid="{00000000-0010-0000-0300-000008000000}" name="Age 15-19" dataDxfId="208"/>
    <tableColumn id="9" xr3:uid="{00000000-0010-0000-0300-000009000000}" name="Age 20-24" dataDxfId="207"/>
    <tableColumn id="10" xr3:uid="{00000000-0010-0000-0300-00000A000000}" name="Age 25-29" dataDxfId="206"/>
    <tableColumn id="11" xr3:uid="{00000000-0010-0000-0300-00000B000000}" name="Age 30-34" dataDxfId="205"/>
    <tableColumn id="12" xr3:uid="{00000000-0010-0000-0300-00000C000000}" name="Age 35-39" dataDxfId="204"/>
    <tableColumn id="13" xr3:uid="{00000000-0010-0000-0300-00000D000000}" name="Age 40-44" dataDxfId="203"/>
    <tableColumn id="14" xr3:uid="{00000000-0010-0000-0300-00000E000000}" name="Age 45-49" dataDxfId="202"/>
    <tableColumn id="15" xr3:uid="{00000000-0010-0000-0300-00000F000000}" name="Age 50-54" dataDxfId="201"/>
    <tableColumn id="16" xr3:uid="{00000000-0010-0000-0300-000010000000}" name="Age 55-59" dataDxfId="200"/>
    <tableColumn id="17" xr3:uid="{00000000-0010-0000-0300-000011000000}" name="Age 60-64" dataDxfId="199"/>
    <tableColumn id="18" xr3:uid="{00000000-0010-0000-0300-000012000000}" name="Age 65-69" dataDxfId="198"/>
    <tableColumn id="19" xr3:uid="{00000000-0010-0000-0300-000013000000}" name="Age 70-74" dataDxfId="197"/>
    <tableColumn id="20" xr3:uid="{00000000-0010-0000-0300-000014000000}" name="Age 75-79" dataDxfId="196"/>
    <tableColumn id="21" xr3:uid="{00000000-0010-0000-0300-000015000000}" name="Age 80-84" dataDxfId="195"/>
    <tableColumn id="22" xr3:uid="{00000000-0010-0000-0300-000016000000}" name="Age 85-89" dataDxfId="194"/>
    <tableColumn id="23" xr3:uid="{00000000-0010-0000-0300-000017000000}" name="Age 90 or more" dataDxfId="193"/>
    <tableColumn id="24" xr3:uid="{00000000-0010-0000-0300-000018000000}" name="Average age at death" dataDxfId="19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table_2_alcohol_specific_deaths_age_specific_rates14" displayName="table_2_alcohol_specific_deaths_age_specific_rates14" ref="A5:W92" totalsRowShown="0" headerRowDxfId="191" dataDxfId="189" headerRowBorderDxfId="190">
  <autoFilter ref="A5:W92"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00000000-0010-0000-0400-000001000000}" name="Year" dataDxfId="188"/>
    <tableColumn id="2" xr3:uid="{00000000-0010-0000-0400-000002000000}" name="Sex" dataDxfId="187"/>
    <tableColumn id="3" xr3:uid="{00000000-0010-0000-0400-000003000000}" name="Measure" dataDxfId="186"/>
    <tableColumn id="4" xr3:uid="{00000000-0010-0000-0400-000004000000}" name="Age 0" dataDxfId="185"/>
    <tableColumn id="5" xr3:uid="{00000000-0010-0000-0400-000005000000}" name="Age 1-4" dataDxfId="184"/>
    <tableColumn id="6" xr3:uid="{00000000-0010-0000-0400-000006000000}" name="Age 5-9" dataDxfId="183"/>
    <tableColumn id="7" xr3:uid="{00000000-0010-0000-0400-000007000000}" name="Age 10-14" dataDxfId="182"/>
    <tableColumn id="8" xr3:uid="{00000000-0010-0000-0400-000008000000}" name="Age 15-19" dataDxfId="181"/>
    <tableColumn id="9" xr3:uid="{00000000-0010-0000-0400-000009000000}" name="Age 20-24" dataDxfId="180"/>
    <tableColumn id="10" xr3:uid="{00000000-0010-0000-0400-00000A000000}" name="Age 25-29" dataDxfId="179"/>
    <tableColumn id="11" xr3:uid="{00000000-0010-0000-0400-00000B000000}" name="Age 30-34" dataDxfId="178"/>
    <tableColumn id="12" xr3:uid="{00000000-0010-0000-0400-00000C000000}" name="Age 35-39" dataDxfId="177"/>
    <tableColumn id="13" xr3:uid="{00000000-0010-0000-0400-00000D000000}" name="Age 40-44" dataDxfId="176"/>
    <tableColumn id="14" xr3:uid="{00000000-0010-0000-0400-00000E000000}" name="Age 45-49" dataDxfId="175"/>
    <tableColumn id="15" xr3:uid="{00000000-0010-0000-0400-00000F000000}" name="Age 50-54" dataDxfId="174"/>
    <tableColumn id="16" xr3:uid="{00000000-0010-0000-0400-000010000000}" name="Age 55-59" dataDxfId="173"/>
    <tableColumn id="17" xr3:uid="{00000000-0010-0000-0400-000011000000}" name="Age 60-64" dataDxfId="172"/>
    <tableColumn id="18" xr3:uid="{00000000-0010-0000-0400-000012000000}" name="Age 65-69" dataDxfId="171"/>
    <tableColumn id="19" xr3:uid="{00000000-0010-0000-0400-000013000000}" name="Age 70-74" dataDxfId="170"/>
    <tableColumn id="20" xr3:uid="{00000000-0010-0000-0400-000014000000}" name="Age 75-79" dataDxfId="169"/>
    <tableColumn id="21" xr3:uid="{00000000-0010-0000-0400-000015000000}" name="Age 80-84" dataDxfId="168"/>
    <tableColumn id="22" xr3:uid="{00000000-0010-0000-0400-000016000000}" name="Age 85-89" dataDxfId="167"/>
    <tableColumn id="23" xr3:uid="{00000000-0010-0000-0400-000017000000}" name="Age 90 or more" dataDxfId="16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_2_alcohol_specific_deaths_age_specific_rates1416" displayName="table_2_alcohol_specific_deaths_age_specific_rates1416" ref="A5:H92" totalsRowShown="0" headerRowDxfId="165" dataDxfId="163" headerRowBorderDxfId="164">
  <autoFilter ref="A5:H92"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500-000001000000}" name="Year" dataDxfId="162"/>
    <tableColumn id="2" xr3:uid="{00000000-0010-0000-0500-000002000000}" name="Sex" dataDxfId="161"/>
    <tableColumn id="3" xr3:uid="{00000000-0010-0000-0500-000003000000}" name="Measure" dataDxfId="160"/>
    <tableColumn id="4" xr3:uid="{00000000-0010-0000-0500-000004000000}" name="Age 10-24" dataDxfId="159"/>
    <tableColumn id="5" xr3:uid="{00000000-0010-0000-0500-000005000000}" name="Age 25-44" dataDxfId="158"/>
    <tableColumn id="6" xr3:uid="{00000000-0010-0000-0500-000006000000}" name="Age 45-64" dataDxfId="157"/>
    <tableColumn id="7" xr3:uid="{00000000-0010-0000-0500-000007000000}" name="Age 65-74" dataDxfId="156"/>
    <tableColumn id="8" xr3:uid="{00000000-0010-0000-0500-000008000000}" name="Age 75 or more" dataDxfId="155"/>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_3a_alcohol_specific_deaths_health_boards" displayName="table_3a_alcohol_specific_deaths_health_boards" ref="A5:P49" totalsRowShown="0" headerRowDxfId="154" dataDxfId="152" headerRowBorderDxfId="153">
  <autoFilter ref="A5:P49"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0000000-0010-0000-0600-000001000000}" name="Year" dataDxfId="151"/>
    <tableColumn id="3" xr3:uid="{00000000-0010-0000-0600-000003000000}" name="Scotland" dataDxfId="150"/>
    <tableColumn id="4" xr3:uid="{00000000-0010-0000-0600-000004000000}" name="NHS Ayrshire and Arran" dataDxfId="149"/>
    <tableColumn id="5" xr3:uid="{00000000-0010-0000-0600-000005000000}" name="NHS Borders" dataDxfId="148"/>
    <tableColumn id="6" xr3:uid="{00000000-0010-0000-0600-000006000000}" name="NHS Dumfries and Galloway" dataDxfId="147"/>
    <tableColumn id="7" xr3:uid="{00000000-0010-0000-0600-000007000000}" name="NHS Fife" dataDxfId="146"/>
    <tableColumn id="8" xr3:uid="{00000000-0010-0000-0600-000008000000}" name="NHS Forth Valley" dataDxfId="145"/>
    <tableColumn id="9" xr3:uid="{00000000-0010-0000-0600-000009000000}" name="NHS Grampian" dataDxfId="144"/>
    <tableColumn id="10" xr3:uid="{00000000-0010-0000-0600-00000A000000}" name="NHS Greater Glasgow and Clyde" dataDxfId="143"/>
    <tableColumn id="11" xr3:uid="{00000000-0010-0000-0600-00000B000000}" name="NHS Highland" dataDxfId="142"/>
    <tableColumn id="12" xr3:uid="{00000000-0010-0000-0600-00000C000000}" name="NHS Lanarkshire" dataDxfId="141"/>
    <tableColumn id="13" xr3:uid="{00000000-0010-0000-0600-00000D000000}" name="NHS Lothian" dataDxfId="140"/>
    <tableColumn id="14" xr3:uid="{00000000-0010-0000-0600-00000E000000}" name="NHS Orkney" dataDxfId="139"/>
    <tableColumn id="15" xr3:uid="{00000000-0010-0000-0600-00000F000000}" name="NHS Shetland" dataDxfId="138"/>
    <tableColumn id="16" xr3:uid="{00000000-0010-0000-0600-000010000000}" name="NHS Tayside" dataDxfId="137"/>
    <tableColumn id="17" xr3:uid="{00000000-0010-0000-0600-000011000000}" name="NHS Western Isles" dataDxfId="136"/>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_3b_alcohol_specific_deaths_ASMR_rates_health_boards_5_yr_average" displayName="table_3b_alcohol_specific_deaths_ASMR_rates_health_boards_5_yr_average" ref="A5:G290" totalsRowShown="0" headerRowDxfId="135" dataDxfId="133" headerRowBorderDxfId="134">
  <autoFilter ref="A5:G290" xr:uid="{00000000-0009-0000-0100-000006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700-000001000000}" name="Year" dataDxfId="132"/>
    <tableColumn id="3" xr3:uid="{00000000-0010-0000-0700-000003000000}" name="Health Board" dataDxfId="131"/>
    <tableColumn id="4" xr3:uid="{00000000-0010-0000-0700-000004000000}" name="Age-standardised mortality rate_x000a_Persons" dataDxfId="130"/>
    <tableColumn id="5" xr3:uid="{00000000-0010-0000-0700-000005000000}" name="Lower 95% confidence interval_x000a_Persons" dataDxfId="129"/>
    <tableColumn id="6" xr3:uid="{00000000-0010-0000-0700-000006000000}" name="Upper 95% confidence interval_x000a_Persons" dataDxfId="128"/>
    <tableColumn id="7" xr3:uid="{00000000-0010-0000-0700-000007000000}" name="Confidence Interval" dataDxfId="127">
      <calculatedColumnFormula>table_3b_alcohol_specific_deaths_ASMR_rates_health_boards_5_yr_average[[#This Row],[Upper 95% confidence interval
Persons]]-table_3b_alcohol_specific_deaths_ASMR_rates_health_boards_5_yr_average[[#This Row],[Age-standardised mortality rate
Persons]]</calculatedColumnFormula>
    </tableColumn>
    <tableColumn id="2" xr3:uid="{00000000-0010-0000-0700-000002000000}" name="Number of registered deaths_x000a_Persons" dataDxfId="126"/>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_4a_alcohol_specific_deaths_by_council_area" displayName="table_4a_alcohol_specific_deaths_by_council_area" ref="A5:AH49" totalsRowShown="0" headerRowDxfId="125" dataDxfId="123" headerRowBorderDxfId="124">
  <autoFilter ref="A5:AH49"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autoFilter>
  <tableColumns count="34">
    <tableColumn id="1" xr3:uid="{00000000-0010-0000-0800-000001000000}" name="Year" dataDxfId="122"/>
    <tableColumn id="3" xr3:uid="{00000000-0010-0000-0800-000003000000}" name="Scotland" dataDxfId="121"/>
    <tableColumn id="4" xr3:uid="{00000000-0010-0000-0800-000004000000}" name="Aberdeen City" dataDxfId="120"/>
    <tableColumn id="5" xr3:uid="{00000000-0010-0000-0800-000005000000}" name="Aberdeenshire" dataDxfId="119"/>
    <tableColumn id="6" xr3:uid="{00000000-0010-0000-0800-000006000000}" name="Angus" dataDxfId="118"/>
    <tableColumn id="7" xr3:uid="{00000000-0010-0000-0800-000007000000}" name="Argyll and Bute" dataDxfId="117"/>
    <tableColumn id="8" xr3:uid="{00000000-0010-0000-0800-000008000000}" name="City of Edinburgh" dataDxfId="116"/>
    <tableColumn id="9" xr3:uid="{00000000-0010-0000-0800-000009000000}" name="Clackmannanshire" dataDxfId="115"/>
    <tableColumn id="10" xr3:uid="{00000000-0010-0000-0800-00000A000000}" name="Dumfries and Galloway" dataDxfId="114"/>
    <tableColumn id="11" xr3:uid="{00000000-0010-0000-0800-00000B000000}" name="Dundee City" dataDxfId="113"/>
    <tableColumn id="12" xr3:uid="{00000000-0010-0000-0800-00000C000000}" name="East Ayrshire" dataDxfId="112"/>
    <tableColumn id="13" xr3:uid="{00000000-0010-0000-0800-00000D000000}" name="East Dunbartonshire" dataDxfId="111"/>
    <tableColumn id="14" xr3:uid="{00000000-0010-0000-0800-00000E000000}" name="East Lothian" dataDxfId="110"/>
    <tableColumn id="15" xr3:uid="{00000000-0010-0000-0800-00000F000000}" name="East Renfrewshire" dataDxfId="109"/>
    <tableColumn id="16" xr3:uid="{00000000-0010-0000-0800-000010000000}" name="Falkirk" dataDxfId="108"/>
    <tableColumn id="17" xr3:uid="{00000000-0010-0000-0800-000011000000}" name="Fife" dataDxfId="107"/>
    <tableColumn id="18" xr3:uid="{00000000-0010-0000-0800-000012000000}" name="Glasgow City" dataDxfId="106"/>
    <tableColumn id="19" xr3:uid="{00000000-0010-0000-0800-000013000000}" name="Highland" dataDxfId="105"/>
    <tableColumn id="20" xr3:uid="{00000000-0010-0000-0800-000014000000}" name="Inverclyde" dataDxfId="104"/>
    <tableColumn id="21" xr3:uid="{00000000-0010-0000-0800-000015000000}" name="Midlothian" dataDxfId="103"/>
    <tableColumn id="22" xr3:uid="{00000000-0010-0000-0800-000016000000}" name="Moray" dataDxfId="102"/>
    <tableColumn id="23" xr3:uid="{00000000-0010-0000-0800-000017000000}" name="Na h-Eileanan Siar" dataDxfId="101"/>
    <tableColumn id="24" xr3:uid="{00000000-0010-0000-0800-000018000000}" name="North Ayrshire" dataDxfId="100"/>
    <tableColumn id="25" xr3:uid="{00000000-0010-0000-0800-000019000000}" name="North Lanarkshire" dataDxfId="99"/>
    <tableColumn id="26" xr3:uid="{00000000-0010-0000-0800-00001A000000}" name="Orkney Islands" dataDxfId="98"/>
    <tableColumn id="27" xr3:uid="{00000000-0010-0000-0800-00001B000000}" name="Perth and Kinross" dataDxfId="97"/>
    <tableColumn id="28" xr3:uid="{00000000-0010-0000-0800-00001C000000}" name="Renfrewshire" dataDxfId="96"/>
    <tableColumn id="29" xr3:uid="{00000000-0010-0000-0800-00001D000000}" name="Scottish Borders" dataDxfId="95"/>
    <tableColumn id="30" xr3:uid="{00000000-0010-0000-0800-00001E000000}" name="Shetland Islands" dataDxfId="94"/>
    <tableColumn id="31" xr3:uid="{00000000-0010-0000-0800-00001F000000}" name="South Ayrshire" dataDxfId="93"/>
    <tableColumn id="32" xr3:uid="{00000000-0010-0000-0800-000020000000}" name="South Lanarkshire" dataDxfId="92"/>
    <tableColumn id="33" xr3:uid="{00000000-0010-0000-0800-000021000000}" name="Stirling" dataDxfId="91"/>
    <tableColumn id="34" xr3:uid="{00000000-0010-0000-0800-000022000000}" name="West Dunbartonshire" dataDxfId="90"/>
    <tableColumn id="35" xr3:uid="{00000000-0010-0000-0800-000023000000}" name="West Lothian" dataDxfId="8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1"/>
  <sheetViews>
    <sheetView tabSelected="1" workbookViewId="0"/>
  </sheetViews>
  <sheetFormatPr defaultRowHeight="15.5" x14ac:dyDescent="0.35"/>
  <cols>
    <col min="1" max="1" width="75.4609375" style="1" customWidth="1"/>
  </cols>
  <sheetData>
    <row r="1" spans="1:1" ht="20" x14ac:dyDescent="0.4">
      <c r="A1" s="7" t="s">
        <v>319</v>
      </c>
    </row>
    <row r="2" spans="1:1" x14ac:dyDescent="0.35">
      <c r="A2" s="1" t="s">
        <v>286</v>
      </c>
    </row>
    <row r="3" spans="1:1" ht="35.25" customHeight="1" x14ac:dyDescent="0.4">
      <c r="A3" s="12" t="s">
        <v>274</v>
      </c>
    </row>
    <row r="4" spans="1:1" x14ac:dyDescent="0.35">
      <c r="A4" t="s">
        <v>320</v>
      </c>
    </row>
    <row r="5" spans="1:1" ht="35.25" customHeight="1" x14ac:dyDescent="0.4">
      <c r="A5" s="5" t="s">
        <v>275</v>
      </c>
    </row>
    <row r="6" spans="1:1" x14ac:dyDescent="0.35">
      <c r="A6" t="s">
        <v>276</v>
      </c>
    </row>
    <row r="7" spans="1:1" ht="35.25" customHeight="1" x14ac:dyDescent="0.4">
      <c r="A7" s="5" t="s">
        <v>277</v>
      </c>
    </row>
    <row r="8" spans="1:1" x14ac:dyDescent="0.35">
      <c r="A8" t="s">
        <v>321</v>
      </c>
    </row>
    <row r="9" spans="1:1" ht="35.25" customHeight="1" x14ac:dyDescent="0.4">
      <c r="A9" s="5" t="s">
        <v>278</v>
      </c>
    </row>
    <row r="10" spans="1:1" x14ac:dyDescent="0.35">
      <c r="A10" t="s">
        <v>279</v>
      </c>
    </row>
    <row r="11" spans="1:1" ht="35.25" customHeight="1" x14ac:dyDescent="0.4">
      <c r="A11" s="5" t="s">
        <v>280</v>
      </c>
    </row>
    <row r="12" spans="1:1" x14ac:dyDescent="0.35">
      <c r="A12" t="s">
        <v>281</v>
      </c>
    </row>
    <row r="13" spans="1:1" ht="35.25" customHeight="1" x14ac:dyDescent="0.4">
      <c r="A13" s="5" t="s">
        <v>282</v>
      </c>
    </row>
    <row r="14" spans="1:1" ht="31" x14ac:dyDescent="0.35">
      <c r="A14" s="1" t="s">
        <v>283</v>
      </c>
    </row>
    <row r="15" spans="1:1" ht="31" x14ac:dyDescent="0.35">
      <c r="A15" s="1" t="s">
        <v>288</v>
      </c>
    </row>
    <row r="16" spans="1:1" ht="77.5" x14ac:dyDescent="0.35">
      <c r="A16" s="1" t="s">
        <v>290</v>
      </c>
    </row>
    <row r="17" spans="1:1" ht="31" x14ac:dyDescent="0.35">
      <c r="A17" s="1" t="s">
        <v>289</v>
      </c>
    </row>
    <row r="18" spans="1:1" ht="124" x14ac:dyDescent="0.35">
      <c r="A18" s="1" t="s">
        <v>287</v>
      </c>
    </row>
    <row r="19" spans="1:1" ht="46.5" x14ac:dyDescent="0.35">
      <c r="A19" s="1" t="s">
        <v>284</v>
      </c>
    </row>
    <row r="20" spans="1:1" x14ac:dyDescent="0.35">
      <c r="A20" s="1" t="s">
        <v>285</v>
      </c>
    </row>
    <row r="21" spans="1:1" ht="24" customHeight="1" x14ac:dyDescent="0.35">
      <c r="A21" s="44" t="s">
        <v>322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H49"/>
  <sheetViews>
    <sheetView zoomScaleNormal="100" workbookViewId="0"/>
  </sheetViews>
  <sheetFormatPr defaultColWidth="8.765625" defaultRowHeight="15.5" x14ac:dyDescent="0.35"/>
  <cols>
    <col min="1" max="1" width="14.23046875" style="9" customWidth="1"/>
    <col min="2" max="34" width="20.69140625" style="9" customWidth="1"/>
    <col min="35" max="16384" width="8.765625" style="9"/>
  </cols>
  <sheetData>
    <row r="1" spans="1:34" ht="20" x14ac:dyDescent="0.4">
      <c r="A1" s="8" t="s">
        <v>339</v>
      </c>
    </row>
    <row r="2" spans="1:34" x14ac:dyDescent="0.35">
      <c r="A2" t="s">
        <v>27</v>
      </c>
    </row>
    <row r="3" spans="1:34" x14ac:dyDescent="0.35">
      <c r="A3" s="9" t="s">
        <v>0</v>
      </c>
    </row>
    <row r="4" spans="1:34" x14ac:dyDescent="0.35">
      <c r="A4" s="6" t="s">
        <v>28</v>
      </c>
    </row>
    <row r="5" spans="1:34" s="12" customFormat="1" ht="36" x14ac:dyDescent="0.4">
      <c r="A5" s="19" t="s">
        <v>14</v>
      </c>
      <c r="B5" s="82" t="s">
        <v>56</v>
      </c>
      <c r="C5" s="82" t="s">
        <v>71</v>
      </c>
      <c r="D5" s="82" t="s">
        <v>72</v>
      </c>
      <c r="E5" s="82" t="s">
        <v>73</v>
      </c>
      <c r="F5" s="82" t="s">
        <v>74</v>
      </c>
      <c r="G5" s="82" t="s">
        <v>75</v>
      </c>
      <c r="H5" s="82" t="s">
        <v>76</v>
      </c>
      <c r="I5" s="82" t="s">
        <v>77</v>
      </c>
      <c r="J5" s="82" t="s">
        <v>78</v>
      </c>
      <c r="K5" s="82" t="s">
        <v>79</v>
      </c>
      <c r="L5" s="82" t="s">
        <v>80</v>
      </c>
      <c r="M5" s="84" t="s">
        <v>81</v>
      </c>
      <c r="N5" s="84" t="s">
        <v>82</v>
      </c>
      <c r="O5" s="84" t="s">
        <v>83</v>
      </c>
      <c r="P5" s="84" t="s">
        <v>84</v>
      </c>
      <c r="Q5" s="63" t="s">
        <v>85</v>
      </c>
      <c r="R5" s="63" t="s">
        <v>86</v>
      </c>
      <c r="S5" s="63" t="s">
        <v>87</v>
      </c>
      <c r="T5" s="63" t="s">
        <v>88</v>
      </c>
      <c r="U5" s="63" t="s">
        <v>89</v>
      </c>
      <c r="V5" s="63" t="s">
        <v>90</v>
      </c>
      <c r="W5" s="63" t="s">
        <v>91</v>
      </c>
      <c r="X5" s="63" t="s">
        <v>92</v>
      </c>
      <c r="Y5" s="63" t="s">
        <v>93</v>
      </c>
      <c r="Z5" s="63" t="s">
        <v>94</v>
      </c>
      <c r="AA5" s="63" t="s">
        <v>95</v>
      </c>
      <c r="AB5" s="63" t="s">
        <v>96</v>
      </c>
      <c r="AC5" s="63" t="s">
        <v>97</v>
      </c>
      <c r="AD5" s="63" t="s">
        <v>98</v>
      </c>
      <c r="AE5" s="63" t="s">
        <v>99</v>
      </c>
      <c r="AF5" s="63" t="s">
        <v>100</v>
      </c>
      <c r="AG5" s="63" t="s">
        <v>101</v>
      </c>
      <c r="AH5" s="63" t="s">
        <v>102</v>
      </c>
    </row>
    <row r="6" spans="1:34" x14ac:dyDescent="0.35">
      <c r="A6" s="85">
        <v>1979</v>
      </c>
      <c r="B6" s="10">
        <v>389</v>
      </c>
      <c r="C6" s="10">
        <v>18</v>
      </c>
      <c r="D6" s="11">
        <v>2</v>
      </c>
      <c r="E6" s="11">
        <v>8</v>
      </c>
      <c r="F6" s="11">
        <v>5</v>
      </c>
      <c r="G6" s="11">
        <v>42</v>
      </c>
      <c r="H6" s="11">
        <v>0</v>
      </c>
      <c r="I6" s="11">
        <v>4</v>
      </c>
      <c r="J6" s="11">
        <v>11</v>
      </c>
      <c r="K6" s="11">
        <v>4</v>
      </c>
      <c r="L6" s="11">
        <v>2</v>
      </c>
      <c r="M6" s="11">
        <v>2</v>
      </c>
      <c r="N6" s="11">
        <v>3</v>
      </c>
      <c r="O6" s="11">
        <v>5</v>
      </c>
      <c r="P6" s="11">
        <v>14</v>
      </c>
      <c r="Q6" s="11">
        <v>139</v>
      </c>
      <c r="R6" s="11">
        <v>8</v>
      </c>
      <c r="S6" s="11">
        <v>12</v>
      </c>
      <c r="T6" s="11">
        <v>2</v>
      </c>
      <c r="U6" s="11">
        <v>7</v>
      </c>
      <c r="V6" s="11">
        <v>2</v>
      </c>
      <c r="W6" s="11">
        <v>9</v>
      </c>
      <c r="X6" s="11">
        <v>23</v>
      </c>
      <c r="Y6" s="11">
        <v>3</v>
      </c>
      <c r="Z6" s="11">
        <v>8</v>
      </c>
      <c r="AA6" s="11">
        <v>14</v>
      </c>
      <c r="AB6" s="11">
        <v>1</v>
      </c>
      <c r="AC6" s="11">
        <v>0</v>
      </c>
      <c r="AD6" s="11">
        <v>3</v>
      </c>
      <c r="AE6" s="11">
        <v>18</v>
      </c>
      <c r="AF6" s="11">
        <v>3</v>
      </c>
      <c r="AG6" s="11">
        <v>6</v>
      </c>
      <c r="AH6" s="11">
        <v>4</v>
      </c>
    </row>
    <row r="7" spans="1:34" x14ac:dyDescent="0.35">
      <c r="A7" s="85">
        <v>1980</v>
      </c>
      <c r="B7" s="10">
        <v>369</v>
      </c>
      <c r="C7" s="10">
        <v>9</v>
      </c>
      <c r="D7" s="11">
        <v>2</v>
      </c>
      <c r="E7" s="11">
        <v>5</v>
      </c>
      <c r="F7" s="11">
        <v>7</v>
      </c>
      <c r="G7" s="11">
        <v>33</v>
      </c>
      <c r="H7" s="11">
        <v>4</v>
      </c>
      <c r="I7" s="11">
        <v>6</v>
      </c>
      <c r="J7" s="11">
        <v>9</v>
      </c>
      <c r="K7" s="11">
        <v>5</v>
      </c>
      <c r="L7" s="11">
        <v>6</v>
      </c>
      <c r="M7" s="11">
        <v>3</v>
      </c>
      <c r="N7" s="11">
        <v>2</v>
      </c>
      <c r="O7" s="11">
        <v>4</v>
      </c>
      <c r="P7" s="11">
        <v>11</v>
      </c>
      <c r="Q7" s="11">
        <v>137</v>
      </c>
      <c r="R7" s="11">
        <v>16</v>
      </c>
      <c r="S7" s="11">
        <v>9</v>
      </c>
      <c r="T7" s="11">
        <v>1</v>
      </c>
      <c r="U7" s="11">
        <v>4</v>
      </c>
      <c r="V7" s="11">
        <v>2</v>
      </c>
      <c r="W7" s="11">
        <v>5</v>
      </c>
      <c r="X7" s="11">
        <v>16</v>
      </c>
      <c r="Y7" s="11">
        <v>2</v>
      </c>
      <c r="Z7" s="11">
        <v>5</v>
      </c>
      <c r="AA7" s="11">
        <v>23</v>
      </c>
      <c r="AB7" s="11">
        <v>1</v>
      </c>
      <c r="AC7" s="11">
        <v>2</v>
      </c>
      <c r="AD7" s="11">
        <v>8</v>
      </c>
      <c r="AE7" s="11">
        <v>12</v>
      </c>
      <c r="AF7" s="11">
        <v>0</v>
      </c>
      <c r="AG7" s="11">
        <v>9</v>
      </c>
      <c r="AH7" s="11">
        <v>8</v>
      </c>
    </row>
    <row r="8" spans="1:34" x14ac:dyDescent="0.35">
      <c r="A8" s="85">
        <v>1981</v>
      </c>
      <c r="B8" s="10">
        <v>348</v>
      </c>
      <c r="C8" s="10">
        <v>14</v>
      </c>
      <c r="D8" s="11">
        <v>7</v>
      </c>
      <c r="E8" s="11">
        <v>4</v>
      </c>
      <c r="F8" s="11">
        <v>6</v>
      </c>
      <c r="G8" s="11">
        <v>50</v>
      </c>
      <c r="H8" s="11">
        <v>0</v>
      </c>
      <c r="I8" s="11">
        <v>4</v>
      </c>
      <c r="J8" s="11">
        <v>9</v>
      </c>
      <c r="K8" s="11">
        <v>10</v>
      </c>
      <c r="L8" s="11">
        <v>8</v>
      </c>
      <c r="M8" s="11">
        <v>4</v>
      </c>
      <c r="N8" s="11">
        <v>2</v>
      </c>
      <c r="O8" s="11">
        <v>6</v>
      </c>
      <c r="P8" s="11">
        <v>20</v>
      </c>
      <c r="Q8" s="11">
        <v>97</v>
      </c>
      <c r="R8" s="11">
        <v>13</v>
      </c>
      <c r="S8" s="11">
        <v>11</v>
      </c>
      <c r="T8" s="11">
        <v>4</v>
      </c>
      <c r="U8" s="11">
        <v>2</v>
      </c>
      <c r="V8" s="11">
        <v>2</v>
      </c>
      <c r="W8" s="11">
        <v>2</v>
      </c>
      <c r="X8" s="11">
        <v>13</v>
      </c>
      <c r="Y8" s="11">
        <v>1</v>
      </c>
      <c r="Z8" s="11">
        <v>1</v>
      </c>
      <c r="AA8" s="11">
        <v>12</v>
      </c>
      <c r="AB8" s="11">
        <v>3</v>
      </c>
      <c r="AC8" s="11">
        <v>1</v>
      </c>
      <c r="AD8" s="11">
        <v>6</v>
      </c>
      <c r="AE8" s="11">
        <v>19</v>
      </c>
      <c r="AF8" s="11">
        <v>3</v>
      </c>
      <c r="AG8" s="11">
        <v>6</v>
      </c>
      <c r="AH8" s="11">
        <v>5</v>
      </c>
    </row>
    <row r="9" spans="1:34" x14ac:dyDescent="0.35">
      <c r="A9" s="85">
        <v>1982</v>
      </c>
      <c r="B9" s="10">
        <v>355</v>
      </c>
      <c r="C9" s="10">
        <v>15</v>
      </c>
      <c r="D9" s="11">
        <v>7</v>
      </c>
      <c r="E9" s="11">
        <v>2</v>
      </c>
      <c r="F9" s="11">
        <v>3</v>
      </c>
      <c r="G9" s="11">
        <v>41</v>
      </c>
      <c r="H9" s="11">
        <v>1</v>
      </c>
      <c r="I9" s="11">
        <v>4</v>
      </c>
      <c r="J9" s="11">
        <v>9</v>
      </c>
      <c r="K9" s="11">
        <v>6</v>
      </c>
      <c r="L9" s="11">
        <v>7</v>
      </c>
      <c r="M9" s="11">
        <v>2</v>
      </c>
      <c r="N9" s="11">
        <v>5</v>
      </c>
      <c r="O9" s="11">
        <v>8</v>
      </c>
      <c r="P9" s="11">
        <v>9</v>
      </c>
      <c r="Q9" s="11">
        <v>112</v>
      </c>
      <c r="R9" s="11">
        <v>21</v>
      </c>
      <c r="S9" s="11">
        <v>11</v>
      </c>
      <c r="T9" s="11">
        <v>5</v>
      </c>
      <c r="U9" s="11">
        <v>1</v>
      </c>
      <c r="V9" s="11">
        <v>3</v>
      </c>
      <c r="W9" s="11">
        <v>5</v>
      </c>
      <c r="X9" s="11">
        <v>15</v>
      </c>
      <c r="Y9" s="11">
        <v>1</v>
      </c>
      <c r="Z9" s="11">
        <v>5</v>
      </c>
      <c r="AA9" s="11">
        <v>14</v>
      </c>
      <c r="AB9" s="11">
        <v>1</v>
      </c>
      <c r="AC9" s="11">
        <v>1</v>
      </c>
      <c r="AD9" s="11">
        <v>3</v>
      </c>
      <c r="AE9" s="11">
        <v>22</v>
      </c>
      <c r="AF9" s="11">
        <v>2</v>
      </c>
      <c r="AG9" s="11">
        <v>6</v>
      </c>
      <c r="AH9" s="11">
        <v>6</v>
      </c>
    </row>
    <row r="10" spans="1:34" x14ac:dyDescent="0.35">
      <c r="A10" s="85">
        <v>1983</v>
      </c>
      <c r="B10" s="10">
        <v>351</v>
      </c>
      <c r="C10" s="10">
        <v>8</v>
      </c>
      <c r="D10" s="11">
        <v>7</v>
      </c>
      <c r="E10" s="11">
        <v>9</v>
      </c>
      <c r="F10" s="11">
        <v>6</v>
      </c>
      <c r="G10" s="11">
        <v>41</v>
      </c>
      <c r="H10" s="11">
        <v>4</v>
      </c>
      <c r="I10" s="11">
        <v>4</v>
      </c>
      <c r="J10" s="11">
        <v>13</v>
      </c>
      <c r="K10" s="11">
        <v>7</v>
      </c>
      <c r="L10" s="11">
        <v>2</v>
      </c>
      <c r="M10" s="11">
        <v>5</v>
      </c>
      <c r="N10" s="11">
        <v>4</v>
      </c>
      <c r="O10" s="11">
        <v>4</v>
      </c>
      <c r="P10" s="11">
        <v>12</v>
      </c>
      <c r="Q10" s="11">
        <v>95</v>
      </c>
      <c r="R10" s="11">
        <v>22</v>
      </c>
      <c r="S10" s="11">
        <v>9</v>
      </c>
      <c r="T10" s="11">
        <v>6</v>
      </c>
      <c r="U10" s="11">
        <v>6</v>
      </c>
      <c r="V10" s="11">
        <v>0</v>
      </c>
      <c r="W10" s="11">
        <v>7</v>
      </c>
      <c r="X10" s="11">
        <v>23</v>
      </c>
      <c r="Y10" s="11">
        <v>3</v>
      </c>
      <c r="Z10" s="11">
        <v>6</v>
      </c>
      <c r="AA10" s="11">
        <v>10</v>
      </c>
      <c r="AB10" s="11">
        <v>4</v>
      </c>
      <c r="AC10" s="11">
        <v>0</v>
      </c>
      <c r="AD10" s="11">
        <v>4</v>
      </c>
      <c r="AE10" s="11">
        <v>17</v>
      </c>
      <c r="AF10" s="11">
        <v>4</v>
      </c>
      <c r="AG10" s="11">
        <v>7</v>
      </c>
      <c r="AH10" s="11">
        <v>2</v>
      </c>
    </row>
    <row r="11" spans="1:34" x14ac:dyDescent="0.35">
      <c r="A11" s="85">
        <v>1984</v>
      </c>
      <c r="B11" s="11">
        <v>369</v>
      </c>
      <c r="C11" s="11">
        <v>13</v>
      </c>
      <c r="D11" s="11">
        <v>5</v>
      </c>
      <c r="E11" s="11">
        <v>4</v>
      </c>
      <c r="F11" s="11">
        <v>7</v>
      </c>
      <c r="G11" s="11">
        <v>45</v>
      </c>
      <c r="H11" s="11">
        <v>1</v>
      </c>
      <c r="I11" s="11">
        <v>10</v>
      </c>
      <c r="J11" s="11">
        <v>10</v>
      </c>
      <c r="K11" s="11">
        <v>7</v>
      </c>
      <c r="L11" s="11">
        <v>4</v>
      </c>
      <c r="M11" s="11">
        <v>3</v>
      </c>
      <c r="N11" s="11">
        <v>6</v>
      </c>
      <c r="O11" s="11">
        <v>5</v>
      </c>
      <c r="P11" s="11">
        <v>16</v>
      </c>
      <c r="Q11" s="11">
        <v>109</v>
      </c>
      <c r="R11" s="11">
        <v>18</v>
      </c>
      <c r="S11" s="11">
        <v>11</v>
      </c>
      <c r="T11" s="11">
        <v>6</v>
      </c>
      <c r="U11" s="11">
        <v>7</v>
      </c>
      <c r="V11" s="11">
        <v>3</v>
      </c>
      <c r="W11" s="11">
        <v>5</v>
      </c>
      <c r="X11" s="11">
        <v>19</v>
      </c>
      <c r="Y11" s="11">
        <v>1</v>
      </c>
      <c r="Z11" s="11">
        <v>5</v>
      </c>
      <c r="AA11" s="11">
        <v>11</v>
      </c>
      <c r="AB11" s="11">
        <v>3</v>
      </c>
      <c r="AC11" s="11">
        <v>0</v>
      </c>
      <c r="AD11" s="11">
        <v>5</v>
      </c>
      <c r="AE11" s="11">
        <v>14</v>
      </c>
      <c r="AF11" s="11">
        <v>2</v>
      </c>
      <c r="AG11" s="11">
        <v>7</v>
      </c>
      <c r="AH11" s="11">
        <v>5</v>
      </c>
    </row>
    <row r="12" spans="1:34" x14ac:dyDescent="0.35">
      <c r="A12" s="85">
        <v>1985</v>
      </c>
      <c r="B12" s="11">
        <v>395</v>
      </c>
      <c r="C12" s="11">
        <v>16</v>
      </c>
      <c r="D12" s="11">
        <v>7</v>
      </c>
      <c r="E12" s="11">
        <v>6</v>
      </c>
      <c r="F12" s="11">
        <v>3</v>
      </c>
      <c r="G12" s="11">
        <v>39</v>
      </c>
      <c r="H12" s="11">
        <v>0</v>
      </c>
      <c r="I12" s="11">
        <v>7</v>
      </c>
      <c r="J12" s="11">
        <v>16</v>
      </c>
      <c r="K12" s="11">
        <v>3</v>
      </c>
      <c r="L12" s="11">
        <v>4</v>
      </c>
      <c r="M12" s="11">
        <v>5</v>
      </c>
      <c r="N12" s="11">
        <v>5</v>
      </c>
      <c r="O12" s="11">
        <v>5</v>
      </c>
      <c r="P12" s="11">
        <v>16</v>
      </c>
      <c r="Q12" s="11">
        <v>104</v>
      </c>
      <c r="R12" s="11">
        <v>18</v>
      </c>
      <c r="S12" s="11">
        <v>11</v>
      </c>
      <c r="T12" s="11">
        <v>5</v>
      </c>
      <c r="U12" s="11">
        <v>10</v>
      </c>
      <c r="V12" s="11">
        <v>5</v>
      </c>
      <c r="W12" s="11">
        <v>9</v>
      </c>
      <c r="X12" s="11">
        <v>18</v>
      </c>
      <c r="Y12" s="11">
        <v>1</v>
      </c>
      <c r="Z12" s="11">
        <v>8</v>
      </c>
      <c r="AA12" s="11">
        <v>12</v>
      </c>
      <c r="AB12" s="11">
        <v>2</v>
      </c>
      <c r="AC12" s="11">
        <v>3</v>
      </c>
      <c r="AD12" s="11">
        <v>8</v>
      </c>
      <c r="AE12" s="11">
        <v>24</v>
      </c>
      <c r="AF12" s="11">
        <v>5</v>
      </c>
      <c r="AG12" s="11">
        <v>12</v>
      </c>
      <c r="AH12" s="11">
        <v>8</v>
      </c>
    </row>
    <row r="13" spans="1:34" x14ac:dyDescent="0.35">
      <c r="A13" s="85">
        <v>1986</v>
      </c>
      <c r="B13" s="11">
        <v>384</v>
      </c>
      <c r="C13" s="11">
        <v>14</v>
      </c>
      <c r="D13" s="11">
        <v>10</v>
      </c>
      <c r="E13" s="11">
        <v>3</v>
      </c>
      <c r="F13" s="11">
        <v>6</v>
      </c>
      <c r="G13" s="11">
        <v>45</v>
      </c>
      <c r="H13" s="11">
        <v>2</v>
      </c>
      <c r="I13" s="11">
        <v>4</v>
      </c>
      <c r="J13" s="11">
        <v>10</v>
      </c>
      <c r="K13" s="11">
        <v>3</v>
      </c>
      <c r="L13" s="11">
        <v>5</v>
      </c>
      <c r="M13" s="11">
        <v>2</v>
      </c>
      <c r="N13" s="11">
        <v>7</v>
      </c>
      <c r="O13" s="11">
        <v>7</v>
      </c>
      <c r="P13" s="11">
        <v>8</v>
      </c>
      <c r="Q13" s="11">
        <v>132</v>
      </c>
      <c r="R13" s="11">
        <v>16</v>
      </c>
      <c r="S13" s="11">
        <v>5</v>
      </c>
      <c r="T13" s="11">
        <v>5</v>
      </c>
      <c r="U13" s="11">
        <v>7</v>
      </c>
      <c r="V13" s="11">
        <v>2</v>
      </c>
      <c r="W13" s="11">
        <v>12</v>
      </c>
      <c r="X13" s="11">
        <v>25</v>
      </c>
      <c r="Y13" s="11">
        <v>1</v>
      </c>
      <c r="Z13" s="11">
        <v>9</v>
      </c>
      <c r="AA13" s="11">
        <v>12</v>
      </c>
      <c r="AB13" s="11">
        <v>2</v>
      </c>
      <c r="AC13" s="11">
        <v>0</v>
      </c>
      <c r="AD13" s="11">
        <v>2</v>
      </c>
      <c r="AE13" s="11">
        <v>11</v>
      </c>
      <c r="AF13" s="11">
        <v>5</v>
      </c>
      <c r="AG13" s="11">
        <v>6</v>
      </c>
      <c r="AH13" s="11">
        <v>2</v>
      </c>
    </row>
    <row r="14" spans="1:34" x14ac:dyDescent="0.35">
      <c r="A14" s="85">
        <v>1987</v>
      </c>
      <c r="B14" s="11">
        <v>384</v>
      </c>
      <c r="C14" s="11">
        <v>8</v>
      </c>
      <c r="D14" s="11">
        <v>5</v>
      </c>
      <c r="E14" s="11">
        <v>10</v>
      </c>
      <c r="F14" s="11">
        <v>6</v>
      </c>
      <c r="G14" s="11">
        <v>36</v>
      </c>
      <c r="H14" s="11">
        <v>2</v>
      </c>
      <c r="I14" s="11">
        <v>7</v>
      </c>
      <c r="J14" s="11">
        <v>14</v>
      </c>
      <c r="K14" s="11">
        <v>7</v>
      </c>
      <c r="L14" s="11">
        <v>3</v>
      </c>
      <c r="M14" s="11">
        <v>4</v>
      </c>
      <c r="N14" s="11">
        <v>4</v>
      </c>
      <c r="O14" s="11">
        <v>5</v>
      </c>
      <c r="P14" s="11">
        <v>14</v>
      </c>
      <c r="Q14" s="11">
        <v>114</v>
      </c>
      <c r="R14" s="11">
        <v>17</v>
      </c>
      <c r="S14" s="11">
        <v>8</v>
      </c>
      <c r="T14" s="11">
        <v>2</v>
      </c>
      <c r="U14" s="11">
        <v>5</v>
      </c>
      <c r="V14" s="11">
        <v>2</v>
      </c>
      <c r="W14" s="11">
        <v>7</v>
      </c>
      <c r="X14" s="11">
        <v>17</v>
      </c>
      <c r="Y14" s="11">
        <v>2</v>
      </c>
      <c r="Z14" s="11">
        <v>9</v>
      </c>
      <c r="AA14" s="11">
        <v>18</v>
      </c>
      <c r="AB14" s="11">
        <v>2</v>
      </c>
      <c r="AC14" s="11">
        <v>1</v>
      </c>
      <c r="AD14" s="11">
        <v>7</v>
      </c>
      <c r="AE14" s="11">
        <v>19</v>
      </c>
      <c r="AF14" s="11">
        <v>9</v>
      </c>
      <c r="AG14" s="11">
        <v>9</v>
      </c>
      <c r="AH14" s="11">
        <v>10</v>
      </c>
    </row>
    <row r="15" spans="1:34" x14ac:dyDescent="0.35">
      <c r="A15" s="85">
        <v>1988</v>
      </c>
      <c r="B15" s="11">
        <v>427</v>
      </c>
      <c r="C15" s="11">
        <v>15</v>
      </c>
      <c r="D15" s="11">
        <v>6</v>
      </c>
      <c r="E15" s="11">
        <v>5</v>
      </c>
      <c r="F15" s="11">
        <v>4</v>
      </c>
      <c r="G15" s="11">
        <v>52</v>
      </c>
      <c r="H15" s="11">
        <v>5</v>
      </c>
      <c r="I15" s="11">
        <v>7</v>
      </c>
      <c r="J15" s="11">
        <v>11</v>
      </c>
      <c r="K15" s="11">
        <v>4</v>
      </c>
      <c r="L15" s="11">
        <v>7</v>
      </c>
      <c r="M15" s="11">
        <v>2</v>
      </c>
      <c r="N15" s="11">
        <v>1</v>
      </c>
      <c r="O15" s="11">
        <v>5</v>
      </c>
      <c r="P15" s="11">
        <v>12</v>
      </c>
      <c r="Q15" s="11">
        <v>102</v>
      </c>
      <c r="R15" s="11">
        <v>25</v>
      </c>
      <c r="S15" s="11">
        <v>9</v>
      </c>
      <c r="T15" s="11">
        <v>6</v>
      </c>
      <c r="U15" s="11">
        <v>5</v>
      </c>
      <c r="V15" s="11">
        <v>2</v>
      </c>
      <c r="W15" s="11">
        <v>16</v>
      </c>
      <c r="X15" s="11">
        <v>37</v>
      </c>
      <c r="Y15" s="11">
        <v>1</v>
      </c>
      <c r="Z15" s="11">
        <v>10</v>
      </c>
      <c r="AA15" s="11">
        <v>11</v>
      </c>
      <c r="AB15" s="11">
        <v>5</v>
      </c>
      <c r="AC15" s="11">
        <v>2</v>
      </c>
      <c r="AD15" s="11">
        <v>8</v>
      </c>
      <c r="AE15" s="11">
        <v>23</v>
      </c>
      <c r="AF15" s="11">
        <v>6</v>
      </c>
      <c r="AG15" s="11">
        <v>11</v>
      </c>
      <c r="AH15" s="11">
        <v>9</v>
      </c>
    </row>
    <row r="16" spans="1:34" x14ac:dyDescent="0.35">
      <c r="A16" s="85">
        <v>1989</v>
      </c>
      <c r="B16" s="11">
        <v>449</v>
      </c>
      <c r="C16" s="11">
        <v>7</v>
      </c>
      <c r="D16" s="11">
        <v>7</v>
      </c>
      <c r="E16" s="11">
        <v>9</v>
      </c>
      <c r="F16" s="11">
        <v>5</v>
      </c>
      <c r="G16" s="11">
        <v>61</v>
      </c>
      <c r="H16" s="11">
        <v>2</v>
      </c>
      <c r="I16" s="11">
        <v>9</v>
      </c>
      <c r="J16" s="11">
        <v>11</v>
      </c>
      <c r="K16" s="11">
        <v>4</v>
      </c>
      <c r="L16" s="11">
        <v>8</v>
      </c>
      <c r="M16" s="11">
        <v>8</v>
      </c>
      <c r="N16" s="11">
        <v>4</v>
      </c>
      <c r="O16" s="11">
        <v>6</v>
      </c>
      <c r="P16" s="11">
        <v>16</v>
      </c>
      <c r="Q16" s="11">
        <v>138</v>
      </c>
      <c r="R16" s="11">
        <v>17</v>
      </c>
      <c r="S16" s="11">
        <v>6</v>
      </c>
      <c r="T16" s="11">
        <v>7</v>
      </c>
      <c r="U16" s="11">
        <v>7</v>
      </c>
      <c r="V16" s="11">
        <v>5</v>
      </c>
      <c r="W16" s="11">
        <v>13</v>
      </c>
      <c r="X16" s="11">
        <v>15</v>
      </c>
      <c r="Y16" s="11">
        <v>2</v>
      </c>
      <c r="Z16" s="11">
        <v>11</v>
      </c>
      <c r="AA16" s="11">
        <v>12</v>
      </c>
      <c r="AB16" s="11">
        <v>4</v>
      </c>
      <c r="AC16" s="11">
        <v>2</v>
      </c>
      <c r="AD16" s="11">
        <v>8</v>
      </c>
      <c r="AE16" s="11">
        <v>15</v>
      </c>
      <c r="AF16" s="11">
        <v>2</v>
      </c>
      <c r="AG16" s="11">
        <v>17</v>
      </c>
      <c r="AH16" s="11">
        <v>9</v>
      </c>
    </row>
    <row r="17" spans="1:34" x14ac:dyDescent="0.35">
      <c r="A17" s="85">
        <v>1990</v>
      </c>
      <c r="B17" s="11">
        <v>436</v>
      </c>
      <c r="C17" s="11">
        <v>19</v>
      </c>
      <c r="D17" s="11">
        <v>11</v>
      </c>
      <c r="E17" s="11">
        <v>7</v>
      </c>
      <c r="F17" s="11">
        <v>5</v>
      </c>
      <c r="G17" s="11">
        <v>45</v>
      </c>
      <c r="H17" s="11">
        <v>5</v>
      </c>
      <c r="I17" s="11">
        <v>4</v>
      </c>
      <c r="J17" s="11">
        <v>17</v>
      </c>
      <c r="K17" s="11">
        <v>11</v>
      </c>
      <c r="L17" s="11">
        <v>6</v>
      </c>
      <c r="M17" s="11">
        <v>0</v>
      </c>
      <c r="N17" s="11">
        <v>6</v>
      </c>
      <c r="O17" s="11">
        <v>9</v>
      </c>
      <c r="P17" s="11">
        <v>21</v>
      </c>
      <c r="Q17" s="11">
        <v>111</v>
      </c>
      <c r="R17" s="11">
        <v>8</v>
      </c>
      <c r="S17" s="11">
        <v>21</v>
      </c>
      <c r="T17" s="11">
        <v>2</v>
      </c>
      <c r="U17" s="11">
        <v>9</v>
      </c>
      <c r="V17" s="11">
        <v>1</v>
      </c>
      <c r="W17" s="11">
        <v>11</v>
      </c>
      <c r="X17" s="11">
        <v>17</v>
      </c>
      <c r="Y17" s="11">
        <v>1</v>
      </c>
      <c r="Z17" s="11">
        <v>10</v>
      </c>
      <c r="AA17" s="11">
        <v>14</v>
      </c>
      <c r="AB17" s="11">
        <v>6</v>
      </c>
      <c r="AC17" s="11">
        <v>5</v>
      </c>
      <c r="AD17" s="11">
        <v>13</v>
      </c>
      <c r="AE17" s="11">
        <v>17</v>
      </c>
      <c r="AF17" s="11">
        <v>5</v>
      </c>
      <c r="AG17" s="11">
        <v>8</v>
      </c>
      <c r="AH17" s="11">
        <v>10</v>
      </c>
    </row>
    <row r="18" spans="1:34" x14ac:dyDescent="0.35">
      <c r="A18" s="85">
        <v>1991</v>
      </c>
      <c r="B18" s="11">
        <v>431</v>
      </c>
      <c r="C18" s="11">
        <v>17</v>
      </c>
      <c r="D18" s="11">
        <v>10</v>
      </c>
      <c r="E18" s="11">
        <v>9</v>
      </c>
      <c r="F18" s="11">
        <v>10</v>
      </c>
      <c r="G18" s="11">
        <v>54</v>
      </c>
      <c r="H18" s="11">
        <v>2</v>
      </c>
      <c r="I18" s="11">
        <v>9</v>
      </c>
      <c r="J18" s="11">
        <v>17</v>
      </c>
      <c r="K18" s="11">
        <v>5</v>
      </c>
      <c r="L18" s="11">
        <v>4</v>
      </c>
      <c r="M18" s="11">
        <v>9</v>
      </c>
      <c r="N18" s="11">
        <v>3</v>
      </c>
      <c r="O18" s="11">
        <v>7</v>
      </c>
      <c r="P18" s="11">
        <v>20</v>
      </c>
      <c r="Q18" s="11">
        <v>66</v>
      </c>
      <c r="R18" s="11">
        <v>26</v>
      </c>
      <c r="S18" s="11">
        <v>12</v>
      </c>
      <c r="T18" s="11">
        <v>4</v>
      </c>
      <c r="U18" s="11">
        <v>8</v>
      </c>
      <c r="V18" s="11">
        <v>0</v>
      </c>
      <c r="W18" s="11">
        <v>7</v>
      </c>
      <c r="X18" s="11">
        <v>23</v>
      </c>
      <c r="Y18" s="11">
        <v>0</v>
      </c>
      <c r="Z18" s="11">
        <v>12</v>
      </c>
      <c r="AA18" s="11">
        <v>14</v>
      </c>
      <c r="AB18" s="11">
        <v>7</v>
      </c>
      <c r="AC18" s="11">
        <v>6</v>
      </c>
      <c r="AD18" s="11">
        <v>12</v>
      </c>
      <c r="AE18" s="11">
        <v>23</v>
      </c>
      <c r="AF18" s="11">
        <v>8</v>
      </c>
      <c r="AG18" s="11">
        <v>16</v>
      </c>
      <c r="AH18" s="11">
        <v>11</v>
      </c>
    </row>
    <row r="19" spans="1:34" x14ac:dyDescent="0.35">
      <c r="A19" s="85">
        <v>1992</v>
      </c>
      <c r="B19" s="11">
        <v>410</v>
      </c>
      <c r="C19" s="11">
        <v>25</v>
      </c>
      <c r="D19" s="11">
        <v>8</v>
      </c>
      <c r="E19" s="11">
        <v>13</v>
      </c>
      <c r="F19" s="11">
        <v>6</v>
      </c>
      <c r="G19" s="11">
        <v>39</v>
      </c>
      <c r="H19" s="11">
        <v>7</v>
      </c>
      <c r="I19" s="11">
        <v>6</v>
      </c>
      <c r="J19" s="11">
        <v>17</v>
      </c>
      <c r="K19" s="11">
        <v>7</v>
      </c>
      <c r="L19" s="11">
        <v>6</v>
      </c>
      <c r="M19" s="11">
        <v>4</v>
      </c>
      <c r="N19" s="11">
        <v>4</v>
      </c>
      <c r="O19" s="11">
        <v>11</v>
      </c>
      <c r="P19" s="11">
        <v>17</v>
      </c>
      <c r="Q19" s="11">
        <v>68</v>
      </c>
      <c r="R19" s="11">
        <v>18</v>
      </c>
      <c r="S19" s="11">
        <v>9</v>
      </c>
      <c r="T19" s="11">
        <v>7</v>
      </c>
      <c r="U19" s="11">
        <v>4</v>
      </c>
      <c r="V19" s="11">
        <v>2</v>
      </c>
      <c r="W19" s="11">
        <v>8</v>
      </c>
      <c r="X19" s="11">
        <v>33</v>
      </c>
      <c r="Y19" s="11">
        <v>2</v>
      </c>
      <c r="Z19" s="11">
        <v>7</v>
      </c>
      <c r="AA19" s="11">
        <v>23</v>
      </c>
      <c r="AB19" s="11">
        <v>5</v>
      </c>
      <c r="AC19" s="11">
        <v>6</v>
      </c>
      <c r="AD19" s="11">
        <v>9</v>
      </c>
      <c r="AE19" s="11">
        <v>22</v>
      </c>
      <c r="AF19" s="11">
        <v>3</v>
      </c>
      <c r="AG19" s="11">
        <v>6</v>
      </c>
      <c r="AH19" s="11">
        <v>8</v>
      </c>
    </row>
    <row r="20" spans="1:34" x14ac:dyDescent="0.35">
      <c r="A20" s="85">
        <v>1993</v>
      </c>
      <c r="B20" s="11">
        <v>451</v>
      </c>
      <c r="C20" s="11">
        <v>23</v>
      </c>
      <c r="D20" s="11">
        <v>7</v>
      </c>
      <c r="E20" s="11">
        <v>10</v>
      </c>
      <c r="F20" s="11">
        <v>6</v>
      </c>
      <c r="G20" s="11">
        <v>45</v>
      </c>
      <c r="H20" s="11">
        <v>5</v>
      </c>
      <c r="I20" s="11">
        <v>8</v>
      </c>
      <c r="J20" s="11">
        <v>19</v>
      </c>
      <c r="K20" s="11">
        <v>3</v>
      </c>
      <c r="L20" s="11">
        <v>7</v>
      </c>
      <c r="M20" s="11">
        <v>3</v>
      </c>
      <c r="N20" s="11">
        <v>5</v>
      </c>
      <c r="O20" s="11">
        <v>15</v>
      </c>
      <c r="P20" s="11">
        <v>28</v>
      </c>
      <c r="Q20" s="11">
        <v>84</v>
      </c>
      <c r="R20" s="11">
        <v>21</v>
      </c>
      <c r="S20" s="11">
        <v>7</v>
      </c>
      <c r="T20" s="11">
        <v>5</v>
      </c>
      <c r="U20" s="11">
        <v>5</v>
      </c>
      <c r="V20" s="11">
        <v>3</v>
      </c>
      <c r="W20" s="11">
        <v>16</v>
      </c>
      <c r="X20" s="11">
        <v>27</v>
      </c>
      <c r="Y20" s="11">
        <v>2</v>
      </c>
      <c r="Z20" s="11">
        <v>7</v>
      </c>
      <c r="AA20" s="11">
        <v>21</v>
      </c>
      <c r="AB20" s="11">
        <v>4</v>
      </c>
      <c r="AC20" s="11">
        <v>1</v>
      </c>
      <c r="AD20" s="11">
        <v>14</v>
      </c>
      <c r="AE20" s="11">
        <v>23</v>
      </c>
      <c r="AF20" s="11">
        <v>10</v>
      </c>
      <c r="AG20" s="11">
        <v>9</v>
      </c>
      <c r="AH20" s="11">
        <v>8</v>
      </c>
    </row>
    <row r="21" spans="1:34" x14ac:dyDescent="0.35">
      <c r="A21" s="85">
        <v>1994</v>
      </c>
      <c r="B21" s="11">
        <v>550</v>
      </c>
      <c r="C21" s="11">
        <v>18</v>
      </c>
      <c r="D21" s="11">
        <v>11</v>
      </c>
      <c r="E21" s="11">
        <v>9</v>
      </c>
      <c r="F21" s="11">
        <v>5</v>
      </c>
      <c r="G21" s="11">
        <v>50</v>
      </c>
      <c r="H21" s="11">
        <v>2</v>
      </c>
      <c r="I21" s="11">
        <v>9</v>
      </c>
      <c r="J21" s="11">
        <v>18</v>
      </c>
      <c r="K21" s="11">
        <v>15</v>
      </c>
      <c r="L21" s="11">
        <v>7</v>
      </c>
      <c r="M21" s="11">
        <v>8</v>
      </c>
      <c r="N21" s="11">
        <v>5</v>
      </c>
      <c r="O21" s="11">
        <v>11</v>
      </c>
      <c r="P21" s="11">
        <v>22</v>
      </c>
      <c r="Q21" s="11">
        <v>116</v>
      </c>
      <c r="R21" s="11">
        <v>32</v>
      </c>
      <c r="S21" s="11">
        <v>20</v>
      </c>
      <c r="T21" s="11">
        <v>2</v>
      </c>
      <c r="U21" s="11">
        <v>8</v>
      </c>
      <c r="V21" s="11">
        <v>3</v>
      </c>
      <c r="W21" s="11">
        <v>9</v>
      </c>
      <c r="X21" s="11">
        <v>38</v>
      </c>
      <c r="Y21" s="11">
        <v>2</v>
      </c>
      <c r="Z21" s="11">
        <v>19</v>
      </c>
      <c r="AA21" s="11">
        <v>26</v>
      </c>
      <c r="AB21" s="11">
        <v>8</v>
      </c>
      <c r="AC21" s="11">
        <v>3</v>
      </c>
      <c r="AD21" s="11">
        <v>10</v>
      </c>
      <c r="AE21" s="11">
        <v>27</v>
      </c>
      <c r="AF21" s="11">
        <v>11</v>
      </c>
      <c r="AG21" s="11">
        <v>15</v>
      </c>
      <c r="AH21" s="11">
        <v>11</v>
      </c>
    </row>
    <row r="22" spans="1:34" x14ac:dyDescent="0.35">
      <c r="A22" s="85">
        <v>1995</v>
      </c>
      <c r="B22" s="11">
        <v>627</v>
      </c>
      <c r="C22" s="11">
        <v>23</v>
      </c>
      <c r="D22" s="11">
        <v>10</v>
      </c>
      <c r="E22" s="11">
        <v>9</v>
      </c>
      <c r="F22" s="11">
        <v>8</v>
      </c>
      <c r="G22" s="11">
        <v>55</v>
      </c>
      <c r="H22" s="11">
        <v>6</v>
      </c>
      <c r="I22" s="11">
        <v>11</v>
      </c>
      <c r="J22" s="11">
        <v>22</v>
      </c>
      <c r="K22" s="11">
        <v>12</v>
      </c>
      <c r="L22" s="11">
        <v>13</v>
      </c>
      <c r="M22" s="11">
        <v>5</v>
      </c>
      <c r="N22" s="11">
        <v>6</v>
      </c>
      <c r="O22" s="11">
        <v>5</v>
      </c>
      <c r="P22" s="11">
        <v>32</v>
      </c>
      <c r="Q22" s="11">
        <v>159</v>
      </c>
      <c r="R22" s="11">
        <v>37</v>
      </c>
      <c r="S22" s="11">
        <v>21</v>
      </c>
      <c r="T22" s="11">
        <v>9</v>
      </c>
      <c r="U22" s="11">
        <v>11</v>
      </c>
      <c r="V22" s="11">
        <v>8</v>
      </c>
      <c r="W22" s="11">
        <v>8</v>
      </c>
      <c r="X22" s="11">
        <v>30</v>
      </c>
      <c r="Y22" s="11">
        <v>3</v>
      </c>
      <c r="Z22" s="11">
        <v>18</v>
      </c>
      <c r="AA22" s="11">
        <v>27</v>
      </c>
      <c r="AB22" s="11">
        <v>7</v>
      </c>
      <c r="AC22" s="11">
        <v>1</v>
      </c>
      <c r="AD22" s="11">
        <v>10</v>
      </c>
      <c r="AE22" s="11">
        <v>28</v>
      </c>
      <c r="AF22" s="11">
        <v>8</v>
      </c>
      <c r="AG22" s="11">
        <v>13</v>
      </c>
      <c r="AH22" s="11">
        <v>12</v>
      </c>
    </row>
    <row r="23" spans="1:34" x14ac:dyDescent="0.35">
      <c r="A23" s="85">
        <v>1996</v>
      </c>
      <c r="B23" s="11">
        <v>775</v>
      </c>
      <c r="C23" s="11">
        <v>27</v>
      </c>
      <c r="D23" s="11">
        <v>15</v>
      </c>
      <c r="E23" s="11">
        <v>14</v>
      </c>
      <c r="F23" s="11">
        <v>6</v>
      </c>
      <c r="G23" s="11">
        <v>70</v>
      </c>
      <c r="H23" s="11">
        <v>6</v>
      </c>
      <c r="I23" s="11">
        <v>10</v>
      </c>
      <c r="J23" s="11">
        <v>26</v>
      </c>
      <c r="K23" s="11">
        <v>16</v>
      </c>
      <c r="L23" s="11">
        <v>19</v>
      </c>
      <c r="M23" s="11">
        <v>6</v>
      </c>
      <c r="N23" s="11">
        <v>9</v>
      </c>
      <c r="O23" s="11">
        <v>8</v>
      </c>
      <c r="P23" s="11">
        <v>34</v>
      </c>
      <c r="Q23" s="11">
        <v>189</v>
      </c>
      <c r="R23" s="11">
        <v>30</v>
      </c>
      <c r="S23" s="11">
        <v>30</v>
      </c>
      <c r="T23" s="11">
        <v>9</v>
      </c>
      <c r="U23" s="11">
        <v>14</v>
      </c>
      <c r="V23" s="11">
        <v>6</v>
      </c>
      <c r="W23" s="11">
        <v>26</v>
      </c>
      <c r="X23" s="11">
        <v>35</v>
      </c>
      <c r="Y23" s="11">
        <v>3</v>
      </c>
      <c r="Z23" s="11">
        <v>15</v>
      </c>
      <c r="AA23" s="11">
        <v>44</v>
      </c>
      <c r="AB23" s="11">
        <v>6</v>
      </c>
      <c r="AC23" s="11">
        <v>2</v>
      </c>
      <c r="AD23" s="11">
        <v>12</v>
      </c>
      <c r="AE23" s="11">
        <v>39</v>
      </c>
      <c r="AF23" s="11">
        <v>10</v>
      </c>
      <c r="AG23" s="11">
        <v>19</v>
      </c>
      <c r="AH23" s="11">
        <v>20</v>
      </c>
    </row>
    <row r="24" spans="1:34" x14ac:dyDescent="0.35">
      <c r="A24" s="85">
        <v>1997</v>
      </c>
      <c r="B24" s="11">
        <v>861</v>
      </c>
      <c r="C24" s="11">
        <v>21</v>
      </c>
      <c r="D24" s="11">
        <v>11</v>
      </c>
      <c r="E24" s="11">
        <v>11</v>
      </c>
      <c r="F24" s="11">
        <v>10</v>
      </c>
      <c r="G24" s="11">
        <v>67</v>
      </c>
      <c r="H24" s="11">
        <v>4</v>
      </c>
      <c r="I24" s="11">
        <v>14</v>
      </c>
      <c r="J24" s="11">
        <v>24</v>
      </c>
      <c r="K24" s="11">
        <v>16</v>
      </c>
      <c r="L24" s="11">
        <v>10</v>
      </c>
      <c r="M24" s="11">
        <v>6</v>
      </c>
      <c r="N24" s="11">
        <v>11</v>
      </c>
      <c r="O24" s="11">
        <v>13</v>
      </c>
      <c r="P24" s="11">
        <v>22</v>
      </c>
      <c r="Q24" s="11">
        <v>203</v>
      </c>
      <c r="R24" s="11">
        <v>39</v>
      </c>
      <c r="S24" s="11">
        <v>26</v>
      </c>
      <c r="T24" s="11">
        <v>11</v>
      </c>
      <c r="U24" s="11">
        <v>17</v>
      </c>
      <c r="V24" s="11">
        <v>3</v>
      </c>
      <c r="W24" s="11">
        <v>43</v>
      </c>
      <c r="X24" s="11">
        <v>52</v>
      </c>
      <c r="Y24" s="11">
        <v>3</v>
      </c>
      <c r="Z24" s="11">
        <v>16</v>
      </c>
      <c r="AA24" s="11">
        <v>61</v>
      </c>
      <c r="AB24" s="11">
        <v>6</v>
      </c>
      <c r="AC24" s="11">
        <v>4</v>
      </c>
      <c r="AD24" s="11">
        <v>27</v>
      </c>
      <c r="AE24" s="11">
        <v>39</v>
      </c>
      <c r="AF24" s="11">
        <v>19</v>
      </c>
      <c r="AG24" s="11">
        <v>22</v>
      </c>
      <c r="AH24" s="11">
        <v>30</v>
      </c>
    </row>
    <row r="25" spans="1:34" x14ac:dyDescent="0.35">
      <c r="A25" s="85">
        <v>1998</v>
      </c>
      <c r="B25" s="11">
        <v>915</v>
      </c>
      <c r="C25" s="11">
        <v>30</v>
      </c>
      <c r="D25" s="11">
        <v>15</v>
      </c>
      <c r="E25" s="11">
        <v>10</v>
      </c>
      <c r="F25" s="11">
        <v>11</v>
      </c>
      <c r="G25" s="11">
        <v>62</v>
      </c>
      <c r="H25" s="11">
        <v>8</v>
      </c>
      <c r="I25" s="11">
        <v>19</v>
      </c>
      <c r="J25" s="11">
        <v>25</v>
      </c>
      <c r="K25" s="11">
        <v>11</v>
      </c>
      <c r="L25" s="11">
        <v>16</v>
      </c>
      <c r="M25" s="11">
        <v>10</v>
      </c>
      <c r="N25" s="11">
        <v>13</v>
      </c>
      <c r="O25" s="11">
        <v>12</v>
      </c>
      <c r="P25" s="11">
        <v>36</v>
      </c>
      <c r="Q25" s="11">
        <v>225</v>
      </c>
      <c r="R25" s="11">
        <v>32</v>
      </c>
      <c r="S25" s="11">
        <v>35</v>
      </c>
      <c r="T25" s="11">
        <v>12</v>
      </c>
      <c r="U25" s="11">
        <v>11</v>
      </c>
      <c r="V25" s="11">
        <v>5</v>
      </c>
      <c r="W25" s="11">
        <v>19</v>
      </c>
      <c r="X25" s="11">
        <v>67</v>
      </c>
      <c r="Y25" s="11">
        <v>2</v>
      </c>
      <c r="Z25" s="11">
        <v>25</v>
      </c>
      <c r="AA25" s="11">
        <v>51</v>
      </c>
      <c r="AB25" s="11">
        <v>9</v>
      </c>
      <c r="AC25" s="11">
        <v>3</v>
      </c>
      <c r="AD25" s="11">
        <v>23</v>
      </c>
      <c r="AE25" s="11">
        <v>60</v>
      </c>
      <c r="AF25" s="11">
        <v>11</v>
      </c>
      <c r="AG25" s="11">
        <v>18</v>
      </c>
      <c r="AH25" s="11">
        <v>29</v>
      </c>
    </row>
    <row r="26" spans="1:34" x14ac:dyDescent="0.35">
      <c r="A26" s="85">
        <v>1999</v>
      </c>
      <c r="B26" s="11">
        <v>1021</v>
      </c>
      <c r="C26" s="11">
        <v>30</v>
      </c>
      <c r="D26" s="11">
        <v>24</v>
      </c>
      <c r="E26" s="11">
        <v>14</v>
      </c>
      <c r="F26" s="11">
        <v>16</v>
      </c>
      <c r="G26" s="11">
        <v>83</v>
      </c>
      <c r="H26" s="11">
        <v>12</v>
      </c>
      <c r="I26" s="11">
        <v>10</v>
      </c>
      <c r="J26" s="11">
        <v>37</v>
      </c>
      <c r="K26" s="11">
        <v>22</v>
      </c>
      <c r="L26" s="11">
        <v>9</v>
      </c>
      <c r="M26" s="11">
        <v>11</v>
      </c>
      <c r="N26" s="11">
        <v>6</v>
      </c>
      <c r="O26" s="11">
        <v>17</v>
      </c>
      <c r="P26" s="11">
        <v>47</v>
      </c>
      <c r="Q26" s="11">
        <v>257</v>
      </c>
      <c r="R26" s="11">
        <v>39</v>
      </c>
      <c r="S26" s="11">
        <v>37</v>
      </c>
      <c r="T26" s="11">
        <v>13</v>
      </c>
      <c r="U26" s="11">
        <v>14</v>
      </c>
      <c r="V26" s="11">
        <v>8</v>
      </c>
      <c r="W26" s="11">
        <v>23</v>
      </c>
      <c r="X26" s="11">
        <v>77</v>
      </c>
      <c r="Y26" s="11">
        <v>2</v>
      </c>
      <c r="Z26" s="11">
        <v>22</v>
      </c>
      <c r="AA26" s="11">
        <v>40</v>
      </c>
      <c r="AB26" s="11">
        <v>9</v>
      </c>
      <c r="AC26" s="11">
        <v>1</v>
      </c>
      <c r="AD26" s="11">
        <v>18</v>
      </c>
      <c r="AE26" s="11">
        <v>62</v>
      </c>
      <c r="AF26" s="11">
        <v>11</v>
      </c>
      <c r="AG26" s="11">
        <v>22</v>
      </c>
      <c r="AH26" s="11">
        <v>28</v>
      </c>
    </row>
    <row r="27" spans="1:34" x14ac:dyDescent="0.35">
      <c r="A27" s="85">
        <v>2000</v>
      </c>
      <c r="B27" s="11">
        <v>1144</v>
      </c>
      <c r="C27" s="11">
        <v>46</v>
      </c>
      <c r="D27" s="11">
        <v>19</v>
      </c>
      <c r="E27" s="11">
        <v>16</v>
      </c>
      <c r="F27" s="11">
        <v>9</v>
      </c>
      <c r="G27" s="11">
        <v>107</v>
      </c>
      <c r="H27" s="11">
        <v>9</v>
      </c>
      <c r="I27" s="11">
        <v>17</v>
      </c>
      <c r="J27" s="11">
        <v>32</v>
      </c>
      <c r="K27" s="11">
        <v>34</v>
      </c>
      <c r="L27" s="11">
        <v>11</v>
      </c>
      <c r="M27" s="11">
        <v>13</v>
      </c>
      <c r="N27" s="11">
        <v>19</v>
      </c>
      <c r="O27" s="11">
        <v>28</v>
      </c>
      <c r="P27" s="11">
        <v>66</v>
      </c>
      <c r="Q27" s="11">
        <v>256</v>
      </c>
      <c r="R27" s="11">
        <v>58</v>
      </c>
      <c r="S27" s="11">
        <v>29</v>
      </c>
      <c r="T27" s="11">
        <v>14</v>
      </c>
      <c r="U27" s="11">
        <v>16</v>
      </c>
      <c r="V27" s="11">
        <v>3</v>
      </c>
      <c r="W27" s="11">
        <v>26</v>
      </c>
      <c r="X27" s="11">
        <v>77</v>
      </c>
      <c r="Y27" s="11">
        <v>5</v>
      </c>
      <c r="Z27" s="11">
        <v>15</v>
      </c>
      <c r="AA27" s="11">
        <v>77</v>
      </c>
      <c r="AB27" s="11">
        <v>8</v>
      </c>
      <c r="AC27" s="11">
        <v>1</v>
      </c>
      <c r="AD27" s="11">
        <v>17</v>
      </c>
      <c r="AE27" s="11">
        <v>56</v>
      </c>
      <c r="AF27" s="11">
        <v>14</v>
      </c>
      <c r="AG27" s="11">
        <v>23</v>
      </c>
      <c r="AH27" s="11">
        <v>23</v>
      </c>
    </row>
    <row r="28" spans="1:34" x14ac:dyDescent="0.35">
      <c r="A28" s="85">
        <v>2001</v>
      </c>
      <c r="B28" s="11">
        <v>1228</v>
      </c>
      <c r="C28" s="11">
        <v>47</v>
      </c>
      <c r="D28" s="11">
        <v>23</v>
      </c>
      <c r="E28" s="11">
        <v>17</v>
      </c>
      <c r="F28" s="11">
        <v>20</v>
      </c>
      <c r="G28" s="11">
        <v>122</v>
      </c>
      <c r="H28" s="11">
        <v>8</v>
      </c>
      <c r="I28" s="11">
        <v>21</v>
      </c>
      <c r="J28" s="11">
        <v>45</v>
      </c>
      <c r="K28" s="11">
        <v>25</v>
      </c>
      <c r="L28" s="11">
        <v>18</v>
      </c>
      <c r="M28" s="11">
        <v>12</v>
      </c>
      <c r="N28" s="11">
        <v>15</v>
      </c>
      <c r="O28" s="11">
        <v>27</v>
      </c>
      <c r="P28" s="11">
        <v>50</v>
      </c>
      <c r="Q28" s="11">
        <v>290</v>
      </c>
      <c r="R28" s="11">
        <v>43</v>
      </c>
      <c r="S28" s="11">
        <v>52</v>
      </c>
      <c r="T28" s="11">
        <v>11</v>
      </c>
      <c r="U28" s="11">
        <v>18</v>
      </c>
      <c r="V28" s="11">
        <v>3</v>
      </c>
      <c r="W28" s="11">
        <v>29</v>
      </c>
      <c r="X28" s="11">
        <v>77</v>
      </c>
      <c r="Y28" s="11">
        <v>8</v>
      </c>
      <c r="Z28" s="11">
        <v>21</v>
      </c>
      <c r="AA28" s="11">
        <v>57</v>
      </c>
      <c r="AB28" s="11">
        <v>13</v>
      </c>
      <c r="AC28" s="11">
        <v>5</v>
      </c>
      <c r="AD28" s="11">
        <v>23</v>
      </c>
      <c r="AE28" s="11">
        <v>56</v>
      </c>
      <c r="AF28" s="11">
        <v>16</v>
      </c>
      <c r="AG28" s="11">
        <v>27</v>
      </c>
      <c r="AH28" s="11">
        <v>29</v>
      </c>
    </row>
    <row r="29" spans="1:34" x14ac:dyDescent="0.35">
      <c r="A29" s="85">
        <v>2002</v>
      </c>
      <c r="B29" s="11">
        <v>1334</v>
      </c>
      <c r="C29" s="11">
        <v>40</v>
      </c>
      <c r="D29" s="11">
        <v>20</v>
      </c>
      <c r="E29" s="11">
        <v>23</v>
      </c>
      <c r="F29" s="11">
        <v>21</v>
      </c>
      <c r="G29" s="11">
        <v>105</v>
      </c>
      <c r="H29" s="11">
        <v>10</v>
      </c>
      <c r="I29" s="11">
        <v>23</v>
      </c>
      <c r="J29" s="11">
        <v>45</v>
      </c>
      <c r="K29" s="11">
        <v>24</v>
      </c>
      <c r="L29" s="11">
        <v>18</v>
      </c>
      <c r="M29" s="11">
        <v>19</v>
      </c>
      <c r="N29" s="11">
        <v>16</v>
      </c>
      <c r="O29" s="11">
        <v>27</v>
      </c>
      <c r="P29" s="11">
        <v>69</v>
      </c>
      <c r="Q29" s="11">
        <v>304</v>
      </c>
      <c r="R29" s="11">
        <v>57</v>
      </c>
      <c r="S29" s="11">
        <v>48</v>
      </c>
      <c r="T29" s="11">
        <v>18</v>
      </c>
      <c r="U29" s="11">
        <v>13</v>
      </c>
      <c r="V29" s="11">
        <v>9</v>
      </c>
      <c r="W29" s="11">
        <v>38</v>
      </c>
      <c r="X29" s="11">
        <v>95</v>
      </c>
      <c r="Y29" s="11">
        <v>4</v>
      </c>
      <c r="Z29" s="11">
        <v>21</v>
      </c>
      <c r="AA29" s="11">
        <v>60</v>
      </c>
      <c r="AB29" s="11">
        <v>15</v>
      </c>
      <c r="AC29" s="11">
        <v>1</v>
      </c>
      <c r="AD29" s="11">
        <v>24</v>
      </c>
      <c r="AE29" s="11">
        <v>78</v>
      </c>
      <c r="AF29" s="11">
        <v>16</v>
      </c>
      <c r="AG29" s="11">
        <v>43</v>
      </c>
      <c r="AH29" s="11">
        <v>30</v>
      </c>
    </row>
    <row r="30" spans="1:34" x14ac:dyDescent="0.35">
      <c r="A30" s="85">
        <v>2003</v>
      </c>
      <c r="B30" s="11">
        <v>1354</v>
      </c>
      <c r="C30" s="11">
        <v>28</v>
      </c>
      <c r="D30" s="11">
        <v>27</v>
      </c>
      <c r="E30" s="11">
        <v>24</v>
      </c>
      <c r="F30" s="11">
        <v>22</v>
      </c>
      <c r="G30" s="11">
        <v>98</v>
      </c>
      <c r="H30" s="11">
        <v>7</v>
      </c>
      <c r="I30" s="11">
        <v>25</v>
      </c>
      <c r="J30" s="11">
        <v>61</v>
      </c>
      <c r="K30" s="11">
        <v>26</v>
      </c>
      <c r="L30" s="11">
        <v>17</v>
      </c>
      <c r="M30" s="11">
        <v>23</v>
      </c>
      <c r="N30" s="11">
        <v>21</v>
      </c>
      <c r="O30" s="11">
        <v>27</v>
      </c>
      <c r="P30" s="11">
        <v>53</v>
      </c>
      <c r="Q30" s="11">
        <v>309</v>
      </c>
      <c r="R30" s="11">
        <v>48</v>
      </c>
      <c r="S30" s="11">
        <v>39</v>
      </c>
      <c r="T30" s="11">
        <v>15</v>
      </c>
      <c r="U30" s="11">
        <v>22</v>
      </c>
      <c r="V30" s="11">
        <v>13</v>
      </c>
      <c r="W30" s="11">
        <v>35</v>
      </c>
      <c r="X30" s="11">
        <v>102</v>
      </c>
      <c r="Y30" s="11">
        <v>7</v>
      </c>
      <c r="Z30" s="11">
        <v>27</v>
      </c>
      <c r="AA30" s="11">
        <v>58</v>
      </c>
      <c r="AB30" s="11">
        <v>12</v>
      </c>
      <c r="AC30" s="11">
        <v>2</v>
      </c>
      <c r="AD30" s="11">
        <v>33</v>
      </c>
      <c r="AE30" s="11">
        <v>74</v>
      </c>
      <c r="AF30" s="11">
        <v>20</v>
      </c>
      <c r="AG30" s="11">
        <v>39</v>
      </c>
      <c r="AH30" s="11">
        <v>40</v>
      </c>
    </row>
    <row r="31" spans="1:34" x14ac:dyDescent="0.35">
      <c r="A31" s="85">
        <v>2004</v>
      </c>
      <c r="B31" s="11">
        <v>1331</v>
      </c>
      <c r="C31" s="11">
        <v>34</v>
      </c>
      <c r="D31" s="11">
        <v>23</v>
      </c>
      <c r="E31" s="11">
        <v>27</v>
      </c>
      <c r="F31" s="11">
        <v>17</v>
      </c>
      <c r="G31" s="11">
        <v>110</v>
      </c>
      <c r="H31" s="11">
        <v>13</v>
      </c>
      <c r="I31" s="11">
        <v>23</v>
      </c>
      <c r="J31" s="11">
        <v>62</v>
      </c>
      <c r="K31" s="11">
        <v>18</v>
      </c>
      <c r="L31" s="11">
        <v>18</v>
      </c>
      <c r="M31" s="11">
        <v>13</v>
      </c>
      <c r="N31" s="11">
        <v>15</v>
      </c>
      <c r="O31" s="11">
        <v>27</v>
      </c>
      <c r="P31" s="11">
        <v>56</v>
      </c>
      <c r="Q31" s="11">
        <v>286</v>
      </c>
      <c r="R31" s="11">
        <v>58</v>
      </c>
      <c r="S31" s="11">
        <v>32</v>
      </c>
      <c r="T31" s="11">
        <v>20</v>
      </c>
      <c r="U31" s="11">
        <v>22</v>
      </c>
      <c r="V31" s="11">
        <v>10</v>
      </c>
      <c r="W31" s="11">
        <v>40</v>
      </c>
      <c r="X31" s="11">
        <v>86</v>
      </c>
      <c r="Y31" s="11">
        <v>7</v>
      </c>
      <c r="Z31" s="11">
        <v>32</v>
      </c>
      <c r="AA31" s="11">
        <v>56</v>
      </c>
      <c r="AB31" s="11">
        <v>17</v>
      </c>
      <c r="AC31" s="11">
        <v>6</v>
      </c>
      <c r="AD31" s="11">
        <v>27</v>
      </c>
      <c r="AE31" s="11">
        <v>94</v>
      </c>
      <c r="AF31" s="11">
        <v>13</v>
      </c>
      <c r="AG31" s="11">
        <v>37</v>
      </c>
      <c r="AH31" s="11">
        <v>32</v>
      </c>
    </row>
    <row r="32" spans="1:34" x14ac:dyDescent="0.35">
      <c r="A32" s="85">
        <v>2005</v>
      </c>
      <c r="B32" s="11">
        <v>1354</v>
      </c>
      <c r="C32" s="11">
        <v>41</v>
      </c>
      <c r="D32" s="11">
        <v>24</v>
      </c>
      <c r="E32" s="11">
        <v>25</v>
      </c>
      <c r="F32" s="11">
        <v>20</v>
      </c>
      <c r="G32" s="11">
        <v>125</v>
      </c>
      <c r="H32" s="11">
        <v>7</v>
      </c>
      <c r="I32" s="11">
        <v>26</v>
      </c>
      <c r="J32" s="11">
        <v>51</v>
      </c>
      <c r="K32" s="11">
        <v>25</v>
      </c>
      <c r="L32" s="11">
        <v>20</v>
      </c>
      <c r="M32" s="11">
        <v>18</v>
      </c>
      <c r="N32" s="11">
        <v>19</v>
      </c>
      <c r="O32" s="11">
        <v>25</v>
      </c>
      <c r="P32" s="11">
        <v>65</v>
      </c>
      <c r="Q32" s="11">
        <v>270</v>
      </c>
      <c r="R32" s="11">
        <v>56</v>
      </c>
      <c r="S32" s="11">
        <v>28</v>
      </c>
      <c r="T32" s="11">
        <v>19</v>
      </c>
      <c r="U32" s="11">
        <v>14</v>
      </c>
      <c r="V32" s="11">
        <v>12</v>
      </c>
      <c r="W32" s="11">
        <v>33</v>
      </c>
      <c r="X32" s="11">
        <v>102</v>
      </c>
      <c r="Y32" s="11">
        <v>3</v>
      </c>
      <c r="Z32" s="11">
        <v>20</v>
      </c>
      <c r="AA32" s="11">
        <v>87</v>
      </c>
      <c r="AB32" s="11">
        <v>11</v>
      </c>
      <c r="AC32" s="11">
        <v>6</v>
      </c>
      <c r="AD32" s="11">
        <v>20</v>
      </c>
      <c r="AE32" s="11">
        <v>91</v>
      </c>
      <c r="AF32" s="11">
        <v>16</v>
      </c>
      <c r="AG32" s="11">
        <v>38</v>
      </c>
      <c r="AH32" s="11">
        <v>37</v>
      </c>
    </row>
    <row r="33" spans="1:34" x14ac:dyDescent="0.35">
      <c r="A33" s="85">
        <v>2006</v>
      </c>
      <c r="B33" s="11">
        <v>1417</v>
      </c>
      <c r="C33" s="11">
        <v>32</v>
      </c>
      <c r="D33" s="11">
        <v>19</v>
      </c>
      <c r="E33" s="11">
        <v>18</v>
      </c>
      <c r="F33" s="11">
        <v>25</v>
      </c>
      <c r="G33" s="11">
        <v>98</v>
      </c>
      <c r="H33" s="11">
        <v>15</v>
      </c>
      <c r="I33" s="11">
        <v>31</v>
      </c>
      <c r="J33" s="11">
        <v>45</v>
      </c>
      <c r="K33" s="11">
        <v>33</v>
      </c>
      <c r="L33" s="11">
        <v>22</v>
      </c>
      <c r="M33" s="11">
        <v>14</v>
      </c>
      <c r="N33" s="11">
        <v>21</v>
      </c>
      <c r="O33" s="11">
        <v>22</v>
      </c>
      <c r="P33" s="11">
        <v>69</v>
      </c>
      <c r="Q33" s="11">
        <v>334</v>
      </c>
      <c r="R33" s="11">
        <v>73</v>
      </c>
      <c r="S33" s="11">
        <v>41</v>
      </c>
      <c r="T33" s="11">
        <v>12</v>
      </c>
      <c r="U33" s="11">
        <v>20</v>
      </c>
      <c r="V33" s="11">
        <v>10</v>
      </c>
      <c r="W33" s="11">
        <v>42</v>
      </c>
      <c r="X33" s="11">
        <v>121</v>
      </c>
      <c r="Y33" s="11">
        <v>2</v>
      </c>
      <c r="Z33" s="11">
        <v>27</v>
      </c>
      <c r="AA33" s="11">
        <v>63</v>
      </c>
      <c r="AB33" s="11">
        <v>6</v>
      </c>
      <c r="AC33" s="11">
        <v>6</v>
      </c>
      <c r="AD33" s="11">
        <v>30</v>
      </c>
      <c r="AE33" s="11">
        <v>81</v>
      </c>
      <c r="AF33" s="11">
        <v>16</v>
      </c>
      <c r="AG33" s="11">
        <v>43</v>
      </c>
      <c r="AH33" s="11">
        <v>26</v>
      </c>
    </row>
    <row r="34" spans="1:34" x14ac:dyDescent="0.35">
      <c r="A34" s="85">
        <v>2007</v>
      </c>
      <c r="B34" s="11">
        <v>1282</v>
      </c>
      <c r="C34" s="11">
        <v>45</v>
      </c>
      <c r="D34" s="11">
        <v>24</v>
      </c>
      <c r="E34" s="11">
        <v>13</v>
      </c>
      <c r="F34" s="11">
        <v>30</v>
      </c>
      <c r="G34" s="11">
        <v>92</v>
      </c>
      <c r="H34" s="11">
        <v>11</v>
      </c>
      <c r="I34" s="11">
        <v>22</v>
      </c>
      <c r="J34" s="11">
        <v>44</v>
      </c>
      <c r="K34" s="11">
        <v>38</v>
      </c>
      <c r="L34" s="11">
        <v>19</v>
      </c>
      <c r="M34" s="11">
        <v>14</v>
      </c>
      <c r="N34" s="11">
        <v>15</v>
      </c>
      <c r="O34" s="11">
        <v>29</v>
      </c>
      <c r="P34" s="11">
        <v>74</v>
      </c>
      <c r="Q34" s="11">
        <v>268</v>
      </c>
      <c r="R34" s="11">
        <v>64</v>
      </c>
      <c r="S34" s="11">
        <v>38</v>
      </c>
      <c r="T34" s="11">
        <v>11</v>
      </c>
      <c r="U34" s="11">
        <v>17</v>
      </c>
      <c r="V34" s="11">
        <v>4</v>
      </c>
      <c r="W34" s="11">
        <v>24</v>
      </c>
      <c r="X34" s="11">
        <v>115</v>
      </c>
      <c r="Y34" s="11">
        <v>6</v>
      </c>
      <c r="Z34" s="11">
        <v>25</v>
      </c>
      <c r="AA34" s="11">
        <v>42</v>
      </c>
      <c r="AB34" s="11">
        <v>22</v>
      </c>
      <c r="AC34" s="11">
        <v>6</v>
      </c>
      <c r="AD34" s="11">
        <v>20</v>
      </c>
      <c r="AE34" s="11">
        <v>71</v>
      </c>
      <c r="AF34" s="11">
        <v>12</v>
      </c>
      <c r="AG34" s="11">
        <v>37</v>
      </c>
      <c r="AH34" s="11">
        <v>30</v>
      </c>
    </row>
    <row r="35" spans="1:34" x14ac:dyDescent="0.35">
      <c r="A35" s="85">
        <v>2008</v>
      </c>
      <c r="B35" s="11">
        <v>1316</v>
      </c>
      <c r="C35" s="11">
        <v>31</v>
      </c>
      <c r="D35" s="11">
        <v>29</v>
      </c>
      <c r="E35" s="11">
        <v>19</v>
      </c>
      <c r="F35" s="11">
        <v>20</v>
      </c>
      <c r="G35" s="11">
        <v>94</v>
      </c>
      <c r="H35" s="11">
        <v>16</v>
      </c>
      <c r="I35" s="11">
        <v>23</v>
      </c>
      <c r="J35" s="11">
        <v>64</v>
      </c>
      <c r="K35" s="11">
        <v>27</v>
      </c>
      <c r="L35" s="11">
        <v>20</v>
      </c>
      <c r="M35" s="11">
        <v>18</v>
      </c>
      <c r="N35" s="11">
        <v>13</v>
      </c>
      <c r="O35" s="11">
        <v>27</v>
      </c>
      <c r="P35" s="11">
        <v>69</v>
      </c>
      <c r="Q35" s="11">
        <v>259</v>
      </c>
      <c r="R35" s="11">
        <v>60</v>
      </c>
      <c r="S35" s="11">
        <v>41</v>
      </c>
      <c r="T35" s="11">
        <v>13</v>
      </c>
      <c r="U35" s="11">
        <v>22</v>
      </c>
      <c r="V35" s="11">
        <v>8</v>
      </c>
      <c r="W35" s="11">
        <v>37</v>
      </c>
      <c r="X35" s="11">
        <v>105</v>
      </c>
      <c r="Y35" s="11">
        <v>5</v>
      </c>
      <c r="Z35" s="11">
        <v>25</v>
      </c>
      <c r="AA35" s="11">
        <v>56</v>
      </c>
      <c r="AB35" s="11">
        <v>10</v>
      </c>
      <c r="AC35" s="11">
        <v>3</v>
      </c>
      <c r="AD35" s="11">
        <v>29</v>
      </c>
      <c r="AE35" s="11">
        <v>77</v>
      </c>
      <c r="AF35" s="11">
        <v>23</v>
      </c>
      <c r="AG35" s="11">
        <v>43</v>
      </c>
      <c r="AH35" s="11">
        <v>30</v>
      </c>
    </row>
    <row r="36" spans="1:34" x14ac:dyDescent="0.35">
      <c r="A36" s="85">
        <v>2009</v>
      </c>
      <c r="B36" s="11">
        <v>1180</v>
      </c>
      <c r="C36" s="11">
        <v>46</v>
      </c>
      <c r="D36" s="11">
        <v>26</v>
      </c>
      <c r="E36" s="11">
        <v>21</v>
      </c>
      <c r="F36" s="11">
        <v>19</v>
      </c>
      <c r="G36" s="11">
        <v>90</v>
      </c>
      <c r="H36" s="11">
        <v>10</v>
      </c>
      <c r="I36" s="11">
        <v>29</v>
      </c>
      <c r="J36" s="11">
        <v>49</v>
      </c>
      <c r="K36" s="11">
        <v>29</v>
      </c>
      <c r="L36" s="11">
        <v>20</v>
      </c>
      <c r="M36" s="11">
        <v>17</v>
      </c>
      <c r="N36" s="11">
        <v>12</v>
      </c>
      <c r="O36" s="11">
        <v>33</v>
      </c>
      <c r="P36" s="11">
        <v>75</v>
      </c>
      <c r="Q36" s="11">
        <v>189</v>
      </c>
      <c r="R36" s="11">
        <v>62</v>
      </c>
      <c r="S36" s="11">
        <v>30</v>
      </c>
      <c r="T36" s="11">
        <v>6</v>
      </c>
      <c r="U36" s="11">
        <v>22</v>
      </c>
      <c r="V36" s="11">
        <v>9</v>
      </c>
      <c r="W36" s="11">
        <v>44</v>
      </c>
      <c r="X36" s="11">
        <v>102</v>
      </c>
      <c r="Y36" s="11">
        <v>7</v>
      </c>
      <c r="Z36" s="11">
        <v>30</v>
      </c>
      <c r="AA36" s="11">
        <v>42</v>
      </c>
      <c r="AB36" s="11">
        <v>11</v>
      </c>
      <c r="AC36" s="11">
        <v>2</v>
      </c>
      <c r="AD36" s="11">
        <v>18</v>
      </c>
      <c r="AE36" s="11">
        <v>68</v>
      </c>
      <c r="AF36" s="11">
        <v>19</v>
      </c>
      <c r="AG36" s="11">
        <v>24</v>
      </c>
      <c r="AH36" s="11">
        <v>19</v>
      </c>
    </row>
    <row r="37" spans="1:34" x14ac:dyDescent="0.35">
      <c r="A37" s="85">
        <v>2010</v>
      </c>
      <c r="B37" s="11">
        <v>1183</v>
      </c>
      <c r="C37" s="11">
        <v>39</v>
      </c>
      <c r="D37" s="11">
        <v>15</v>
      </c>
      <c r="E37" s="11">
        <v>15</v>
      </c>
      <c r="F37" s="11">
        <v>30</v>
      </c>
      <c r="G37" s="11">
        <v>95</v>
      </c>
      <c r="H37" s="11">
        <v>5</v>
      </c>
      <c r="I37" s="11">
        <v>31</v>
      </c>
      <c r="J37" s="11">
        <v>44</v>
      </c>
      <c r="K37" s="11">
        <v>29</v>
      </c>
      <c r="L37" s="11">
        <v>14</v>
      </c>
      <c r="M37" s="11">
        <v>10</v>
      </c>
      <c r="N37" s="11">
        <v>8</v>
      </c>
      <c r="O37" s="11">
        <v>33</v>
      </c>
      <c r="P37" s="11">
        <v>68</v>
      </c>
      <c r="Q37" s="11">
        <v>203</v>
      </c>
      <c r="R37" s="11">
        <v>66</v>
      </c>
      <c r="S37" s="11">
        <v>33</v>
      </c>
      <c r="T37" s="11">
        <v>11</v>
      </c>
      <c r="U37" s="11">
        <v>15</v>
      </c>
      <c r="V37" s="11">
        <v>6</v>
      </c>
      <c r="W37" s="11">
        <v>31</v>
      </c>
      <c r="X37" s="11">
        <v>100</v>
      </c>
      <c r="Y37" s="11">
        <v>5</v>
      </c>
      <c r="Z37" s="11">
        <v>36</v>
      </c>
      <c r="AA37" s="11">
        <v>44</v>
      </c>
      <c r="AB37" s="11">
        <v>21</v>
      </c>
      <c r="AC37" s="11">
        <v>9</v>
      </c>
      <c r="AD37" s="11">
        <v>28</v>
      </c>
      <c r="AE37" s="11">
        <v>65</v>
      </c>
      <c r="AF37" s="11">
        <v>17</v>
      </c>
      <c r="AG37" s="11">
        <v>31</v>
      </c>
      <c r="AH37" s="11">
        <v>26</v>
      </c>
    </row>
    <row r="38" spans="1:34" x14ac:dyDescent="0.35">
      <c r="A38" s="85">
        <v>2011</v>
      </c>
      <c r="B38" s="11">
        <v>1135</v>
      </c>
      <c r="C38" s="11">
        <v>29</v>
      </c>
      <c r="D38" s="11">
        <v>16</v>
      </c>
      <c r="E38" s="11">
        <v>19</v>
      </c>
      <c r="F38" s="11">
        <v>15</v>
      </c>
      <c r="G38" s="11">
        <v>74</v>
      </c>
      <c r="H38" s="11">
        <v>12</v>
      </c>
      <c r="I38" s="11">
        <v>18</v>
      </c>
      <c r="J38" s="11">
        <v>45</v>
      </c>
      <c r="K38" s="11">
        <v>23</v>
      </c>
      <c r="L38" s="11">
        <v>26</v>
      </c>
      <c r="M38" s="11">
        <v>11</v>
      </c>
      <c r="N38" s="11">
        <v>8</v>
      </c>
      <c r="O38" s="11">
        <v>32</v>
      </c>
      <c r="P38" s="11">
        <v>83</v>
      </c>
      <c r="Q38" s="11">
        <v>224</v>
      </c>
      <c r="R38" s="11">
        <v>50</v>
      </c>
      <c r="S38" s="11">
        <v>30</v>
      </c>
      <c r="T38" s="11">
        <v>13</v>
      </c>
      <c r="U38" s="11">
        <v>14</v>
      </c>
      <c r="V38" s="11">
        <v>7</v>
      </c>
      <c r="W38" s="11">
        <v>27</v>
      </c>
      <c r="X38" s="11">
        <v>97</v>
      </c>
      <c r="Y38" s="11">
        <v>4</v>
      </c>
      <c r="Z38" s="11">
        <v>30</v>
      </c>
      <c r="AA38" s="11">
        <v>40</v>
      </c>
      <c r="AB38" s="11">
        <v>15</v>
      </c>
      <c r="AC38" s="11">
        <v>4</v>
      </c>
      <c r="AD38" s="11">
        <v>19</v>
      </c>
      <c r="AE38" s="11">
        <v>76</v>
      </c>
      <c r="AF38" s="11">
        <v>13</v>
      </c>
      <c r="AG38" s="11">
        <v>32</v>
      </c>
      <c r="AH38" s="11">
        <v>29</v>
      </c>
    </row>
    <row r="39" spans="1:34" x14ac:dyDescent="0.35">
      <c r="A39" s="85">
        <v>2012</v>
      </c>
      <c r="B39" s="11">
        <v>968</v>
      </c>
      <c r="C39" s="11">
        <v>33</v>
      </c>
      <c r="D39" s="11">
        <v>17</v>
      </c>
      <c r="E39" s="11">
        <v>15</v>
      </c>
      <c r="F39" s="11">
        <v>14</v>
      </c>
      <c r="G39" s="11">
        <v>61</v>
      </c>
      <c r="H39" s="11">
        <v>6</v>
      </c>
      <c r="I39" s="11">
        <v>11</v>
      </c>
      <c r="J39" s="11">
        <v>33</v>
      </c>
      <c r="K39" s="11">
        <v>21</v>
      </c>
      <c r="L39" s="11">
        <v>10</v>
      </c>
      <c r="M39" s="11">
        <v>10</v>
      </c>
      <c r="N39" s="11">
        <v>12</v>
      </c>
      <c r="O39" s="11">
        <v>16</v>
      </c>
      <c r="P39" s="11">
        <v>51</v>
      </c>
      <c r="Q39" s="11">
        <v>184</v>
      </c>
      <c r="R39" s="11">
        <v>47</v>
      </c>
      <c r="S39" s="11">
        <v>22</v>
      </c>
      <c r="T39" s="11">
        <v>14</v>
      </c>
      <c r="U39" s="11">
        <v>19</v>
      </c>
      <c r="V39" s="11">
        <v>8</v>
      </c>
      <c r="W39" s="11">
        <v>22</v>
      </c>
      <c r="X39" s="11">
        <v>92</v>
      </c>
      <c r="Y39" s="11">
        <v>4</v>
      </c>
      <c r="Z39" s="11">
        <v>32</v>
      </c>
      <c r="AA39" s="11">
        <v>47</v>
      </c>
      <c r="AB39" s="11">
        <v>15</v>
      </c>
      <c r="AC39" s="11">
        <v>0</v>
      </c>
      <c r="AD39" s="11">
        <v>24</v>
      </c>
      <c r="AE39" s="11">
        <v>67</v>
      </c>
      <c r="AF39" s="11">
        <v>13</v>
      </c>
      <c r="AG39" s="11">
        <v>23</v>
      </c>
      <c r="AH39" s="11">
        <v>25</v>
      </c>
    </row>
    <row r="40" spans="1:34" x14ac:dyDescent="0.35">
      <c r="A40" s="85">
        <v>2013</v>
      </c>
      <c r="B40" s="11">
        <v>1002</v>
      </c>
      <c r="C40" s="11">
        <v>33</v>
      </c>
      <c r="D40" s="11">
        <v>20</v>
      </c>
      <c r="E40" s="11">
        <v>18</v>
      </c>
      <c r="F40" s="11">
        <v>14</v>
      </c>
      <c r="G40" s="11">
        <v>77</v>
      </c>
      <c r="H40" s="11">
        <v>16</v>
      </c>
      <c r="I40" s="11">
        <v>19</v>
      </c>
      <c r="J40" s="11">
        <v>29</v>
      </c>
      <c r="K40" s="11">
        <v>34</v>
      </c>
      <c r="L40" s="11">
        <v>11</v>
      </c>
      <c r="M40" s="11">
        <v>13</v>
      </c>
      <c r="N40" s="11">
        <v>14</v>
      </c>
      <c r="O40" s="11">
        <v>27</v>
      </c>
      <c r="P40" s="11">
        <v>57</v>
      </c>
      <c r="Q40" s="11">
        <v>179</v>
      </c>
      <c r="R40" s="11">
        <v>55</v>
      </c>
      <c r="S40" s="11">
        <v>18</v>
      </c>
      <c r="T40" s="11">
        <v>11</v>
      </c>
      <c r="U40" s="11">
        <v>19</v>
      </c>
      <c r="V40" s="11">
        <v>8</v>
      </c>
      <c r="W40" s="11">
        <v>21</v>
      </c>
      <c r="X40" s="11">
        <v>89</v>
      </c>
      <c r="Y40" s="11">
        <v>8</v>
      </c>
      <c r="Z40" s="11">
        <v>16</v>
      </c>
      <c r="AA40" s="11">
        <v>36</v>
      </c>
      <c r="AB40" s="11">
        <v>14</v>
      </c>
      <c r="AC40" s="11">
        <v>1</v>
      </c>
      <c r="AD40" s="11">
        <v>15</v>
      </c>
      <c r="AE40" s="11">
        <v>56</v>
      </c>
      <c r="AF40" s="11">
        <v>14</v>
      </c>
      <c r="AG40" s="11">
        <v>23</v>
      </c>
      <c r="AH40" s="11">
        <v>37</v>
      </c>
    </row>
    <row r="41" spans="1:34" x14ac:dyDescent="0.35">
      <c r="A41" s="85">
        <v>2014</v>
      </c>
      <c r="B41" s="11">
        <v>1036</v>
      </c>
      <c r="C41" s="11">
        <v>43</v>
      </c>
      <c r="D41" s="11">
        <v>21</v>
      </c>
      <c r="E41" s="11">
        <v>18</v>
      </c>
      <c r="F41" s="11">
        <v>19</v>
      </c>
      <c r="G41" s="11">
        <v>79</v>
      </c>
      <c r="H41" s="11">
        <v>6</v>
      </c>
      <c r="I41" s="11">
        <v>12</v>
      </c>
      <c r="J41" s="11">
        <v>37</v>
      </c>
      <c r="K41" s="11">
        <v>25</v>
      </c>
      <c r="L41" s="11">
        <v>10</v>
      </c>
      <c r="M41" s="11">
        <v>21</v>
      </c>
      <c r="N41" s="11">
        <v>14</v>
      </c>
      <c r="O41" s="11">
        <v>27</v>
      </c>
      <c r="P41" s="11">
        <v>48</v>
      </c>
      <c r="Q41" s="11">
        <v>168</v>
      </c>
      <c r="R41" s="11">
        <v>37</v>
      </c>
      <c r="S41" s="11">
        <v>27</v>
      </c>
      <c r="T41" s="11">
        <v>8</v>
      </c>
      <c r="U41" s="11">
        <v>11</v>
      </c>
      <c r="V41" s="11">
        <v>17</v>
      </c>
      <c r="W41" s="11">
        <v>29</v>
      </c>
      <c r="X41" s="11">
        <v>93</v>
      </c>
      <c r="Y41" s="11">
        <v>3</v>
      </c>
      <c r="Z41" s="11">
        <v>26</v>
      </c>
      <c r="AA41" s="11">
        <v>44</v>
      </c>
      <c r="AB41" s="11">
        <v>21</v>
      </c>
      <c r="AC41" s="11">
        <v>3</v>
      </c>
      <c r="AD41" s="11">
        <v>26</v>
      </c>
      <c r="AE41" s="11">
        <v>73</v>
      </c>
      <c r="AF41" s="11">
        <v>15</v>
      </c>
      <c r="AG41" s="11">
        <v>24</v>
      </c>
      <c r="AH41" s="11">
        <v>31</v>
      </c>
    </row>
    <row r="42" spans="1:34" x14ac:dyDescent="0.35">
      <c r="A42" s="85">
        <v>2015</v>
      </c>
      <c r="B42" s="11">
        <v>1045</v>
      </c>
      <c r="C42" s="11">
        <v>35</v>
      </c>
      <c r="D42" s="11">
        <v>26</v>
      </c>
      <c r="E42" s="11">
        <v>19</v>
      </c>
      <c r="F42" s="11">
        <v>22</v>
      </c>
      <c r="G42" s="11">
        <v>73</v>
      </c>
      <c r="H42" s="11">
        <v>13</v>
      </c>
      <c r="I42" s="11">
        <v>27</v>
      </c>
      <c r="J42" s="11">
        <v>49</v>
      </c>
      <c r="K42" s="11">
        <v>13</v>
      </c>
      <c r="L42" s="11">
        <v>14</v>
      </c>
      <c r="M42" s="11">
        <v>13</v>
      </c>
      <c r="N42" s="11">
        <v>7</v>
      </c>
      <c r="O42" s="11">
        <v>25</v>
      </c>
      <c r="P42" s="11">
        <v>59</v>
      </c>
      <c r="Q42" s="11">
        <v>166</v>
      </c>
      <c r="R42" s="11">
        <v>49</v>
      </c>
      <c r="S42" s="11">
        <v>30</v>
      </c>
      <c r="T42" s="11">
        <v>14</v>
      </c>
      <c r="U42" s="11">
        <v>14</v>
      </c>
      <c r="V42" s="11">
        <v>11</v>
      </c>
      <c r="W42" s="11">
        <v>30</v>
      </c>
      <c r="X42" s="11">
        <v>98</v>
      </c>
      <c r="Y42" s="11">
        <v>4</v>
      </c>
      <c r="Z42" s="11">
        <v>28</v>
      </c>
      <c r="AA42" s="11">
        <v>37</v>
      </c>
      <c r="AB42" s="11">
        <v>17</v>
      </c>
      <c r="AC42" s="11">
        <v>2</v>
      </c>
      <c r="AD42" s="11">
        <v>18</v>
      </c>
      <c r="AE42" s="11">
        <v>69</v>
      </c>
      <c r="AF42" s="11">
        <v>18</v>
      </c>
      <c r="AG42" s="11">
        <v>20</v>
      </c>
      <c r="AH42" s="11">
        <v>25</v>
      </c>
    </row>
    <row r="43" spans="1:34" x14ac:dyDescent="0.35">
      <c r="A43" s="85">
        <v>2016</v>
      </c>
      <c r="B43" s="11">
        <v>1139</v>
      </c>
      <c r="C43" s="11">
        <v>43</v>
      </c>
      <c r="D43" s="11">
        <v>23</v>
      </c>
      <c r="E43" s="11">
        <v>22</v>
      </c>
      <c r="F43" s="11">
        <v>15</v>
      </c>
      <c r="G43" s="11">
        <v>84</v>
      </c>
      <c r="H43" s="11">
        <v>11</v>
      </c>
      <c r="I43" s="11">
        <v>25</v>
      </c>
      <c r="J43" s="11">
        <v>35</v>
      </c>
      <c r="K43" s="11">
        <v>27</v>
      </c>
      <c r="L43" s="11">
        <v>12</v>
      </c>
      <c r="M43" s="11">
        <v>13</v>
      </c>
      <c r="N43" s="11">
        <v>14</v>
      </c>
      <c r="O43" s="11">
        <v>31</v>
      </c>
      <c r="P43" s="11">
        <v>67</v>
      </c>
      <c r="Q43" s="11">
        <v>187</v>
      </c>
      <c r="R43" s="11">
        <v>64</v>
      </c>
      <c r="S43" s="11">
        <v>27</v>
      </c>
      <c r="T43" s="11">
        <v>16</v>
      </c>
      <c r="U43" s="11">
        <v>20</v>
      </c>
      <c r="V43" s="11">
        <v>8</v>
      </c>
      <c r="W43" s="11">
        <v>30</v>
      </c>
      <c r="X43" s="11">
        <v>112</v>
      </c>
      <c r="Y43" s="11">
        <v>9</v>
      </c>
      <c r="Z43" s="11">
        <v>20</v>
      </c>
      <c r="AA43" s="11">
        <v>40</v>
      </c>
      <c r="AB43" s="11">
        <v>16</v>
      </c>
      <c r="AC43" s="11">
        <v>3</v>
      </c>
      <c r="AD43" s="11">
        <v>10</v>
      </c>
      <c r="AE43" s="11">
        <v>85</v>
      </c>
      <c r="AF43" s="11">
        <v>14</v>
      </c>
      <c r="AG43" s="11">
        <v>28</v>
      </c>
      <c r="AH43" s="11">
        <v>28</v>
      </c>
    </row>
    <row r="44" spans="1:34" x14ac:dyDescent="0.35">
      <c r="A44" s="85">
        <v>2017</v>
      </c>
      <c r="B44" s="11">
        <v>1120</v>
      </c>
      <c r="C44" s="11">
        <v>33</v>
      </c>
      <c r="D44" s="11">
        <v>26</v>
      </c>
      <c r="E44" s="11">
        <v>18</v>
      </c>
      <c r="F44" s="11">
        <v>28</v>
      </c>
      <c r="G44" s="11">
        <v>96</v>
      </c>
      <c r="H44" s="11">
        <v>6</v>
      </c>
      <c r="I44" s="11">
        <v>15</v>
      </c>
      <c r="J44" s="11">
        <v>32</v>
      </c>
      <c r="K44" s="11">
        <v>18</v>
      </c>
      <c r="L44" s="11">
        <v>21</v>
      </c>
      <c r="M44" s="11">
        <v>16</v>
      </c>
      <c r="N44" s="11">
        <v>9</v>
      </c>
      <c r="O44" s="11">
        <v>21</v>
      </c>
      <c r="P44" s="11">
        <v>91</v>
      </c>
      <c r="Q44" s="11">
        <v>186</v>
      </c>
      <c r="R44" s="11">
        <v>58</v>
      </c>
      <c r="S44" s="11">
        <v>24</v>
      </c>
      <c r="T44" s="11">
        <v>15</v>
      </c>
      <c r="U44" s="11">
        <v>18</v>
      </c>
      <c r="V44" s="11">
        <v>8</v>
      </c>
      <c r="W44" s="11">
        <v>35</v>
      </c>
      <c r="X44" s="11">
        <v>107</v>
      </c>
      <c r="Y44" s="11">
        <v>2</v>
      </c>
      <c r="Z44" s="11">
        <v>17</v>
      </c>
      <c r="AA44" s="11">
        <v>44</v>
      </c>
      <c r="AB44" s="11">
        <v>12</v>
      </c>
      <c r="AC44" s="11">
        <v>1</v>
      </c>
      <c r="AD44" s="11">
        <v>17</v>
      </c>
      <c r="AE44" s="11">
        <v>69</v>
      </c>
      <c r="AF44" s="11">
        <v>13</v>
      </c>
      <c r="AG44" s="11">
        <v>26</v>
      </c>
      <c r="AH44" s="11">
        <v>38</v>
      </c>
    </row>
    <row r="45" spans="1:34" x14ac:dyDescent="0.35">
      <c r="A45" s="85">
        <v>2018</v>
      </c>
      <c r="B45" s="11">
        <v>1136</v>
      </c>
      <c r="C45" s="11">
        <v>51</v>
      </c>
      <c r="D45" s="11">
        <v>33</v>
      </c>
      <c r="E45" s="11">
        <v>22</v>
      </c>
      <c r="F45" s="11">
        <v>24</v>
      </c>
      <c r="G45" s="11">
        <v>91</v>
      </c>
      <c r="H45" s="11">
        <v>8</v>
      </c>
      <c r="I45" s="11">
        <v>25</v>
      </c>
      <c r="J45" s="11">
        <v>36</v>
      </c>
      <c r="K45" s="11">
        <v>24</v>
      </c>
      <c r="L45" s="11">
        <v>12</v>
      </c>
      <c r="M45" s="11">
        <v>16</v>
      </c>
      <c r="N45" s="11">
        <v>10</v>
      </c>
      <c r="O45" s="11">
        <v>36</v>
      </c>
      <c r="P45" s="11">
        <v>59</v>
      </c>
      <c r="Q45" s="11">
        <v>146</v>
      </c>
      <c r="R45" s="11">
        <v>54</v>
      </c>
      <c r="S45" s="11">
        <v>22</v>
      </c>
      <c r="T45" s="11">
        <v>23</v>
      </c>
      <c r="U45" s="11">
        <v>16</v>
      </c>
      <c r="V45" s="11">
        <v>13</v>
      </c>
      <c r="W45" s="11">
        <v>32</v>
      </c>
      <c r="X45" s="11">
        <v>97</v>
      </c>
      <c r="Y45" s="11">
        <v>5</v>
      </c>
      <c r="Z45" s="11">
        <v>30</v>
      </c>
      <c r="AA45" s="11">
        <v>50</v>
      </c>
      <c r="AB45" s="11">
        <v>18</v>
      </c>
      <c r="AC45" s="11">
        <v>5</v>
      </c>
      <c r="AD45" s="11">
        <v>23</v>
      </c>
      <c r="AE45" s="11">
        <v>73</v>
      </c>
      <c r="AF45" s="11">
        <v>13</v>
      </c>
      <c r="AG45" s="11">
        <v>34</v>
      </c>
      <c r="AH45" s="11">
        <v>35</v>
      </c>
    </row>
    <row r="46" spans="1:34" x14ac:dyDescent="0.35">
      <c r="A46" s="85">
        <v>2019</v>
      </c>
      <c r="B46" s="11">
        <v>1020</v>
      </c>
      <c r="C46" s="11">
        <v>30</v>
      </c>
      <c r="D46" s="11">
        <v>29</v>
      </c>
      <c r="E46" s="11">
        <v>21</v>
      </c>
      <c r="F46" s="11">
        <v>14</v>
      </c>
      <c r="G46" s="11">
        <v>71</v>
      </c>
      <c r="H46" s="11">
        <v>15</v>
      </c>
      <c r="I46" s="11">
        <v>23</v>
      </c>
      <c r="J46" s="11">
        <v>30</v>
      </c>
      <c r="K46" s="11">
        <v>31</v>
      </c>
      <c r="L46" s="11">
        <v>16</v>
      </c>
      <c r="M46" s="11">
        <v>17</v>
      </c>
      <c r="N46" s="11">
        <v>13</v>
      </c>
      <c r="O46" s="11">
        <v>22</v>
      </c>
      <c r="P46" s="11">
        <v>70</v>
      </c>
      <c r="Q46" s="11">
        <v>143</v>
      </c>
      <c r="R46" s="11">
        <v>51</v>
      </c>
      <c r="S46" s="11">
        <v>31</v>
      </c>
      <c r="T46" s="11">
        <v>16</v>
      </c>
      <c r="U46" s="11">
        <v>15</v>
      </c>
      <c r="V46" s="11">
        <v>5</v>
      </c>
      <c r="W46" s="11">
        <v>50</v>
      </c>
      <c r="X46" s="11">
        <v>91</v>
      </c>
      <c r="Y46" s="11">
        <v>4</v>
      </c>
      <c r="Z46" s="11">
        <v>23</v>
      </c>
      <c r="AA46" s="11">
        <v>36</v>
      </c>
      <c r="AB46" s="11">
        <v>15</v>
      </c>
      <c r="AC46" s="11">
        <v>3</v>
      </c>
      <c r="AD46" s="11">
        <v>27</v>
      </c>
      <c r="AE46" s="11">
        <v>46</v>
      </c>
      <c r="AF46" s="11">
        <v>16</v>
      </c>
      <c r="AG46" s="11">
        <v>18</v>
      </c>
      <c r="AH46" s="11">
        <v>28</v>
      </c>
    </row>
    <row r="47" spans="1:34" x14ac:dyDescent="0.35">
      <c r="A47" s="85">
        <v>2020</v>
      </c>
      <c r="B47" s="11">
        <v>1190</v>
      </c>
      <c r="C47" s="11">
        <v>36</v>
      </c>
      <c r="D47" s="11">
        <v>32</v>
      </c>
      <c r="E47" s="11">
        <v>19</v>
      </c>
      <c r="F47" s="11">
        <v>28</v>
      </c>
      <c r="G47" s="11">
        <v>102</v>
      </c>
      <c r="H47" s="11">
        <v>12</v>
      </c>
      <c r="I47" s="11">
        <v>24</v>
      </c>
      <c r="J47" s="11">
        <v>43</v>
      </c>
      <c r="K47" s="11">
        <v>23</v>
      </c>
      <c r="L47" s="11">
        <v>11</v>
      </c>
      <c r="M47" s="11">
        <v>19</v>
      </c>
      <c r="N47" s="11">
        <v>13</v>
      </c>
      <c r="O47" s="11">
        <v>37</v>
      </c>
      <c r="P47" s="11">
        <v>69</v>
      </c>
      <c r="Q47" s="11">
        <v>163</v>
      </c>
      <c r="R47" s="11">
        <v>60</v>
      </c>
      <c r="S47" s="11">
        <v>32</v>
      </c>
      <c r="T47" s="11">
        <v>18</v>
      </c>
      <c r="U47" s="11">
        <v>11</v>
      </c>
      <c r="V47" s="11">
        <v>6</v>
      </c>
      <c r="W47" s="11">
        <v>44</v>
      </c>
      <c r="X47" s="11">
        <v>101</v>
      </c>
      <c r="Y47" s="11">
        <v>3</v>
      </c>
      <c r="Z47" s="11">
        <v>25</v>
      </c>
      <c r="AA47" s="11">
        <v>44</v>
      </c>
      <c r="AB47" s="11">
        <v>15</v>
      </c>
      <c r="AC47" s="11">
        <v>0</v>
      </c>
      <c r="AD47" s="11">
        <v>20</v>
      </c>
      <c r="AE47" s="11">
        <v>92</v>
      </c>
      <c r="AF47" s="11">
        <v>21</v>
      </c>
      <c r="AG47" s="11">
        <v>22</v>
      </c>
      <c r="AH47" s="11">
        <v>45</v>
      </c>
    </row>
    <row r="48" spans="1:34" x14ac:dyDescent="0.35">
      <c r="A48" s="85">
        <v>2021</v>
      </c>
      <c r="B48" s="11">
        <v>1245</v>
      </c>
      <c r="C48" s="11">
        <v>43</v>
      </c>
      <c r="D48" s="11">
        <v>30</v>
      </c>
      <c r="E48" s="11">
        <v>30</v>
      </c>
      <c r="F48" s="11">
        <v>20</v>
      </c>
      <c r="G48" s="11">
        <v>102</v>
      </c>
      <c r="H48" s="11">
        <v>9</v>
      </c>
      <c r="I48" s="11">
        <v>25</v>
      </c>
      <c r="J48" s="11">
        <v>46</v>
      </c>
      <c r="K48" s="11">
        <v>30</v>
      </c>
      <c r="L48" s="11">
        <v>15</v>
      </c>
      <c r="M48" s="11">
        <v>12</v>
      </c>
      <c r="N48" s="11">
        <v>16</v>
      </c>
      <c r="O48" s="11">
        <v>35</v>
      </c>
      <c r="P48" s="11">
        <v>73</v>
      </c>
      <c r="Q48" s="11">
        <v>188</v>
      </c>
      <c r="R48" s="11">
        <v>61</v>
      </c>
      <c r="S48" s="11">
        <v>26</v>
      </c>
      <c r="T48" s="11">
        <v>18</v>
      </c>
      <c r="U48" s="11">
        <v>10</v>
      </c>
      <c r="V48" s="11">
        <v>9</v>
      </c>
      <c r="W48" s="11">
        <v>37</v>
      </c>
      <c r="X48" s="11">
        <v>102</v>
      </c>
      <c r="Y48" s="11">
        <v>8</v>
      </c>
      <c r="Z48" s="11">
        <v>30</v>
      </c>
      <c r="AA48" s="11">
        <v>53</v>
      </c>
      <c r="AB48" s="11">
        <v>21</v>
      </c>
      <c r="AC48" s="11">
        <v>2</v>
      </c>
      <c r="AD48" s="11">
        <v>24</v>
      </c>
      <c r="AE48" s="11">
        <v>77</v>
      </c>
      <c r="AF48" s="11">
        <v>13</v>
      </c>
      <c r="AG48" s="11">
        <v>40</v>
      </c>
      <c r="AH48" s="11">
        <v>40</v>
      </c>
    </row>
    <row r="49" spans="1:34" x14ac:dyDescent="0.35">
      <c r="A49" s="86">
        <v>2022</v>
      </c>
      <c r="B49" s="11">
        <v>1276</v>
      </c>
      <c r="C49" s="11">
        <v>49</v>
      </c>
      <c r="D49" s="11">
        <v>35</v>
      </c>
      <c r="E49" s="11">
        <v>27</v>
      </c>
      <c r="F49" s="11">
        <v>24</v>
      </c>
      <c r="G49" s="11">
        <v>93</v>
      </c>
      <c r="H49" s="11">
        <v>13</v>
      </c>
      <c r="I49" s="11">
        <v>36</v>
      </c>
      <c r="J49" s="11">
        <v>37</v>
      </c>
      <c r="K49" s="11">
        <v>28</v>
      </c>
      <c r="L49" s="11">
        <v>24</v>
      </c>
      <c r="M49" s="11">
        <v>19</v>
      </c>
      <c r="N49" s="11">
        <v>9</v>
      </c>
      <c r="O49" s="11">
        <v>35</v>
      </c>
      <c r="P49" s="11">
        <v>80</v>
      </c>
      <c r="Q49" s="11">
        <v>202</v>
      </c>
      <c r="R49" s="11">
        <v>66</v>
      </c>
      <c r="S49" s="11">
        <v>28</v>
      </c>
      <c r="T49" s="11">
        <v>17</v>
      </c>
      <c r="U49" s="11">
        <v>13</v>
      </c>
      <c r="V49" s="11">
        <v>16</v>
      </c>
      <c r="W49" s="11">
        <v>29</v>
      </c>
      <c r="X49" s="11">
        <v>107</v>
      </c>
      <c r="Y49" s="11">
        <v>4</v>
      </c>
      <c r="Z49" s="11">
        <v>32</v>
      </c>
      <c r="AA49" s="11">
        <v>42</v>
      </c>
      <c r="AB49" s="11">
        <v>21</v>
      </c>
      <c r="AC49" s="11">
        <v>6</v>
      </c>
      <c r="AD49" s="11">
        <v>29</v>
      </c>
      <c r="AE49" s="11">
        <v>93</v>
      </c>
      <c r="AF49" s="11">
        <v>17</v>
      </c>
      <c r="AG49" s="11">
        <v>21</v>
      </c>
      <c r="AH49" s="11">
        <v>24</v>
      </c>
    </row>
  </sheetData>
  <hyperlinks>
    <hyperlink ref="A4" location="Table_of_contents!A1" display="Back to table of contents" xr:uid="{00000000-0004-0000-0900-000000000000}"/>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G632"/>
  <sheetViews>
    <sheetView zoomScaleNormal="100" workbookViewId="0"/>
  </sheetViews>
  <sheetFormatPr defaultColWidth="8.765625" defaultRowHeight="15.5" x14ac:dyDescent="0.35"/>
  <cols>
    <col min="1" max="1" width="14.23046875" style="9" customWidth="1"/>
    <col min="2" max="7" width="20.69140625" style="9" customWidth="1"/>
    <col min="8" max="16384" width="8.765625" style="9"/>
  </cols>
  <sheetData>
    <row r="1" spans="1:7" ht="20" x14ac:dyDescent="0.4">
      <c r="A1" s="8" t="s">
        <v>347</v>
      </c>
    </row>
    <row r="2" spans="1:7" x14ac:dyDescent="0.35">
      <c r="A2" t="s">
        <v>27</v>
      </c>
    </row>
    <row r="3" spans="1:7" x14ac:dyDescent="0.35">
      <c r="A3" s="9" t="s">
        <v>0</v>
      </c>
    </row>
    <row r="4" spans="1:7" x14ac:dyDescent="0.35">
      <c r="A4" s="6" t="s">
        <v>28</v>
      </c>
    </row>
    <row r="5" spans="1:7" s="12" customFormat="1" ht="72" x14ac:dyDescent="0.4">
      <c r="A5" s="13" t="s">
        <v>14</v>
      </c>
      <c r="B5" s="13" t="s">
        <v>170</v>
      </c>
      <c r="C5" s="81" t="s">
        <v>18</v>
      </c>
      <c r="D5" s="82" t="s">
        <v>20</v>
      </c>
      <c r="E5" s="82" t="s">
        <v>19</v>
      </c>
      <c r="F5" s="82" t="s">
        <v>261</v>
      </c>
      <c r="G5" s="82" t="s">
        <v>15</v>
      </c>
    </row>
    <row r="6" spans="1:7" x14ac:dyDescent="0.35">
      <c r="A6" s="18" t="s">
        <v>141</v>
      </c>
      <c r="B6" s="11" t="s">
        <v>56</v>
      </c>
      <c r="C6" s="29">
        <v>26.890882983000001</v>
      </c>
      <c r="D6" s="27">
        <v>26.229096669</v>
      </c>
      <c r="E6" s="27">
        <v>27.552669296000001</v>
      </c>
      <c r="F6" s="27">
        <f>table_4b_alcohol_specific_deaths_ASMR_rates_by_council_area_5_yr_average[[#This Row],[Upper 95% confidence interval
Persons]]-table_4b_alcohol_specific_deaths_ASMR_rates_by_council_area_5_yr_average[[#This Row],[Age-standardised mortality rate
Persons]]</f>
        <v>0.66178631300000035</v>
      </c>
      <c r="G6" s="11">
        <v>6391</v>
      </c>
    </row>
    <row r="7" spans="1:7" x14ac:dyDescent="0.35">
      <c r="A7" s="18" t="s">
        <v>141</v>
      </c>
      <c r="B7" s="10" t="s">
        <v>71</v>
      </c>
      <c r="C7" s="29">
        <v>20.906022297</v>
      </c>
      <c r="D7" s="27">
        <v>17.949142789</v>
      </c>
      <c r="E7" s="27">
        <v>23.862901805</v>
      </c>
      <c r="F7" s="27">
        <f>table_4b_alcohol_specific_deaths_ASMR_rates_by_council_area_5_yr_average[[#This Row],[Upper 95% confidence interval
Persons]]-table_4b_alcohol_specific_deaths_ASMR_rates_by_council_area_5_yr_average[[#This Row],[Age-standardised mortality rate
Persons]]</f>
        <v>2.9568795080000001</v>
      </c>
      <c r="G7" s="11">
        <v>195</v>
      </c>
    </row>
    <row r="8" spans="1:7" x14ac:dyDescent="0.35">
      <c r="A8" s="18" t="s">
        <v>141</v>
      </c>
      <c r="B8" s="10" t="s">
        <v>72</v>
      </c>
      <c r="C8" s="29">
        <v>10.126863459999999</v>
      </c>
      <c r="D8" s="27">
        <v>8.2278227674999993</v>
      </c>
      <c r="E8" s="27">
        <v>12.025904153000001</v>
      </c>
      <c r="F8" s="27">
        <f>table_4b_alcohol_specific_deaths_ASMR_rates_by_council_area_5_yr_average[[#This Row],[Upper 95% confidence interval
Persons]]-table_4b_alcohol_specific_deaths_ASMR_rates_by_council_area_5_yr_average[[#This Row],[Age-standardised mortality rate
Persons]]</f>
        <v>1.8990406930000017</v>
      </c>
      <c r="G8" s="11">
        <v>112</v>
      </c>
    </row>
    <row r="9" spans="1:7" x14ac:dyDescent="0.35">
      <c r="A9" s="18" t="s">
        <v>141</v>
      </c>
      <c r="B9" s="10" t="s">
        <v>73</v>
      </c>
      <c r="C9" s="29">
        <v>19.586621543</v>
      </c>
      <c r="D9" s="27">
        <v>15.869767899999999</v>
      </c>
      <c r="E9" s="27">
        <v>23.303475186</v>
      </c>
      <c r="F9" s="27">
        <f>table_4b_alcohol_specific_deaths_ASMR_rates_by_council_area_5_yr_average[[#This Row],[Upper 95% confidence interval
Persons]]-table_4b_alcohol_specific_deaths_ASMR_rates_by_council_area_5_yr_average[[#This Row],[Age-standardised mortality rate
Persons]]</f>
        <v>3.7168536430000003</v>
      </c>
      <c r="G9" s="11">
        <v>107</v>
      </c>
    </row>
    <row r="10" spans="1:7" x14ac:dyDescent="0.35">
      <c r="A10" s="18" t="s">
        <v>141</v>
      </c>
      <c r="B10" s="10" t="s">
        <v>74</v>
      </c>
      <c r="C10" s="29">
        <v>19.104387489</v>
      </c>
      <c r="D10" s="27">
        <v>15.130714762</v>
      </c>
      <c r="E10" s="27">
        <v>23.078060216000001</v>
      </c>
      <c r="F10" s="27">
        <f>table_4b_alcohol_specific_deaths_ASMR_rates_by_council_area_5_yr_average[[#This Row],[Upper 95% confidence interval
Persons]]-table_4b_alcohol_specific_deaths_ASMR_rates_by_council_area_5_yr_average[[#This Row],[Age-standardised mortality rate
Persons]]</f>
        <v>3.9736727270000003</v>
      </c>
      <c r="G10" s="11">
        <v>89</v>
      </c>
    </row>
    <row r="11" spans="1:7" x14ac:dyDescent="0.35">
      <c r="A11" s="18" t="s">
        <v>141</v>
      </c>
      <c r="B11" s="11" t="s">
        <v>75</v>
      </c>
      <c r="C11" s="28">
        <v>28.204739753999998</v>
      </c>
      <c r="D11" s="27">
        <v>25.807986885999998</v>
      </c>
      <c r="E11" s="27">
        <v>30.601492620999998</v>
      </c>
      <c r="F11" s="27">
        <f>table_4b_alcohol_specific_deaths_ASMR_rates_by_council_area_5_yr_average[[#This Row],[Upper 95% confidence interval
Persons]]-table_4b_alcohol_specific_deaths_ASMR_rates_by_council_area_5_yr_average[[#This Row],[Age-standardised mortality rate
Persons]]</f>
        <v>2.396752867</v>
      </c>
      <c r="G11" s="11">
        <v>542</v>
      </c>
    </row>
    <row r="12" spans="1:7" x14ac:dyDescent="0.35">
      <c r="A12" s="18" t="s">
        <v>141</v>
      </c>
      <c r="B12" s="11" t="s">
        <v>76</v>
      </c>
      <c r="C12" s="28">
        <v>21.392161322</v>
      </c>
      <c r="D12" s="27">
        <v>15.213271134999999</v>
      </c>
      <c r="E12" s="27">
        <v>27.571051509</v>
      </c>
      <c r="F12" s="27">
        <f>table_4b_alcohol_specific_deaths_ASMR_rates_by_council_area_5_yr_average[[#This Row],[Upper 95% confidence interval
Persons]]-table_4b_alcohol_specific_deaths_ASMR_rates_by_council_area_5_yr_average[[#This Row],[Age-standardised mortality rate
Persons]]</f>
        <v>6.1788901870000004</v>
      </c>
      <c r="G12" s="11">
        <v>47</v>
      </c>
    </row>
    <row r="13" spans="1:7" x14ac:dyDescent="0.35">
      <c r="A13" s="18" t="s">
        <v>141</v>
      </c>
      <c r="B13" s="11" t="s">
        <v>77</v>
      </c>
      <c r="C13" s="28">
        <v>14.204039204000001</v>
      </c>
      <c r="D13" s="27">
        <v>11.535010905</v>
      </c>
      <c r="E13" s="27">
        <v>16.873067502000001</v>
      </c>
      <c r="F13" s="27">
        <f>table_4b_alcohol_specific_deaths_ASMR_rates_by_council_area_5_yr_average[[#This Row],[Upper 95% confidence interval
Persons]]-table_4b_alcohol_specific_deaths_ASMR_rates_by_council_area_5_yr_average[[#This Row],[Age-standardised mortality rate
Persons]]</f>
        <v>2.6690282980000006</v>
      </c>
      <c r="G13" s="11">
        <v>109</v>
      </c>
    </row>
    <row r="14" spans="1:7" x14ac:dyDescent="0.35">
      <c r="A14" s="18" t="s">
        <v>141</v>
      </c>
      <c r="B14" s="11" t="s">
        <v>78</v>
      </c>
      <c r="C14" s="28">
        <v>37.329365320000001</v>
      </c>
      <c r="D14" s="27">
        <v>32.649529010999998</v>
      </c>
      <c r="E14" s="27">
        <v>42.009201629000003</v>
      </c>
      <c r="F14" s="27">
        <f>table_4b_alcohol_specific_deaths_ASMR_rates_by_council_area_5_yr_average[[#This Row],[Upper 95% confidence interval
Persons]]-table_4b_alcohol_specific_deaths_ASMR_rates_by_council_area_5_yr_average[[#This Row],[Age-standardised mortality rate
Persons]]</f>
        <v>4.6798363090000024</v>
      </c>
      <c r="G14" s="11">
        <v>245</v>
      </c>
    </row>
    <row r="15" spans="1:7" x14ac:dyDescent="0.35">
      <c r="A15" s="18" t="s">
        <v>141</v>
      </c>
      <c r="B15" s="11" t="s">
        <v>79</v>
      </c>
      <c r="C15" s="28">
        <v>21.876893998</v>
      </c>
      <c r="D15" s="27">
        <v>18.059365297999999</v>
      </c>
      <c r="E15" s="27">
        <v>25.694422698</v>
      </c>
      <c r="F15" s="27">
        <f>table_4b_alcohol_specific_deaths_ASMR_rates_by_council_area_5_yr_average[[#This Row],[Upper 95% confidence interval
Persons]]-table_4b_alcohol_specific_deaths_ASMR_rates_by_council_area_5_yr_average[[#This Row],[Age-standardised mortality rate
Persons]]</f>
        <v>3.8175287000000004</v>
      </c>
      <c r="G15" s="11">
        <v>127</v>
      </c>
    </row>
    <row r="16" spans="1:7" x14ac:dyDescent="0.35">
      <c r="A16" s="18" t="s">
        <v>141</v>
      </c>
      <c r="B16" s="11" t="s">
        <v>80</v>
      </c>
      <c r="C16" s="28">
        <v>15.896399204</v>
      </c>
      <c r="D16" s="27">
        <v>12.433696137</v>
      </c>
      <c r="E16" s="27">
        <v>19.359102272000001</v>
      </c>
      <c r="F16" s="27">
        <f>table_4b_alcohol_specific_deaths_ASMR_rates_by_council_area_5_yr_average[[#This Row],[Upper 95% confidence interval
Persons]]-table_4b_alcohol_specific_deaths_ASMR_rates_by_council_area_5_yr_average[[#This Row],[Age-standardised mortality rate
Persons]]</f>
        <v>3.4627030680000015</v>
      </c>
      <c r="G16" s="11">
        <v>82</v>
      </c>
    </row>
    <row r="17" spans="1:7" x14ac:dyDescent="0.35">
      <c r="A17" s="18" t="s">
        <v>141</v>
      </c>
      <c r="B17" s="11" t="s">
        <v>81</v>
      </c>
      <c r="C17" s="28">
        <v>18.261408531000001</v>
      </c>
      <c r="D17" s="27">
        <v>14.245987231000001</v>
      </c>
      <c r="E17" s="27">
        <v>22.276829831000001</v>
      </c>
      <c r="F17" s="27">
        <f>table_4b_alcohol_specific_deaths_ASMR_rates_by_council_area_5_yr_average[[#This Row],[Upper 95% confidence interval
Persons]]-table_4b_alcohol_specific_deaths_ASMR_rates_by_council_area_5_yr_average[[#This Row],[Age-standardised mortality rate
Persons]]</f>
        <v>4.0154212999999999</v>
      </c>
      <c r="G17" s="11">
        <v>80</v>
      </c>
    </row>
    <row r="18" spans="1:7" x14ac:dyDescent="0.35">
      <c r="A18" s="18" t="s">
        <v>141</v>
      </c>
      <c r="B18" s="11" t="s">
        <v>82</v>
      </c>
      <c r="C18" s="28">
        <v>20.717121704</v>
      </c>
      <c r="D18" s="27">
        <v>16.315975123000001</v>
      </c>
      <c r="E18" s="27">
        <v>25.118268285999999</v>
      </c>
      <c r="F18" s="27">
        <f>table_4b_alcohol_specific_deaths_ASMR_rates_by_council_area_5_yr_average[[#This Row],[Upper 95% confidence interval
Persons]]-table_4b_alcohol_specific_deaths_ASMR_rates_by_council_area_5_yr_average[[#This Row],[Age-standardised mortality rate
Persons]]</f>
        <v>4.4011465819999991</v>
      </c>
      <c r="G18" s="11">
        <v>86</v>
      </c>
    </row>
    <row r="19" spans="1:7" x14ac:dyDescent="0.35">
      <c r="A19" s="18" t="s">
        <v>141</v>
      </c>
      <c r="B19" s="11" t="s">
        <v>83</v>
      </c>
      <c r="C19" s="28">
        <v>19.335214647000001</v>
      </c>
      <c r="D19" s="27">
        <v>16.069915555000001</v>
      </c>
      <c r="E19" s="27">
        <v>22.60051374</v>
      </c>
      <c r="F19" s="27">
        <f>table_4b_alcohol_specific_deaths_ASMR_rates_by_council_area_5_yr_average[[#This Row],[Upper 95% confidence interval
Persons]]-table_4b_alcohol_specific_deaths_ASMR_rates_by_council_area_5_yr_average[[#This Row],[Age-standardised mortality rate
Persons]]</f>
        <v>3.2652990929999994</v>
      </c>
      <c r="G19" s="11">
        <v>136</v>
      </c>
    </row>
    <row r="20" spans="1:7" x14ac:dyDescent="0.35">
      <c r="A20" s="18" t="s">
        <v>141</v>
      </c>
      <c r="B20" s="11" t="s">
        <v>84</v>
      </c>
      <c r="C20" s="28">
        <v>17.479273118999998</v>
      </c>
      <c r="D20" s="27">
        <v>15.474682876999999</v>
      </c>
      <c r="E20" s="27">
        <v>19.483863360000001</v>
      </c>
      <c r="F20" s="27">
        <f>table_4b_alcohol_specific_deaths_ASMR_rates_by_council_area_5_yr_average[[#This Row],[Upper 95% confidence interval
Persons]]-table_4b_alcohol_specific_deaths_ASMR_rates_by_council_area_5_yr_average[[#This Row],[Age-standardised mortality rate
Persons]]</f>
        <v>2.0045902410000025</v>
      </c>
      <c r="G20" s="11">
        <v>294</v>
      </c>
    </row>
    <row r="21" spans="1:7" x14ac:dyDescent="0.35">
      <c r="A21" s="18" t="s">
        <v>141</v>
      </c>
      <c r="B21" s="11" t="s">
        <v>85</v>
      </c>
      <c r="C21" s="28">
        <v>59.534309205</v>
      </c>
      <c r="D21" s="27">
        <v>56.439131862000004</v>
      </c>
      <c r="E21" s="27">
        <v>62.629486548000003</v>
      </c>
      <c r="F21" s="27">
        <f>table_4b_alcohol_specific_deaths_ASMR_rates_by_council_area_5_yr_average[[#This Row],[Upper 95% confidence interval
Persons]]-table_4b_alcohol_specific_deaths_ASMR_rates_by_council_area_5_yr_average[[#This Row],[Age-standardised mortality rate
Persons]]</f>
        <v>3.0951773430000031</v>
      </c>
      <c r="G21" s="11">
        <v>1445</v>
      </c>
    </row>
    <row r="22" spans="1:7" x14ac:dyDescent="0.35">
      <c r="A22" s="18" t="s">
        <v>141</v>
      </c>
      <c r="B22" s="11" t="s">
        <v>86</v>
      </c>
      <c r="C22" s="28">
        <v>25.020962576999999</v>
      </c>
      <c r="D22" s="27">
        <v>21.993481364000001</v>
      </c>
      <c r="E22" s="27">
        <v>28.04844379</v>
      </c>
      <c r="F22" s="27">
        <f>table_4b_alcohol_specific_deaths_ASMR_rates_by_council_area_5_yr_average[[#This Row],[Upper 95% confidence interval
Persons]]-table_4b_alcohol_specific_deaths_ASMR_rates_by_council_area_5_yr_average[[#This Row],[Age-standardised mortality rate
Persons]]</f>
        <v>3.0274812130000015</v>
      </c>
      <c r="G22" s="11">
        <v>264</v>
      </c>
    </row>
    <row r="23" spans="1:7" x14ac:dyDescent="0.35">
      <c r="A23" s="22" t="s">
        <v>141</v>
      </c>
      <c r="B23" s="11" t="s">
        <v>87</v>
      </c>
      <c r="C23" s="28">
        <v>50.214015218999997</v>
      </c>
      <c r="D23" s="27">
        <v>43.237354312999997</v>
      </c>
      <c r="E23" s="27">
        <v>57.190676126</v>
      </c>
      <c r="F23" s="27">
        <f>table_4b_alcohol_specific_deaths_ASMR_rates_by_council_area_5_yr_average[[#This Row],[Upper 95% confidence interval
Persons]]-table_4b_alcohol_specific_deaths_ASMR_rates_by_council_area_5_yr_average[[#This Row],[Age-standardised mortality rate
Persons]]</f>
        <v>6.976660907000003</v>
      </c>
      <c r="G23" s="11">
        <v>200</v>
      </c>
    </row>
    <row r="24" spans="1:7" x14ac:dyDescent="0.35">
      <c r="A24" s="22" t="s">
        <v>141</v>
      </c>
      <c r="B24" t="s">
        <v>88</v>
      </c>
      <c r="C24" s="28">
        <v>19.880469089999998</v>
      </c>
      <c r="D24" s="27">
        <v>15.441949025</v>
      </c>
      <c r="E24" s="27">
        <v>24.318989155000001</v>
      </c>
      <c r="F24" s="27">
        <f>table_4b_alcohol_specific_deaths_ASMR_rates_by_council_area_5_yr_average[[#This Row],[Upper 95% confidence interval
Persons]]-table_4b_alcohol_specific_deaths_ASMR_rates_by_council_area_5_yr_average[[#This Row],[Age-standardised mortality rate
Persons]]</f>
        <v>4.4385200650000023</v>
      </c>
      <c r="G24" s="11">
        <v>78</v>
      </c>
    </row>
    <row r="25" spans="1:7" x14ac:dyDescent="0.35">
      <c r="A25" s="22" t="s">
        <v>141</v>
      </c>
      <c r="B25" t="s">
        <v>89</v>
      </c>
      <c r="C25" s="28">
        <v>22.358986034000001</v>
      </c>
      <c r="D25" s="27">
        <v>17.754696872</v>
      </c>
      <c r="E25" s="27">
        <v>26.963275197000002</v>
      </c>
      <c r="F25" s="27">
        <f>table_4b_alcohol_specific_deaths_ASMR_rates_by_council_area_5_yr_average[[#This Row],[Upper 95% confidence interval
Persons]]-table_4b_alcohol_specific_deaths_ASMR_rates_by_council_area_5_yr_average[[#This Row],[Age-standardised mortality rate
Persons]]</f>
        <v>4.6042891630000007</v>
      </c>
      <c r="G25" s="11">
        <v>91</v>
      </c>
    </row>
    <row r="26" spans="1:7" x14ac:dyDescent="0.35">
      <c r="A26" s="22" t="s">
        <v>141</v>
      </c>
      <c r="B26" t="s">
        <v>90</v>
      </c>
      <c r="C26" s="28">
        <v>28.096582008999999</v>
      </c>
      <c r="D26" s="27">
        <v>19.161926067</v>
      </c>
      <c r="E26" s="27">
        <v>37.031237951000001</v>
      </c>
      <c r="F26" s="27">
        <f>table_4b_alcohol_specific_deaths_ASMR_rates_by_council_area_5_yr_average[[#This Row],[Upper 95% confidence interval
Persons]]-table_4b_alcohol_specific_deaths_ASMR_rates_by_council_area_5_yr_average[[#This Row],[Age-standardised mortality rate
Persons]]</f>
        <v>8.9346559420000027</v>
      </c>
      <c r="G26" s="11">
        <v>38</v>
      </c>
    </row>
    <row r="27" spans="1:7" x14ac:dyDescent="0.35">
      <c r="A27" s="22" t="s">
        <v>141</v>
      </c>
      <c r="B27" t="s">
        <v>91</v>
      </c>
      <c r="C27" s="28">
        <v>25.260940616999999</v>
      </c>
      <c r="D27" s="27">
        <v>21.432988933000001</v>
      </c>
      <c r="E27" s="27">
        <v>29.088892302000001</v>
      </c>
      <c r="F27" s="27">
        <f>table_4b_alcohol_specific_deaths_ASMR_rates_by_council_area_5_yr_average[[#This Row],[Upper 95% confidence interval
Persons]]-table_4b_alcohol_specific_deaths_ASMR_rates_by_council_area_5_yr_average[[#This Row],[Age-standardised mortality rate
Persons]]</f>
        <v>3.8279516850000022</v>
      </c>
      <c r="G27" s="11">
        <v>168</v>
      </c>
    </row>
    <row r="28" spans="1:7" x14ac:dyDescent="0.35">
      <c r="A28" s="22" t="s">
        <v>141</v>
      </c>
      <c r="B28" t="s">
        <v>92</v>
      </c>
      <c r="C28" s="28">
        <v>29.154985259</v>
      </c>
      <c r="D28" s="27">
        <v>26.399117983</v>
      </c>
      <c r="E28" s="27">
        <v>31.910852535</v>
      </c>
      <c r="F28" s="27">
        <f>table_4b_alcohol_specific_deaths_ASMR_rates_by_council_area_5_yr_average[[#This Row],[Upper 95% confidence interval
Persons]]-table_4b_alcohol_specific_deaths_ASMR_rates_by_council_area_5_yr_average[[#This Row],[Age-standardised mortality rate
Persons]]</f>
        <v>2.755867276</v>
      </c>
      <c r="G28" s="11">
        <v>437</v>
      </c>
    </row>
    <row r="29" spans="1:7" x14ac:dyDescent="0.35">
      <c r="A29" s="22" t="s">
        <v>141</v>
      </c>
      <c r="B29" t="s">
        <v>93</v>
      </c>
      <c r="C29" s="28">
        <v>32.026145208999999</v>
      </c>
      <c r="D29" s="27">
        <v>20.690824970000001</v>
      </c>
      <c r="E29" s="27">
        <v>43.361465447999997</v>
      </c>
      <c r="F29" s="27">
        <f>table_4b_alcohol_specific_deaths_ASMR_rates_by_council_area_5_yr_average[[#This Row],[Upper 95% confidence interval
Persons]]-table_4b_alcohol_specific_deaths_ASMR_rates_by_council_area_5_yr_average[[#This Row],[Age-standardised mortality rate
Persons]]</f>
        <v>11.335320238999998</v>
      </c>
      <c r="G29" s="11">
        <v>31</v>
      </c>
    </row>
    <row r="30" spans="1:7" x14ac:dyDescent="0.35">
      <c r="A30" s="22" t="s">
        <v>141</v>
      </c>
      <c r="B30" t="s">
        <v>94</v>
      </c>
      <c r="C30" s="28">
        <v>16.963937510000001</v>
      </c>
      <c r="D30" s="27">
        <v>13.872013082</v>
      </c>
      <c r="E30" s="27">
        <v>20.055861938</v>
      </c>
      <c r="F30" s="27">
        <f>table_4b_alcohol_specific_deaths_ASMR_rates_by_council_area_5_yr_average[[#This Row],[Upper 95% confidence interval
Persons]]-table_4b_alcohol_specific_deaths_ASMR_rates_by_council_area_5_yr_average[[#This Row],[Age-standardised mortality rate
Persons]]</f>
        <v>3.0919244279999987</v>
      </c>
      <c r="G30" s="11">
        <v>116</v>
      </c>
    </row>
    <row r="31" spans="1:7" x14ac:dyDescent="0.35">
      <c r="A31" s="22" t="s">
        <v>141</v>
      </c>
      <c r="B31" t="s">
        <v>95</v>
      </c>
      <c r="C31" s="28">
        <v>37.715709971000003</v>
      </c>
      <c r="D31" s="27">
        <v>33.486110707000002</v>
      </c>
      <c r="E31" s="27">
        <v>41.945309235000003</v>
      </c>
      <c r="F31" s="27">
        <f>table_4b_alcohol_specific_deaths_ASMR_rates_by_council_area_5_yr_average[[#This Row],[Upper 95% confidence interval
Persons]]-table_4b_alcohol_specific_deaths_ASMR_rates_by_council_area_5_yr_average[[#This Row],[Age-standardised mortality rate
Persons]]</f>
        <v>4.2295992640000009</v>
      </c>
      <c r="G31" s="11">
        <v>308</v>
      </c>
    </row>
    <row r="32" spans="1:7" x14ac:dyDescent="0.35">
      <c r="A32" s="22" t="s">
        <v>141</v>
      </c>
      <c r="B32" t="s">
        <v>96</v>
      </c>
      <c r="C32" s="28">
        <v>11.934764227000001</v>
      </c>
      <c r="D32" s="27">
        <v>9.0263358812999996</v>
      </c>
      <c r="E32" s="27">
        <v>14.843192574</v>
      </c>
      <c r="F32" s="27">
        <f>table_4b_alcohol_specific_deaths_ASMR_rates_by_council_area_5_yr_average[[#This Row],[Upper 95% confidence interval
Persons]]-table_4b_alcohol_specific_deaths_ASMR_rates_by_council_area_5_yr_average[[#This Row],[Age-standardised mortality rate
Persons]]</f>
        <v>2.9084283469999992</v>
      </c>
      <c r="G32" s="11">
        <v>65</v>
      </c>
    </row>
    <row r="33" spans="1:7" x14ac:dyDescent="0.35">
      <c r="A33" s="22" t="s">
        <v>141</v>
      </c>
      <c r="B33" t="s">
        <v>97</v>
      </c>
      <c r="C33" s="28">
        <v>14.166565706</v>
      </c>
      <c r="D33" s="27">
        <v>6.8985928297000001</v>
      </c>
      <c r="E33" s="27">
        <v>21.434538581999998</v>
      </c>
      <c r="F33" s="27">
        <f>table_4b_alcohol_specific_deaths_ASMR_rates_by_council_area_5_yr_average[[#This Row],[Upper 95% confidence interval
Persons]]-table_4b_alcohol_specific_deaths_ASMR_rates_by_council_area_5_yr_average[[#This Row],[Age-standardised mortality rate
Persons]]</f>
        <v>7.2679728759999982</v>
      </c>
      <c r="G33" s="11">
        <v>15</v>
      </c>
    </row>
    <row r="34" spans="1:7" x14ac:dyDescent="0.35">
      <c r="A34" s="22" t="s">
        <v>141</v>
      </c>
      <c r="B34" t="s">
        <v>98</v>
      </c>
      <c r="C34" s="28">
        <v>21.71020622</v>
      </c>
      <c r="D34" s="27">
        <v>17.887672002999999</v>
      </c>
      <c r="E34" s="27">
        <v>25.532740437000001</v>
      </c>
      <c r="F34" s="27">
        <f>table_4b_alcohol_specific_deaths_ASMR_rates_by_council_area_5_yr_average[[#This Row],[Upper 95% confidence interval
Persons]]-table_4b_alcohol_specific_deaths_ASMR_rates_by_council_area_5_yr_average[[#This Row],[Age-standardised mortality rate
Persons]]</f>
        <v>3.8225342170000012</v>
      </c>
      <c r="G34" s="11">
        <v>124</v>
      </c>
    </row>
    <row r="35" spans="1:7" x14ac:dyDescent="0.35">
      <c r="A35" s="22" t="s">
        <v>141</v>
      </c>
      <c r="B35" t="s">
        <v>99</v>
      </c>
      <c r="C35" s="28">
        <v>24.892036579999999</v>
      </c>
      <c r="D35" s="27">
        <v>22.300329120000001</v>
      </c>
      <c r="E35" s="27">
        <v>27.483744039000001</v>
      </c>
      <c r="F35" s="27">
        <f>table_4b_alcohol_specific_deaths_ASMR_rates_by_council_area_5_yr_average[[#This Row],[Upper 95% confidence interval
Persons]]-table_4b_alcohol_specific_deaths_ASMR_rates_by_council_area_5_yr_average[[#This Row],[Age-standardised mortality rate
Persons]]</f>
        <v>2.591707459000002</v>
      </c>
      <c r="G35" s="11">
        <v>358</v>
      </c>
    </row>
    <row r="36" spans="1:7" x14ac:dyDescent="0.35">
      <c r="A36" s="22" t="s">
        <v>141</v>
      </c>
      <c r="B36" t="s">
        <v>100</v>
      </c>
      <c r="C36" s="28">
        <v>19.126414909000001</v>
      </c>
      <c r="D36" s="27">
        <v>14.894191523</v>
      </c>
      <c r="E36" s="27">
        <v>23.358638295999999</v>
      </c>
      <c r="F36" s="27">
        <f>table_4b_alcohol_specific_deaths_ASMR_rates_by_council_area_5_yr_average[[#This Row],[Upper 95% confidence interval
Persons]]-table_4b_alcohol_specific_deaths_ASMR_rates_by_council_area_5_yr_average[[#This Row],[Age-standardised mortality rate
Persons]]</f>
        <v>4.2322233869999977</v>
      </c>
      <c r="G36" s="11">
        <v>79</v>
      </c>
    </row>
    <row r="37" spans="1:7" x14ac:dyDescent="0.35">
      <c r="A37" s="22" t="s">
        <v>141</v>
      </c>
      <c r="B37" t="s">
        <v>101</v>
      </c>
      <c r="C37" s="28">
        <v>39.287655596999997</v>
      </c>
      <c r="D37" s="27">
        <v>33.333883380000003</v>
      </c>
      <c r="E37" s="27">
        <v>45.241427813999998</v>
      </c>
      <c r="F37" s="27">
        <f>table_4b_alcohol_specific_deaths_ASMR_rates_by_council_area_5_yr_average[[#This Row],[Upper 95% confidence interval
Persons]]-table_4b_alcohol_specific_deaths_ASMR_rates_by_council_area_5_yr_average[[#This Row],[Age-standardised mortality rate
Persons]]</f>
        <v>5.9537722170000009</v>
      </c>
      <c r="G37" s="11">
        <v>169</v>
      </c>
    </row>
    <row r="38" spans="1:7" x14ac:dyDescent="0.35">
      <c r="A38" s="22" t="s">
        <v>141</v>
      </c>
      <c r="B38" t="s">
        <v>102</v>
      </c>
      <c r="C38" s="28">
        <v>21.455783480000001</v>
      </c>
      <c r="D38" s="27">
        <v>17.982831819000001</v>
      </c>
      <c r="E38" s="27">
        <v>24.928735142000001</v>
      </c>
      <c r="F38" s="27">
        <f>table_4b_alcohol_specific_deaths_ASMR_rates_by_council_area_5_yr_average[[#This Row],[Upper 95% confidence interval
Persons]]-table_4b_alcohol_specific_deaths_ASMR_rates_by_council_area_5_yr_average[[#This Row],[Age-standardised mortality rate
Persons]]</f>
        <v>3.4729516619999998</v>
      </c>
      <c r="G38" s="11">
        <v>154</v>
      </c>
    </row>
    <row r="39" spans="1:7" x14ac:dyDescent="0.35">
      <c r="A39" s="22" t="s">
        <v>153</v>
      </c>
      <c r="B39" s="11" t="s">
        <v>56</v>
      </c>
      <c r="C39" s="28">
        <v>27.499657957</v>
      </c>
      <c r="D39" s="27">
        <v>26.833682783</v>
      </c>
      <c r="E39" s="27">
        <v>28.16563313</v>
      </c>
      <c r="F39" s="27">
        <f>table_4b_alcohol_specific_deaths_ASMR_rates_by_council_area_5_yr_average[[#This Row],[Upper 95% confidence interval
Persons]]-table_4b_alcohol_specific_deaths_ASMR_rates_by_council_area_5_yr_average[[#This Row],[Age-standardised mortality rate
Persons]]</f>
        <v>0.66597517299999964</v>
      </c>
      <c r="G39" s="11">
        <v>6601</v>
      </c>
    </row>
    <row r="40" spans="1:7" x14ac:dyDescent="0.35">
      <c r="A40" s="22" t="s">
        <v>153</v>
      </c>
      <c r="B40" t="s">
        <v>71</v>
      </c>
      <c r="C40" s="28">
        <v>20.371012285999999</v>
      </c>
      <c r="D40" s="27">
        <v>17.453224957</v>
      </c>
      <c r="E40" s="27">
        <v>23.288799614999999</v>
      </c>
      <c r="F40" s="27">
        <f>table_4b_alcohol_specific_deaths_ASMR_rates_by_council_area_5_yr_average[[#This Row],[Upper 95% confidence interval
Persons]]-table_4b_alcohol_specific_deaths_ASMR_rates_by_council_area_5_yr_average[[#This Row],[Age-standardised mortality rate
Persons]]</f>
        <v>2.9177873289999994</v>
      </c>
      <c r="G40" s="11">
        <v>190</v>
      </c>
    </row>
    <row r="41" spans="1:7" x14ac:dyDescent="0.35">
      <c r="A41" s="22" t="s">
        <v>153</v>
      </c>
      <c r="B41" t="s">
        <v>72</v>
      </c>
      <c r="C41" s="28">
        <v>10.557995106</v>
      </c>
      <c r="D41" s="27">
        <v>8.6179570721999994</v>
      </c>
      <c r="E41" s="27">
        <v>12.498033139</v>
      </c>
      <c r="F41" s="27">
        <f>table_4b_alcohol_specific_deaths_ASMR_rates_by_council_area_5_yr_average[[#This Row],[Upper 95% confidence interval
Persons]]-table_4b_alcohol_specific_deaths_ASMR_rates_by_council_area_5_yr_average[[#This Row],[Age-standardised mortality rate
Persons]]</f>
        <v>1.9400380330000004</v>
      </c>
      <c r="G41" s="11">
        <v>117</v>
      </c>
    </row>
    <row r="42" spans="1:7" x14ac:dyDescent="0.35">
      <c r="A42" s="22" t="s">
        <v>153</v>
      </c>
      <c r="B42" t="s">
        <v>73</v>
      </c>
      <c r="C42" s="28">
        <v>21.072875440000001</v>
      </c>
      <c r="D42" s="27">
        <v>17.229964413000001</v>
      </c>
      <c r="E42" s="27">
        <v>24.915786466</v>
      </c>
      <c r="F42" s="27">
        <f>table_4b_alcohol_specific_deaths_ASMR_rates_by_council_area_5_yr_average[[#This Row],[Upper 95% confidence interval
Persons]]-table_4b_alcohol_specific_deaths_ASMR_rates_by_council_area_5_yr_average[[#This Row],[Age-standardised mortality rate
Persons]]</f>
        <v>3.8429110259999995</v>
      </c>
      <c r="G42" s="11">
        <v>116</v>
      </c>
    </row>
    <row r="43" spans="1:7" x14ac:dyDescent="0.35">
      <c r="A43" s="22" t="s">
        <v>153</v>
      </c>
      <c r="B43" t="s">
        <v>74</v>
      </c>
      <c r="C43" s="28">
        <v>21.14110646</v>
      </c>
      <c r="D43" s="27">
        <v>16.989446868999998</v>
      </c>
      <c r="E43" s="27">
        <v>25.292766052000001</v>
      </c>
      <c r="F43" s="27">
        <f>table_4b_alcohol_specific_deaths_ASMR_rates_by_council_area_5_yr_average[[#This Row],[Upper 95% confidence interval
Persons]]-table_4b_alcohol_specific_deaths_ASMR_rates_by_council_area_5_yr_average[[#This Row],[Age-standardised mortality rate
Persons]]</f>
        <v>4.1516595920000015</v>
      </c>
      <c r="G43" s="11">
        <v>100</v>
      </c>
    </row>
    <row r="44" spans="1:7" x14ac:dyDescent="0.35">
      <c r="A44" s="22" t="s">
        <v>153</v>
      </c>
      <c r="B44" t="s">
        <v>75</v>
      </c>
      <c r="C44" s="28">
        <v>29.101447520000001</v>
      </c>
      <c r="D44" s="27">
        <v>26.667756388000001</v>
      </c>
      <c r="E44" s="27">
        <v>31.535138653000001</v>
      </c>
      <c r="F44" s="27">
        <f>table_4b_alcohol_specific_deaths_ASMR_rates_by_council_area_5_yr_average[[#This Row],[Upper 95% confidence interval
Persons]]-table_4b_alcohol_specific_deaths_ASMR_rates_by_council_area_5_yr_average[[#This Row],[Age-standardised mortality rate
Persons]]</f>
        <v>2.433691133</v>
      </c>
      <c r="G44" s="11">
        <v>560</v>
      </c>
    </row>
    <row r="45" spans="1:7" x14ac:dyDescent="0.35">
      <c r="A45" s="22" t="s">
        <v>153</v>
      </c>
      <c r="B45" t="s">
        <v>76</v>
      </c>
      <c r="C45" s="28">
        <v>20.085682437999999</v>
      </c>
      <c r="D45" s="27">
        <v>14.155383</v>
      </c>
      <c r="E45" s="27">
        <v>26.015981875000001</v>
      </c>
      <c r="F45" s="27">
        <f>table_4b_alcohol_specific_deaths_ASMR_rates_by_council_area_5_yr_average[[#This Row],[Upper 95% confidence interval
Persons]]-table_4b_alcohol_specific_deaths_ASMR_rates_by_council_area_5_yr_average[[#This Row],[Age-standardised mortality rate
Persons]]</f>
        <v>5.9302994370000022</v>
      </c>
      <c r="G45" s="11">
        <v>45</v>
      </c>
    </row>
    <row r="46" spans="1:7" x14ac:dyDescent="0.35">
      <c r="A46" s="22" t="s">
        <v>153</v>
      </c>
      <c r="B46" t="s">
        <v>77</v>
      </c>
      <c r="C46" s="28">
        <v>15.219789268</v>
      </c>
      <c r="D46" s="27">
        <v>12.469552458000001</v>
      </c>
      <c r="E46" s="27">
        <v>17.970026078</v>
      </c>
      <c r="F46" s="27">
        <f>table_4b_alcohol_specific_deaths_ASMR_rates_by_council_area_5_yr_average[[#This Row],[Upper 95% confidence interval
Persons]]-table_4b_alcohol_specific_deaths_ASMR_rates_by_council_area_5_yr_average[[#This Row],[Age-standardised mortality rate
Persons]]</f>
        <v>2.7502368100000005</v>
      </c>
      <c r="G46" s="11">
        <v>118</v>
      </c>
    </row>
    <row r="47" spans="1:7" x14ac:dyDescent="0.35">
      <c r="A47" s="22" t="s">
        <v>153</v>
      </c>
      <c r="B47" t="s">
        <v>78</v>
      </c>
      <c r="C47" s="28">
        <v>40.428678490000003</v>
      </c>
      <c r="D47" s="27">
        <v>35.546526151999998</v>
      </c>
      <c r="E47" s="27">
        <v>45.310830828</v>
      </c>
      <c r="F47" s="27">
        <f>table_4b_alcohol_specific_deaths_ASMR_rates_by_council_area_5_yr_average[[#This Row],[Upper 95% confidence interval
Persons]]-table_4b_alcohol_specific_deaths_ASMR_rates_by_council_area_5_yr_average[[#This Row],[Age-standardised mortality rate
Persons]]</f>
        <v>4.8821523379999974</v>
      </c>
      <c r="G47" s="11">
        <v>264</v>
      </c>
    </row>
    <row r="48" spans="1:7" x14ac:dyDescent="0.35">
      <c r="A48" s="22" t="s">
        <v>153</v>
      </c>
      <c r="B48" t="s">
        <v>79</v>
      </c>
      <c r="C48" s="28">
        <v>20.363437356999999</v>
      </c>
      <c r="D48" s="27">
        <v>16.675918909</v>
      </c>
      <c r="E48" s="27">
        <v>24.050955805000001</v>
      </c>
      <c r="F48" s="27">
        <f>table_4b_alcohol_specific_deaths_ASMR_rates_by_council_area_5_yr_average[[#This Row],[Upper 95% confidence interval
Persons]]-table_4b_alcohol_specific_deaths_ASMR_rates_by_council_area_5_yr_average[[#This Row],[Age-standardised mortality rate
Persons]]</f>
        <v>3.6875184480000023</v>
      </c>
      <c r="G48" s="11">
        <v>118</v>
      </c>
    </row>
    <row r="49" spans="1:7" x14ac:dyDescent="0.35">
      <c r="A49" s="22" t="s">
        <v>153</v>
      </c>
      <c r="B49" t="s">
        <v>80</v>
      </c>
      <c r="C49" s="28">
        <v>17.335674274999999</v>
      </c>
      <c r="D49" s="27">
        <v>13.753547688999999</v>
      </c>
      <c r="E49" s="27">
        <v>20.917800861</v>
      </c>
      <c r="F49" s="27">
        <f>table_4b_alcohol_specific_deaths_ASMR_rates_by_council_area_5_yr_average[[#This Row],[Upper 95% confidence interval
Persons]]-table_4b_alcohol_specific_deaths_ASMR_rates_by_council_area_5_yr_average[[#This Row],[Age-standardised mortality rate
Persons]]</f>
        <v>3.5821265860000011</v>
      </c>
      <c r="G49" s="11">
        <v>91</v>
      </c>
    </row>
    <row r="50" spans="1:7" x14ac:dyDescent="0.35">
      <c r="A50" s="22" t="s">
        <v>153</v>
      </c>
      <c r="B50" t="s">
        <v>81</v>
      </c>
      <c r="C50" s="28">
        <v>19.322811792</v>
      </c>
      <c r="D50" s="27">
        <v>15.200757775</v>
      </c>
      <c r="E50" s="27">
        <v>23.444865809</v>
      </c>
      <c r="F50" s="27">
        <f>table_4b_alcohol_specific_deaths_ASMR_rates_by_council_area_5_yr_average[[#This Row],[Upper 95% confidence interval
Persons]]-table_4b_alcohol_specific_deaths_ASMR_rates_by_council_area_5_yr_average[[#This Row],[Age-standardised mortality rate
Persons]]</f>
        <v>4.122054017</v>
      </c>
      <c r="G50" s="11">
        <v>85</v>
      </c>
    </row>
    <row r="51" spans="1:7" x14ac:dyDescent="0.35">
      <c r="A51" s="22" t="s">
        <v>153</v>
      </c>
      <c r="B51" t="s">
        <v>82</v>
      </c>
      <c r="C51" s="28">
        <v>20.531237469000001</v>
      </c>
      <c r="D51" s="27">
        <v>16.169751485999999</v>
      </c>
      <c r="E51" s="27">
        <v>24.892723452999999</v>
      </c>
      <c r="F51" s="27">
        <f>table_4b_alcohol_specific_deaths_ASMR_rates_by_council_area_5_yr_average[[#This Row],[Upper 95% confidence interval
Persons]]-table_4b_alcohol_specific_deaths_ASMR_rates_by_council_area_5_yr_average[[#This Row],[Age-standardised mortality rate
Persons]]</f>
        <v>4.361485983999998</v>
      </c>
      <c r="G51" s="11">
        <v>86</v>
      </c>
    </row>
    <row r="52" spans="1:7" x14ac:dyDescent="0.35">
      <c r="A52" s="22" t="s">
        <v>153</v>
      </c>
      <c r="B52" t="s">
        <v>83</v>
      </c>
      <c r="C52" s="28">
        <v>18.760175415999999</v>
      </c>
      <c r="D52" s="27">
        <v>15.555929909</v>
      </c>
      <c r="E52" s="27">
        <v>21.964420922999999</v>
      </c>
      <c r="F52" s="27">
        <f>table_4b_alcohol_specific_deaths_ASMR_rates_by_council_area_5_yr_average[[#This Row],[Upper 95% confidence interval
Persons]]-table_4b_alcohol_specific_deaths_ASMR_rates_by_council_area_5_yr_average[[#This Row],[Age-standardised mortality rate
Persons]]</f>
        <v>3.2042455069999995</v>
      </c>
      <c r="G52" s="11">
        <v>133</v>
      </c>
    </row>
    <row r="53" spans="1:7" x14ac:dyDescent="0.35">
      <c r="A53" s="22" t="s">
        <v>153</v>
      </c>
      <c r="B53" t="s">
        <v>84</v>
      </c>
      <c r="C53" s="28">
        <v>17.192802662999998</v>
      </c>
      <c r="D53" s="27">
        <v>15.217650852</v>
      </c>
      <c r="E53" s="27">
        <v>19.167954473999998</v>
      </c>
      <c r="F53" s="27">
        <f>table_4b_alcohol_specific_deaths_ASMR_rates_by_council_area_5_yr_average[[#This Row],[Upper 95% confidence interval
Persons]]-table_4b_alcohol_specific_deaths_ASMR_rates_by_council_area_5_yr_average[[#This Row],[Age-standardised mortality rate
Persons]]</f>
        <v>1.9751518109999999</v>
      </c>
      <c r="G53" s="11">
        <v>293</v>
      </c>
    </row>
    <row r="54" spans="1:7" x14ac:dyDescent="0.35">
      <c r="A54" s="22" t="s">
        <v>153</v>
      </c>
      <c r="B54" t="s">
        <v>85</v>
      </c>
      <c r="C54" s="28">
        <v>59.952404786999999</v>
      </c>
      <c r="D54" s="27">
        <v>56.848200169999998</v>
      </c>
      <c r="E54" s="27">
        <v>63.056609403000003</v>
      </c>
      <c r="F54" s="27">
        <f>table_4b_alcohol_specific_deaths_ASMR_rates_by_council_area_5_yr_average[[#This Row],[Upper 95% confidence interval
Persons]]-table_4b_alcohol_specific_deaths_ASMR_rates_by_council_area_5_yr_average[[#This Row],[Age-standardised mortality rate
Persons]]</f>
        <v>3.1042046160000041</v>
      </c>
      <c r="G54" s="11">
        <v>1459</v>
      </c>
    </row>
    <row r="55" spans="1:7" x14ac:dyDescent="0.35">
      <c r="A55" s="22" t="s">
        <v>153</v>
      </c>
      <c r="B55" t="s">
        <v>86</v>
      </c>
      <c r="C55" s="28">
        <v>24.392996672999999</v>
      </c>
      <c r="D55" s="27">
        <v>21.429973916000002</v>
      </c>
      <c r="E55" s="27">
        <v>27.356019431</v>
      </c>
      <c r="F55" s="27">
        <f>table_4b_alcohol_specific_deaths_ASMR_rates_by_council_area_5_yr_average[[#This Row],[Upper 95% confidence interval
Persons]]-table_4b_alcohol_specific_deaths_ASMR_rates_by_council_area_5_yr_average[[#This Row],[Age-standardised mortality rate
Persons]]</f>
        <v>2.963022758000001</v>
      </c>
      <c r="G55" s="11">
        <v>262</v>
      </c>
    </row>
    <row r="56" spans="1:7" x14ac:dyDescent="0.35">
      <c r="A56" s="22" t="s">
        <v>153</v>
      </c>
      <c r="B56" t="s">
        <v>87</v>
      </c>
      <c r="C56" s="28">
        <v>49.770380369000002</v>
      </c>
      <c r="D56" s="27">
        <v>42.835206638999999</v>
      </c>
      <c r="E56" s="27">
        <v>56.705554098</v>
      </c>
      <c r="F56" s="27">
        <f>table_4b_alcohol_specific_deaths_ASMR_rates_by_council_area_5_yr_average[[#This Row],[Upper 95% confidence interval
Persons]]-table_4b_alcohol_specific_deaths_ASMR_rates_by_council_area_5_yr_average[[#This Row],[Age-standardised mortality rate
Persons]]</f>
        <v>6.9351737289999988</v>
      </c>
      <c r="G56" s="11">
        <v>199</v>
      </c>
    </row>
    <row r="57" spans="1:7" x14ac:dyDescent="0.35">
      <c r="A57" s="22" t="s">
        <v>153</v>
      </c>
      <c r="B57" t="s">
        <v>88</v>
      </c>
      <c r="C57" s="28">
        <v>21.090080777000001</v>
      </c>
      <c r="D57" s="27">
        <v>16.520077970999999</v>
      </c>
      <c r="E57" s="27">
        <v>25.660083582999999</v>
      </c>
      <c r="F57" s="27">
        <f>table_4b_alcohol_specific_deaths_ASMR_rates_by_council_area_5_yr_average[[#This Row],[Upper 95% confidence interval
Persons]]-table_4b_alcohol_specific_deaths_ASMR_rates_by_council_area_5_yr_average[[#This Row],[Age-standardised mortality rate
Persons]]</f>
        <v>4.570002805999998</v>
      </c>
      <c r="G57" s="11">
        <v>83</v>
      </c>
    </row>
    <row r="58" spans="1:7" x14ac:dyDescent="0.35">
      <c r="A58" s="22" t="s">
        <v>153</v>
      </c>
      <c r="B58" t="s">
        <v>89</v>
      </c>
      <c r="C58" s="28">
        <v>21.388391775999999</v>
      </c>
      <c r="D58" s="27">
        <v>16.934830792</v>
      </c>
      <c r="E58" s="27">
        <v>25.841952760000002</v>
      </c>
      <c r="F58" s="27">
        <f>table_4b_alcohol_specific_deaths_ASMR_rates_by_council_area_5_yr_average[[#This Row],[Upper 95% confidence interval
Persons]]-table_4b_alcohol_specific_deaths_ASMR_rates_by_council_area_5_yr_average[[#This Row],[Age-standardised mortality rate
Persons]]</f>
        <v>4.4535609840000028</v>
      </c>
      <c r="G58" s="11">
        <v>89</v>
      </c>
    </row>
    <row r="59" spans="1:7" x14ac:dyDescent="0.35">
      <c r="A59" s="22" t="s">
        <v>153</v>
      </c>
      <c r="B59" t="s">
        <v>90</v>
      </c>
      <c r="C59" s="28">
        <v>34.685306222000001</v>
      </c>
      <c r="D59" s="27">
        <v>24.756818982999999</v>
      </c>
      <c r="E59" s="27">
        <v>44.613793461</v>
      </c>
      <c r="F59" s="27">
        <f>table_4b_alcohol_specific_deaths_ASMR_rates_by_council_area_5_yr_average[[#This Row],[Upper 95% confidence interval
Persons]]-table_4b_alcohol_specific_deaths_ASMR_rates_by_council_area_5_yr_average[[#This Row],[Age-standardised mortality rate
Persons]]</f>
        <v>9.928487238999999</v>
      </c>
      <c r="G59" s="11">
        <v>47</v>
      </c>
    </row>
    <row r="60" spans="1:7" x14ac:dyDescent="0.35">
      <c r="A60" s="22" t="s">
        <v>153</v>
      </c>
      <c r="B60" t="s">
        <v>91</v>
      </c>
      <c r="C60" s="28">
        <v>26.036446452</v>
      </c>
      <c r="D60" s="27">
        <v>22.171393167000002</v>
      </c>
      <c r="E60" s="27">
        <v>29.901499736000002</v>
      </c>
      <c r="F60" s="27">
        <f>table_4b_alcohol_specific_deaths_ASMR_rates_by_council_area_5_yr_average[[#This Row],[Upper 95% confidence interval
Persons]]-table_4b_alcohol_specific_deaths_ASMR_rates_by_council_area_5_yr_average[[#This Row],[Age-standardised mortality rate
Persons]]</f>
        <v>3.8650532840000018</v>
      </c>
      <c r="G60" s="11">
        <v>175</v>
      </c>
    </row>
    <row r="61" spans="1:7" x14ac:dyDescent="0.35">
      <c r="A61" s="22" t="s">
        <v>153</v>
      </c>
      <c r="B61" t="s">
        <v>92</v>
      </c>
      <c r="C61" s="28">
        <v>30.151784642999999</v>
      </c>
      <c r="D61" s="27">
        <v>27.380122127</v>
      </c>
      <c r="E61" s="27">
        <v>32.923447158999998</v>
      </c>
      <c r="F61" s="27">
        <f>table_4b_alcohol_specific_deaths_ASMR_rates_by_council_area_5_yr_average[[#This Row],[Upper 95% confidence interval
Persons]]-table_4b_alcohol_specific_deaths_ASMR_rates_by_council_area_5_yr_average[[#This Row],[Age-standardised mortality rate
Persons]]</f>
        <v>2.7716625159999992</v>
      </c>
      <c r="G61" s="11">
        <v>462</v>
      </c>
    </row>
    <row r="62" spans="1:7" x14ac:dyDescent="0.35">
      <c r="A62" s="22" t="s">
        <v>153</v>
      </c>
      <c r="B62" t="s">
        <v>93</v>
      </c>
      <c r="C62" s="28">
        <v>29.294978119</v>
      </c>
      <c r="D62" s="27">
        <v>18.566841553</v>
      </c>
      <c r="E62" s="27">
        <v>40.023114685000003</v>
      </c>
      <c r="F62" s="27">
        <f>table_4b_alcohol_specific_deaths_ASMR_rates_by_council_area_5_yr_average[[#This Row],[Upper 95% confidence interval
Persons]]-table_4b_alcohol_specific_deaths_ASMR_rates_by_council_area_5_yr_average[[#This Row],[Age-standardised mortality rate
Persons]]</f>
        <v>10.728136566000003</v>
      </c>
      <c r="G62" s="11">
        <v>29</v>
      </c>
    </row>
    <row r="63" spans="1:7" x14ac:dyDescent="0.35">
      <c r="A63" s="22" t="s">
        <v>153</v>
      </c>
      <c r="B63" t="s">
        <v>94</v>
      </c>
      <c r="C63" s="28">
        <v>17.376911712999998</v>
      </c>
      <c r="D63" s="27">
        <v>14.274325653</v>
      </c>
      <c r="E63" s="27">
        <v>20.479497773999999</v>
      </c>
      <c r="F63" s="27">
        <f>table_4b_alcohol_specific_deaths_ASMR_rates_by_council_area_5_yr_average[[#This Row],[Upper 95% confidence interval
Persons]]-table_4b_alcohol_specific_deaths_ASMR_rates_by_council_area_5_yr_average[[#This Row],[Age-standardised mortality rate
Persons]]</f>
        <v>3.1025860610000002</v>
      </c>
      <c r="G63" s="11">
        <v>121</v>
      </c>
    </row>
    <row r="64" spans="1:7" x14ac:dyDescent="0.35">
      <c r="A64" s="22" t="s">
        <v>153</v>
      </c>
      <c r="B64" t="s">
        <v>95</v>
      </c>
      <c r="C64" s="28">
        <v>38.976334858000001</v>
      </c>
      <c r="D64" s="27">
        <v>34.673581505999998</v>
      </c>
      <c r="E64" s="27">
        <v>43.279088209999998</v>
      </c>
      <c r="F64" s="27">
        <f>table_4b_alcohol_specific_deaths_ASMR_rates_by_council_area_5_yr_average[[#This Row],[Upper 95% confidence interval
Persons]]-table_4b_alcohol_specific_deaths_ASMR_rates_by_council_area_5_yr_average[[#This Row],[Age-standardised mortality rate
Persons]]</f>
        <v>4.3027533519999963</v>
      </c>
      <c r="G64" s="11">
        <v>318</v>
      </c>
    </row>
    <row r="65" spans="1:7" x14ac:dyDescent="0.35">
      <c r="A65" s="22" t="s">
        <v>153</v>
      </c>
      <c r="B65" t="s">
        <v>96</v>
      </c>
      <c r="C65" s="28">
        <v>12.285538305999999</v>
      </c>
      <c r="D65" s="27">
        <v>9.3585911952000007</v>
      </c>
      <c r="E65" s="27">
        <v>15.212485416</v>
      </c>
      <c r="F65" s="27">
        <f>table_4b_alcohol_specific_deaths_ASMR_rates_by_council_area_5_yr_average[[#This Row],[Upper 95% confidence interval
Persons]]-table_4b_alcohol_specific_deaths_ASMR_rates_by_council_area_5_yr_average[[#This Row],[Age-standardised mortality rate
Persons]]</f>
        <v>2.9269471100000004</v>
      </c>
      <c r="G65" s="11">
        <v>68</v>
      </c>
    </row>
    <row r="66" spans="1:7" x14ac:dyDescent="0.35">
      <c r="A66" s="22" t="s">
        <v>153</v>
      </c>
      <c r="B66" t="s">
        <v>97</v>
      </c>
      <c r="C66" s="28">
        <v>19.133677581000001</v>
      </c>
      <c r="D66" s="27">
        <v>10.631240576</v>
      </c>
      <c r="E66" s="27">
        <v>27.636114587000002</v>
      </c>
      <c r="F66" s="27">
        <f>table_4b_alcohol_specific_deaths_ASMR_rates_by_council_area_5_yr_average[[#This Row],[Upper 95% confidence interval
Persons]]-table_4b_alcohol_specific_deaths_ASMR_rates_by_council_area_5_yr_average[[#This Row],[Age-standardised mortality rate
Persons]]</f>
        <v>8.502437006000001</v>
      </c>
      <c r="G66" s="11">
        <v>20</v>
      </c>
    </row>
    <row r="67" spans="1:7" x14ac:dyDescent="0.35">
      <c r="A67" s="22" t="s">
        <v>153</v>
      </c>
      <c r="B67" t="s">
        <v>98</v>
      </c>
      <c r="C67" s="28">
        <v>22.035539168</v>
      </c>
      <c r="D67" s="27">
        <v>18.200884329000001</v>
      </c>
      <c r="E67" s="27">
        <v>25.870194007999999</v>
      </c>
      <c r="F67" s="27">
        <f>table_4b_alcohol_specific_deaths_ASMR_rates_by_council_area_5_yr_average[[#This Row],[Upper 95% confidence interval
Persons]]-table_4b_alcohol_specific_deaths_ASMR_rates_by_council_area_5_yr_average[[#This Row],[Age-standardised mortality rate
Persons]]</f>
        <v>3.8346548399999989</v>
      </c>
      <c r="G67" s="11">
        <v>127</v>
      </c>
    </row>
    <row r="68" spans="1:7" x14ac:dyDescent="0.35">
      <c r="A68" s="22" t="s">
        <v>153</v>
      </c>
      <c r="B68" t="s">
        <v>99</v>
      </c>
      <c r="C68" s="28">
        <v>26.894827758999998</v>
      </c>
      <c r="D68" s="27">
        <v>24.222400666999999</v>
      </c>
      <c r="E68" s="27">
        <v>29.567254851000001</v>
      </c>
      <c r="F68" s="27">
        <f>table_4b_alcohol_specific_deaths_ASMR_rates_by_council_area_5_yr_average[[#This Row],[Upper 95% confidence interval
Persons]]-table_4b_alcohol_specific_deaths_ASMR_rates_by_council_area_5_yr_average[[#This Row],[Age-standardised mortality rate
Persons]]</f>
        <v>2.6724270920000031</v>
      </c>
      <c r="G68" s="11">
        <v>393</v>
      </c>
    </row>
    <row r="69" spans="1:7" x14ac:dyDescent="0.35">
      <c r="A69" s="22" t="s">
        <v>153</v>
      </c>
      <c r="B69" t="s">
        <v>100</v>
      </c>
      <c r="C69" s="28">
        <v>19.623391988000002</v>
      </c>
      <c r="D69" s="27">
        <v>15.336439254</v>
      </c>
      <c r="E69" s="27">
        <v>23.910344722000001</v>
      </c>
      <c r="F69" s="27">
        <f>table_4b_alcohol_specific_deaths_ASMR_rates_by_council_area_5_yr_average[[#This Row],[Upper 95% confidence interval
Persons]]-table_4b_alcohol_specific_deaths_ASMR_rates_by_council_area_5_yr_average[[#This Row],[Age-standardised mortality rate
Persons]]</f>
        <v>4.2869527339999998</v>
      </c>
      <c r="G69" s="11">
        <v>81</v>
      </c>
    </row>
    <row r="70" spans="1:7" x14ac:dyDescent="0.35">
      <c r="A70" s="22" t="s">
        <v>153</v>
      </c>
      <c r="B70" t="s">
        <v>101</v>
      </c>
      <c r="C70" s="28">
        <v>42.889419001999997</v>
      </c>
      <c r="D70" s="27">
        <v>36.663589535</v>
      </c>
      <c r="E70" s="27">
        <v>49.115248469000001</v>
      </c>
      <c r="F70" s="27">
        <f>table_4b_alcohol_specific_deaths_ASMR_rates_by_council_area_5_yr_average[[#This Row],[Upper 95% confidence interval
Persons]]-table_4b_alcohol_specific_deaths_ASMR_rates_by_council_area_5_yr_average[[#This Row],[Age-standardised mortality rate
Persons]]</f>
        <v>6.2258294670000041</v>
      </c>
      <c r="G70" s="11">
        <v>184</v>
      </c>
    </row>
    <row r="71" spans="1:7" x14ac:dyDescent="0.35">
      <c r="A71" s="22" t="s">
        <v>153</v>
      </c>
      <c r="B71" t="s">
        <v>102</v>
      </c>
      <c r="C71" s="28">
        <v>22.870557988000002</v>
      </c>
      <c r="D71" s="27">
        <v>19.328317686999998</v>
      </c>
      <c r="E71" s="27">
        <v>26.412798289000001</v>
      </c>
      <c r="F71" s="27">
        <f>table_4b_alcohol_specific_deaths_ASMR_rates_by_council_area_5_yr_average[[#This Row],[Upper 95% confidence interval
Persons]]-table_4b_alcohol_specific_deaths_ASMR_rates_by_council_area_5_yr_average[[#This Row],[Age-standardised mortality rate
Persons]]</f>
        <v>3.5422403009999996</v>
      </c>
      <c r="G71" s="11">
        <v>168</v>
      </c>
    </row>
    <row r="72" spans="1:7" x14ac:dyDescent="0.35">
      <c r="A72" s="22" t="s">
        <v>154</v>
      </c>
      <c r="B72" s="11" t="s">
        <v>56</v>
      </c>
      <c r="C72" s="28">
        <v>27.962092179999999</v>
      </c>
      <c r="D72" s="27">
        <v>27.294289496000001</v>
      </c>
      <c r="E72" s="27">
        <v>28.629894864000001</v>
      </c>
      <c r="F72" s="27">
        <f>table_4b_alcohol_specific_deaths_ASMR_rates_by_council_area_5_yr_average[[#This Row],[Upper 95% confidence interval
Persons]]-table_4b_alcohol_specific_deaths_ASMR_rates_by_council_area_5_yr_average[[#This Row],[Age-standardised mortality rate
Persons]]</f>
        <v>0.66780268400000153</v>
      </c>
      <c r="G72" s="11">
        <v>6790</v>
      </c>
    </row>
    <row r="73" spans="1:7" x14ac:dyDescent="0.35">
      <c r="A73" s="22" t="s">
        <v>154</v>
      </c>
      <c r="B73" t="s">
        <v>71</v>
      </c>
      <c r="C73" s="28">
        <v>18.676247070999999</v>
      </c>
      <c r="D73" s="27">
        <v>15.888446919</v>
      </c>
      <c r="E73" s="27">
        <v>21.464047223000001</v>
      </c>
      <c r="F73" s="27">
        <f>table_4b_alcohol_specific_deaths_ASMR_rates_by_council_area_5_yr_average[[#This Row],[Upper 95% confidence interval
Persons]]-table_4b_alcohol_specific_deaths_ASMR_rates_by_council_area_5_yr_average[[#This Row],[Age-standardised mortality rate
Persons]]</f>
        <v>2.7878001520000026</v>
      </c>
      <c r="G73" s="11">
        <v>175</v>
      </c>
    </row>
    <row r="74" spans="1:7" x14ac:dyDescent="0.35">
      <c r="A74" s="22" t="s">
        <v>154</v>
      </c>
      <c r="B74" t="s">
        <v>72</v>
      </c>
      <c r="C74" s="28">
        <v>9.9905649526999998</v>
      </c>
      <c r="D74" s="27">
        <v>8.1231200944000008</v>
      </c>
      <c r="E74" s="27">
        <v>11.858009811000001</v>
      </c>
      <c r="F74" s="27">
        <f>table_4b_alcohol_specific_deaths_ASMR_rates_by_council_area_5_yr_average[[#This Row],[Upper 95% confidence interval
Persons]]-table_4b_alcohol_specific_deaths_ASMR_rates_by_council_area_5_yr_average[[#This Row],[Age-standardised mortality rate
Persons]]</f>
        <v>1.8674448583000007</v>
      </c>
      <c r="G74" s="11">
        <v>113</v>
      </c>
    </row>
    <row r="75" spans="1:7" x14ac:dyDescent="0.35">
      <c r="A75" s="22" t="s">
        <v>154</v>
      </c>
      <c r="B75" t="s">
        <v>73</v>
      </c>
      <c r="C75" s="28">
        <v>20.917160408000001</v>
      </c>
      <c r="D75" s="27">
        <v>17.117189707000001</v>
      </c>
      <c r="E75" s="27">
        <v>24.71713111</v>
      </c>
      <c r="F75" s="27">
        <f>table_4b_alcohol_specific_deaths_ASMR_rates_by_council_area_5_yr_average[[#This Row],[Upper 95% confidence interval
Persons]]-table_4b_alcohol_specific_deaths_ASMR_rates_by_council_area_5_yr_average[[#This Row],[Age-standardised mortality rate
Persons]]</f>
        <v>3.7999707019999995</v>
      </c>
      <c r="G75" s="11">
        <v>117</v>
      </c>
    </row>
    <row r="76" spans="1:7" x14ac:dyDescent="0.35">
      <c r="A76" s="22" t="s">
        <v>154</v>
      </c>
      <c r="B76" t="s">
        <v>74</v>
      </c>
      <c r="C76" s="28">
        <v>21.900073115000001</v>
      </c>
      <c r="D76" s="27">
        <v>17.699425753</v>
      </c>
      <c r="E76" s="27">
        <v>26.100720478</v>
      </c>
      <c r="F76" s="27">
        <f>table_4b_alcohol_specific_deaths_ASMR_rates_by_council_area_5_yr_average[[#This Row],[Upper 95% confidence interval
Persons]]-table_4b_alcohol_specific_deaths_ASMR_rates_by_council_area_5_yr_average[[#This Row],[Age-standardised mortality rate
Persons]]</f>
        <v>4.2006473629999981</v>
      </c>
      <c r="G76" s="11">
        <v>105</v>
      </c>
    </row>
    <row r="77" spans="1:7" x14ac:dyDescent="0.35">
      <c r="A77" s="22" t="s">
        <v>154</v>
      </c>
      <c r="B77" t="s">
        <v>75</v>
      </c>
      <c r="C77" s="28">
        <v>27.742322465000001</v>
      </c>
      <c r="D77" s="27">
        <v>25.368967381000001</v>
      </c>
      <c r="E77" s="27">
        <v>30.115677548000001</v>
      </c>
      <c r="F77" s="27">
        <f>table_4b_alcohol_specific_deaths_ASMR_rates_by_council_area_5_yr_average[[#This Row],[Upper 95% confidence interval
Persons]]-table_4b_alcohol_specific_deaths_ASMR_rates_by_council_area_5_yr_average[[#This Row],[Age-standardised mortality rate
Persons]]</f>
        <v>2.3733550829999999</v>
      </c>
      <c r="G77" s="11">
        <v>536</v>
      </c>
    </row>
    <row r="78" spans="1:7" x14ac:dyDescent="0.35">
      <c r="A78" s="22" t="s">
        <v>154</v>
      </c>
      <c r="B78" t="s">
        <v>76</v>
      </c>
      <c r="C78" s="28">
        <v>22.012221581999999</v>
      </c>
      <c r="D78" s="27">
        <v>15.969757777</v>
      </c>
      <c r="E78" s="27">
        <v>28.054685386999999</v>
      </c>
      <c r="F78" s="27">
        <f>table_4b_alcohol_specific_deaths_ASMR_rates_by_council_area_5_yr_average[[#This Row],[Upper 95% confidence interval
Persons]]-table_4b_alcohol_specific_deaths_ASMR_rates_by_council_area_5_yr_average[[#This Row],[Age-standardised mortality rate
Persons]]</f>
        <v>6.0424638050000006</v>
      </c>
      <c r="G78" s="11">
        <v>52</v>
      </c>
    </row>
    <row r="79" spans="1:7" x14ac:dyDescent="0.35">
      <c r="A79" s="22" t="s">
        <v>154</v>
      </c>
      <c r="B79" t="s">
        <v>77</v>
      </c>
      <c r="C79" s="28">
        <v>16.310737732</v>
      </c>
      <c r="D79" s="27">
        <v>13.478916256</v>
      </c>
      <c r="E79" s="27">
        <v>19.142559208000002</v>
      </c>
      <c r="F79" s="27">
        <f>table_4b_alcohol_specific_deaths_ASMR_rates_by_council_area_5_yr_average[[#This Row],[Upper 95% confidence interval
Persons]]-table_4b_alcohol_specific_deaths_ASMR_rates_by_council_area_5_yr_average[[#This Row],[Age-standardised mortality rate
Persons]]</f>
        <v>2.8318214760000018</v>
      </c>
      <c r="G79" s="11">
        <v>128</v>
      </c>
    </row>
    <row r="80" spans="1:7" x14ac:dyDescent="0.35">
      <c r="A80" s="22" t="s">
        <v>154</v>
      </c>
      <c r="B80" t="s">
        <v>78</v>
      </c>
      <c r="C80" s="28">
        <v>40.420532172999998</v>
      </c>
      <c r="D80" s="27">
        <v>35.537261153000003</v>
      </c>
      <c r="E80" s="27">
        <v>45.303803193</v>
      </c>
      <c r="F80" s="27">
        <f>table_4b_alcohol_specific_deaths_ASMR_rates_by_council_area_5_yr_average[[#This Row],[Upper 95% confidence interval
Persons]]-table_4b_alcohol_specific_deaths_ASMR_rates_by_council_area_5_yr_average[[#This Row],[Age-standardised mortality rate
Persons]]</f>
        <v>4.8832710200000022</v>
      </c>
      <c r="G80" s="11">
        <v>264</v>
      </c>
    </row>
    <row r="81" spans="1:7" x14ac:dyDescent="0.35">
      <c r="A81" s="22" t="s">
        <v>154</v>
      </c>
      <c r="B81" t="s">
        <v>79</v>
      </c>
      <c r="C81" s="28">
        <v>21.380070948</v>
      </c>
      <c r="D81" s="27">
        <v>17.633692365999998</v>
      </c>
      <c r="E81" s="27">
        <v>25.126449529999999</v>
      </c>
      <c r="F81" s="27">
        <f>table_4b_alcohol_specific_deaths_ASMR_rates_by_council_area_5_yr_average[[#This Row],[Upper 95% confidence interval
Persons]]-table_4b_alcohol_specific_deaths_ASMR_rates_by_council_area_5_yr_average[[#This Row],[Age-standardised mortality rate
Persons]]</f>
        <v>3.7463785819999984</v>
      </c>
      <c r="G81" s="11">
        <v>126</v>
      </c>
    </row>
    <row r="82" spans="1:7" x14ac:dyDescent="0.35">
      <c r="A82" s="22" t="s">
        <v>154</v>
      </c>
      <c r="B82" t="s">
        <v>80</v>
      </c>
      <c r="C82" s="28">
        <v>17.951541398</v>
      </c>
      <c r="D82" s="27">
        <v>14.322434462</v>
      </c>
      <c r="E82" s="27">
        <v>21.580648332999999</v>
      </c>
      <c r="F82" s="27">
        <f>table_4b_alcohol_specific_deaths_ASMR_rates_by_council_area_5_yr_average[[#This Row],[Upper 95% confidence interval
Persons]]-table_4b_alcohol_specific_deaths_ASMR_rates_by_council_area_5_yr_average[[#This Row],[Age-standardised mortality rate
Persons]]</f>
        <v>3.6291069349999994</v>
      </c>
      <c r="G82" s="11">
        <v>95</v>
      </c>
    </row>
    <row r="83" spans="1:7" x14ac:dyDescent="0.35">
      <c r="A83" s="22" t="s">
        <v>154</v>
      </c>
      <c r="B83" t="s">
        <v>81</v>
      </c>
      <c r="C83" s="28">
        <v>19.525300518000002</v>
      </c>
      <c r="D83" s="27">
        <v>15.407442407</v>
      </c>
      <c r="E83" s="27">
        <v>23.643158627999998</v>
      </c>
      <c r="F83" s="27">
        <f>table_4b_alcohol_specific_deaths_ASMR_rates_by_council_area_5_yr_average[[#This Row],[Upper 95% confidence interval
Persons]]-table_4b_alcohol_specific_deaths_ASMR_rates_by_council_area_5_yr_average[[#This Row],[Age-standardised mortality rate
Persons]]</f>
        <v>4.1178581099999967</v>
      </c>
      <c r="G83" s="11">
        <v>87</v>
      </c>
    </row>
    <row r="84" spans="1:7" x14ac:dyDescent="0.35">
      <c r="A84" s="22" t="s">
        <v>154</v>
      </c>
      <c r="B84" t="s">
        <v>82</v>
      </c>
      <c r="C84" s="28">
        <v>21.444770159000001</v>
      </c>
      <c r="D84" s="27">
        <v>17.035040265999999</v>
      </c>
      <c r="E84" s="27">
        <v>25.854500051999999</v>
      </c>
      <c r="F84" s="27">
        <f>table_4b_alcohol_specific_deaths_ASMR_rates_by_council_area_5_yr_average[[#This Row],[Upper 95% confidence interval
Persons]]-table_4b_alcohol_specific_deaths_ASMR_rates_by_council_area_5_yr_average[[#This Row],[Age-standardised mortality rate
Persons]]</f>
        <v>4.409729892999998</v>
      </c>
      <c r="G84" s="11">
        <v>92</v>
      </c>
    </row>
    <row r="85" spans="1:7" x14ac:dyDescent="0.35">
      <c r="A85" s="22" t="s">
        <v>154</v>
      </c>
      <c r="B85" t="s">
        <v>83</v>
      </c>
      <c r="C85" s="28">
        <v>17.935821855</v>
      </c>
      <c r="D85" s="27">
        <v>14.810490492</v>
      </c>
      <c r="E85" s="27">
        <v>21.061153218000001</v>
      </c>
      <c r="F85" s="27">
        <f>table_4b_alcohol_specific_deaths_ASMR_rates_by_council_area_5_yr_average[[#This Row],[Upper 95% confidence interval
Persons]]-table_4b_alcohol_specific_deaths_ASMR_rates_by_council_area_5_yr_average[[#This Row],[Age-standardised mortality rate
Persons]]</f>
        <v>3.1253313630000008</v>
      </c>
      <c r="G85" s="11">
        <v>128</v>
      </c>
    </row>
    <row r="86" spans="1:7" x14ac:dyDescent="0.35">
      <c r="A86" s="22" t="s">
        <v>154</v>
      </c>
      <c r="B86" t="s">
        <v>84</v>
      </c>
      <c r="C86" s="28">
        <v>18.155322264999999</v>
      </c>
      <c r="D86" s="27">
        <v>16.133787161000001</v>
      </c>
      <c r="E86" s="27">
        <v>20.176857369</v>
      </c>
      <c r="F86" s="27">
        <f>table_4b_alcohol_specific_deaths_ASMR_rates_by_council_area_5_yr_average[[#This Row],[Upper 95% confidence interval
Persons]]-table_4b_alcohol_specific_deaths_ASMR_rates_by_council_area_5_yr_average[[#This Row],[Age-standardised mortality rate
Persons]]</f>
        <v>2.0215351040000016</v>
      </c>
      <c r="G86" s="11">
        <v>312</v>
      </c>
    </row>
    <row r="87" spans="1:7" x14ac:dyDescent="0.35">
      <c r="A87" s="22" t="s">
        <v>154</v>
      </c>
      <c r="B87" t="s">
        <v>85</v>
      </c>
      <c r="C87" s="28">
        <v>61.734739583</v>
      </c>
      <c r="D87" s="27">
        <v>58.584210177000003</v>
      </c>
      <c r="E87" s="27">
        <v>64.885268988999997</v>
      </c>
      <c r="F87" s="27">
        <f>table_4b_alcohol_specific_deaths_ASMR_rates_by_council_area_5_yr_average[[#This Row],[Upper 95% confidence interval
Persons]]-table_4b_alcohol_specific_deaths_ASMR_rates_by_council_area_5_yr_average[[#This Row],[Age-standardised mortality rate
Persons]]</f>
        <v>3.1505294059999969</v>
      </c>
      <c r="G87" s="11">
        <v>1503</v>
      </c>
    </row>
    <row r="88" spans="1:7" x14ac:dyDescent="0.35">
      <c r="A88" s="22" t="s">
        <v>154</v>
      </c>
      <c r="B88" t="s">
        <v>86</v>
      </c>
      <c r="C88" s="28">
        <v>26.554683509</v>
      </c>
      <c r="D88" s="27">
        <v>23.499050743000002</v>
      </c>
      <c r="E88" s="27">
        <v>29.610316274999999</v>
      </c>
      <c r="F88" s="27">
        <f>table_4b_alcohol_specific_deaths_ASMR_rates_by_council_area_5_yr_average[[#This Row],[Upper 95% confidence interval
Persons]]-table_4b_alcohol_specific_deaths_ASMR_rates_by_council_area_5_yr_average[[#This Row],[Age-standardised mortality rate
Persons]]</f>
        <v>3.0556327659999987</v>
      </c>
      <c r="G88" s="11">
        <v>292</v>
      </c>
    </row>
    <row r="89" spans="1:7" x14ac:dyDescent="0.35">
      <c r="A89" s="22" t="s">
        <v>154</v>
      </c>
      <c r="B89" t="s">
        <v>87</v>
      </c>
      <c r="C89" s="28">
        <v>46.340732418000002</v>
      </c>
      <c r="D89" s="27">
        <v>39.694120018</v>
      </c>
      <c r="E89" s="27">
        <v>52.987344817999997</v>
      </c>
      <c r="F89" s="27">
        <f>table_4b_alcohol_specific_deaths_ASMR_rates_by_council_area_5_yr_average[[#This Row],[Upper 95% confidence interval
Persons]]-table_4b_alcohol_specific_deaths_ASMR_rates_by_council_area_5_yr_average[[#This Row],[Age-standardised mortality rate
Persons]]</f>
        <v>6.6466123999999951</v>
      </c>
      <c r="G89" s="11">
        <v>188</v>
      </c>
    </row>
    <row r="90" spans="1:7" x14ac:dyDescent="0.35">
      <c r="A90" s="22" t="s">
        <v>154</v>
      </c>
      <c r="B90" t="s">
        <v>88</v>
      </c>
      <c r="C90" s="28">
        <v>21.405421389000001</v>
      </c>
      <c r="D90" s="27">
        <v>16.788713114</v>
      </c>
      <c r="E90" s="27">
        <v>26.022129664000001</v>
      </c>
      <c r="F90" s="27">
        <f>table_4b_alcohol_specific_deaths_ASMR_rates_by_council_area_5_yr_average[[#This Row],[Upper 95% confidence interval
Persons]]-table_4b_alcohol_specific_deaths_ASMR_rates_by_council_area_5_yr_average[[#This Row],[Age-standardised mortality rate
Persons]]</f>
        <v>4.6167082750000006</v>
      </c>
      <c r="G90" s="11">
        <v>84</v>
      </c>
    </row>
    <row r="91" spans="1:7" x14ac:dyDescent="0.35">
      <c r="A91" s="22" t="s">
        <v>154</v>
      </c>
      <c r="B91" t="s">
        <v>89</v>
      </c>
      <c r="C91" s="28">
        <v>21.410020715000002</v>
      </c>
      <c r="D91" s="27">
        <v>17.000940418999999</v>
      </c>
      <c r="E91" s="27">
        <v>25.819101010000001</v>
      </c>
      <c r="F91" s="27">
        <f>table_4b_alcohol_specific_deaths_ASMR_rates_by_council_area_5_yr_average[[#This Row],[Upper 95% confidence interval
Persons]]-table_4b_alcohol_specific_deaths_ASMR_rates_by_council_area_5_yr_average[[#This Row],[Age-standardised mortality rate
Persons]]</f>
        <v>4.409080294999999</v>
      </c>
      <c r="G91" s="11">
        <v>91</v>
      </c>
    </row>
    <row r="92" spans="1:7" x14ac:dyDescent="0.35">
      <c r="A92" s="22" t="s">
        <v>154</v>
      </c>
      <c r="B92" t="s">
        <v>90</v>
      </c>
      <c r="C92" s="28">
        <v>39.405828384000003</v>
      </c>
      <c r="D92" s="27">
        <v>28.879672907</v>
      </c>
      <c r="E92" s="27">
        <v>49.931983860999999</v>
      </c>
      <c r="F92" s="27">
        <f>table_4b_alcohol_specific_deaths_ASMR_rates_by_council_area_5_yr_average[[#This Row],[Upper 95% confidence interval
Persons]]-table_4b_alcohol_specific_deaths_ASMR_rates_by_council_area_5_yr_average[[#This Row],[Age-standardised mortality rate
Persons]]</f>
        <v>10.526155476999996</v>
      </c>
      <c r="G92" s="11">
        <v>54</v>
      </c>
    </row>
    <row r="93" spans="1:7" x14ac:dyDescent="0.35">
      <c r="A93" s="22" t="s">
        <v>154</v>
      </c>
      <c r="B93" t="s">
        <v>91</v>
      </c>
      <c r="C93" s="28">
        <v>27.614768601000002</v>
      </c>
      <c r="D93" s="27">
        <v>23.659219196999999</v>
      </c>
      <c r="E93" s="27">
        <v>31.570318005000001</v>
      </c>
      <c r="F93" s="27">
        <f>table_4b_alcohol_specific_deaths_ASMR_rates_by_council_area_5_yr_average[[#This Row],[Upper 95% confidence interval
Persons]]-table_4b_alcohol_specific_deaths_ASMR_rates_by_council_area_5_yr_average[[#This Row],[Age-standardised mortality rate
Persons]]</f>
        <v>3.9555494039999992</v>
      </c>
      <c r="G93" s="11">
        <v>188</v>
      </c>
    </row>
    <row r="94" spans="1:7" x14ac:dyDescent="0.35">
      <c r="A94" s="22" t="s">
        <v>154</v>
      </c>
      <c r="B94" t="s">
        <v>92</v>
      </c>
      <c r="C94" s="28">
        <v>32.476714817000001</v>
      </c>
      <c r="D94" s="27">
        <v>29.622556932999998</v>
      </c>
      <c r="E94" s="27">
        <v>35.330872700999997</v>
      </c>
      <c r="F94" s="27">
        <f>table_4b_alcohol_specific_deaths_ASMR_rates_by_council_area_5_yr_average[[#This Row],[Upper 95% confidence interval
Persons]]-table_4b_alcohol_specific_deaths_ASMR_rates_by_council_area_5_yr_average[[#This Row],[Age-standardised mortality rate
Persons]]</f>
        <v>2.8541578839999957</v>
      </c>
      <c r="G94" s="11">
        <v>506</v>
      </c>
    </row>
    <row r="95" spans="1:7" x14ac:dyDescent="0.35">
      <c r="A95" s="22" t="s">
        <v>154</v>
      </c>
      <c r="B95" t="s">
        <v>93</v>
      </c>
      <c r="C95" s="28">
        <v>23.332636054000002</v>
      </c>
      <c r="D95" s="27">
        <v>13.716130889</v>
      </c>
      <c r="E95" s="27">
        <v>32.949141218999998</v>
      </c>
      <c r="F95" s="27">
        <f>table_4b_alcohol_specific_deaths_ASMR_rates_by_council_area_5_yr_average[[#This Row],[Upper 95% confidence interval
Persons]]-table_4b_alcohol_specific_deaths_ASMR_rates_by_council_area_5_yr_average[[#This Row],[Age-standardised mortality rate
Persons]]</f>
        <v>9.616505164999996</v>
      </c>
      <c r="G95" s="11">
        <v>23</v>
      </c>
    </row>
    <row r="96" spans="1:7" x14ac:dyDescent="0.35">
      <c r="A96" s="22" t="s">
        <v>154</v>
      </c>
      <c r="B96" t="s">
        <v>94</v>
      </c>
      <c r="C96" s="28">
        <v>17.938373436999999</v>
      </c>
      <c r="D96" s="27">
        <v>14.810002032</v>
      </c>
      <c r="E96" s="27">
        <v>21.066744842999999</v>
      </c>
      <c r="F96" s="27">
        <f>table_4b_alcohol_specific_deaths_ASMR_rates_by_council_area_5_yr_average[[#This Row],[Upper 95% confidence interval
Persons]]-table_4b_alcohol_specific_deaths_ASMR_rates_by_council_area_5_yr_average[[#This Row],[Age-standardised mortality rate
Persons]]</f>
        <v>3.1283714059999994</v>
      </c>
      <c r="G96" s="11">
        <v>127</v>
      </c>
    </row>
    <row r="97" spans="1:7" x14ac:dyDescent="0.35">
      <c r="A97" s="22" t="s">
        <v>154</v>
      </c>
      <c r="B97" t="s">
        <v>95</v>
      </c>
      <c r="C97" s="28">
        <v>39.439243953999998</v>
      </c>
      <c r="D97" s="27">
        <v>35.125359846999999</v>
      </c>
      <c r="E97" s="27">
        <v>43.753128062000002</v>
      </c>
      <c r="F97" s="27">
        <f>table_4b_alcohol_specific_deaths_ASMR_rates_by_council_area_5_yr_average[[#This Row],[Upper 95% confidence interval
Persons]]-table_4b_alcohol_specific_deaths_ASMR_rates_by_council_area_5_yr_average[[#This Row],[Age-standardised mortality rate
Persons]]</f>
        <v>4.3138841080000034</v>
      </c>
      <c r="G97" s="11">
        <v>324</v>
      </c>
    </row>
    <row r="98" spans="1:7" x14ac:dyDescent="0.35">
      <c r="A98" s="22" t="s">
        <v>154</v>
      </c>
      <c r="B98" t="s">
        <v>96</v>
      </c>
      <c r="C98" s="28">
        <v>10.918974844999999</v>
      </c>
      <c r="D98" s="27">
        <v>8.1694304155000008</v>
      </c>
      <c r="E98" s="27">
        <v>13.668519275</v>
      </c>
      <c r="F98" s="27">
        <f>table_4b_alcohol_specific_deaths_ASMR_rates_by_council_area_5_yr_average[[#This Row],[Upper 95% confidence interval
Persons]]-table_4b_alcohol_specific_deaths_ASMR_rates_by_council_area_5_yr_average[[#This Row],[Age-standardised mortality rate
Persons]]</f>
        <v>2.7495444300000003</v>
      </c>
      <c r="G98" s="11">
        <v>61</v>
      </c>
    </row>
    <row r="99" spans="1:7" x14ac:dyDescent="0.35">
      <c r="A99" s="22" t="s">
        <v>154</v>
      </c>
      <c r="B99" t="s">
        <v>97</v>
      </c>
      <c r="C99" s="28">
        <v>19.760086286</v>
      </c>
      <c r="D99" s="27">
        <v>11.235458906</v>
      </c>
      <c r="E99" s="27">
        <v>28.284713665999998</v>
      </c>
      <c r="F99" s="27">
        <f>table_4b_alcohol_specific_deaths_ASMR_rates_by_council_area_5_yr_average[[#This Row],[Upper 95% confidence interval
Persons]]-table_4b_alcohol_specific_deaths_ASMR_rates_by_council_area_5_yr_average[[#This Row],[Age-standardised mortality rate
Persons]]</f>
        <v>8.5246273799999983</v>
      </c>
      <c r="G99" s="11">
        <v>21</v>
      </c>
    </row>
    <row r="100" spans="1:7" x14ac:dyDescent="0.35">
      <c r="A100" s="22" t="s">
        <v>154</v>
      </c>
      <c r="B100" t="s">
        <v>98</v>
      </c>
      <c r="C100" s="28">
        <v>23.202443078000002</v>
      </c>
      <c r="D100" s="27">
        <v>19.267763802000001</v>
      </c>
      <c r="E100" s="27">
        <v>27.137122354999999</v>
      </c>
      <c r="F100" s="27">
        <f>table_4b_alcohol_specific_deaths_ASMR_rates_by_council_area_5_yr_average[[#This Row],[Upper 95% confidence interval
Persons]]-table_4b_alcohol_specific_deaths_ASMR_rates_by_council_area_5_yr_average[[#This Row],[Age-standardised mortality rate
Persons]]</f>
        <v>3.9346792769999972</v>
      </c>
      <c r="G100" s="11">
        <v>134</v>
      </c>
    </row>
    <row r="101" spans="1:7" x14ac:dyDescent="0.35">
      <c r="A101" s="22" t="s">
        <v>154</v>
      </c>
      <c r="B101" t="s">
        <v>99</v>
      </c>
      <c r="C101" s="28">
        <v>28.241278843</v>
      </c>
      <c r="D101" s="27">
        <v>25.519632188999999</v>
      </c>
      <c r="E101" s="27">
        <v>30.962925496</v>
      </c>
      <c r="F101" s="27">
        <f>table_4b_alcohol_specific_deaths_ASMR_rates_by_council_area_5_yr_average[[#This Row],[Upper 95% confidence interval
Persons]]-table_4b_alcohol_specific_deaths_ASMR_rates_by_council_area_5_yr_average[[#This Row],[Age-standardised mortality rate
Persons]]</f>
        <v>2.7216466530000005</v>
      </c>
      <c r="G101" s="11">
        <v>418</v>
      </c>
    </row>
    <row r="102" spans="1:7" x14ac:dyDescent="0.35">
      <c r="A102" s="22" t="s">
        <v>154</v>
      </c>
      <c r="B102" t="s">
        <v>100</v>
      </c>
      <c r="C102" s="28">
        <v>19.533651074000002</v>
      </c>
      <c r="D102" s="27">
        <v>15.268028227</v>
      </c>
      <c r="E102" s="27">
        <v>23.799273920000001</v>
      </c>
      <c r="F102" s="27">
        <f>table_4b_alcohol_specific_deaths_ASMR_rates_by_council_area_5_yr_average[[#This Row],[Upper 95% confidence interval
Persons]]-table_4b_alcohol_specific_deaths_ASMR_rates_by_council_area_5_yr_average[[#This Row],[Age-standardised mortality rate
Persons]]</f>
        <v>4.2656228459999994</v>
      </c>
      <c r="G102" s="11">
        <v>81</v>
      </c>
    </row>
    <row r="103" spans="1:7" x14ac:dyDescent="0.35">
      <c r="A103" s="22" t="s">
        <v>154</v>
      </c>
      <c r="B103" t="s">
        <v>101</v>
      </c>
      <c r="C103" s="28">
        <v>46.226457699999997</v>
      </c>
      <c r="D103" s="27">
        <v>39.788129583</v>
      </c>
      <c r="E103" s="27">
        <v>52.664785817000002</v>
      </c>
      <c r="F103" s="27">
        <f>table_4b_alcohol_specific_deaths_ASMR_rates_by_council_area_5_yr_average[[#This Row],[Upper 95% confidence interval
Persons]]-table_4b_alcohol_specific_deaths_ASMR_rates_by_council_area_5_yr_average[[#This Row],[Age-standardised mortality rate
Persons]]</f>
        <v>6.4383281170000046</v>
      </c>
      <c r="G103" s="11">
        <v>200</v>
      </c>
    </row>
    <row r="104" spans="1:7" x14ac:dyDescent="0.35">
      <c r="A104" s="22" t="s">
        <v>154</v>
      </c>
      <c r="B104" t="s">
        <v>102</v>
      </c>
      <c r="C104" s="28">
        <v>21.698624366000001</v>
      </c>
      <c r="D104" s="27">
        <v>18.312662626000002</v>
      </c>
      <c r="E104" s="27">
        <v>25.084586106</v>
      </c>
      <c r="F104" s="27">
        <f>table_4b_alcohol_specific_deaths_ASMR_rates_by_council_area_5_yr_average[[#This Row],[Upper 95% confidence interval
Persons]]-table_4b_alcohol_specific_deaths_ASMR_rates_by_council_area_5_yr_average[[#This Row],[Age-standardised mortality rate
Persons]]</f>
        <v>3.3859617399999991</v>
      </c>
      <c r="G104" s="11">
        <v>165</v>
      </c>
    </row>
    <row r="105" spans="1:7" x14ac:dyDescent="0.35">
      <c r="A105" s="22" t="s">
        <v>155</v>
      </c>
      <c r="B105" s="11" t="s">
        <v>56</v>
      </c>
      <c r="C105" s="28">
        <v>27.414469843999999</v>
      </c>
      <c r="D105" s="27">
        <v>26.757321114</v>
      </c>
      <c r="E105" s="27">
        <v>28.071618574999999</v>
      </c>
      <c r="F105" s="27">
        <f>table_4b_alcohol_specific_deaths_ASMR_rates_by_council_area_5_yr_average[[#This Row],[Upper 95% confidence interval
Persons]]-table_4b_alcohol_specific_deaths_ASMR_rates_by_council_area_5_yr_average[[#This Row],[Age-standardised mortality rate
Persons]]</f>
        <v>0.65714873099999949</v>
      </c>
      <c r="G105" s="11">
        <v>6738</v>
      </c>
    </row>
    <row r="106" spans="1:7" x14ac:dyDescent="0.35">
      <c r="A106" s="22" t="s">
        <v>155</v>
      </c>
      <c r="B106" t="s">
        <v>71</v>
      </c>
      <c r="C106" s="28">
        <v>19.095184833000001</v>
      </c>
      <c r="D106" s="27">
        <v>16.287525931000001</v>
      </c>
      <c r="E106" s="27">
        <v>21.902843735000001</v>
      </c>
      <c r="F106" s="27">
        <f>table_4b_alcohol_specific_deaths_ASMR_rates_by_council_area_5_yr_average[[#This Row],[Upper 95% confidence interval
Persons]]-table_4b_alcohol_specific_deaths_ASMR_rates_by_council_area_5_yr_average[[#This Row],[Age-standardised mortality rate
Persons]]</f>
        <v>2.807658902</v>
      </c>
      <c r="G106" s="11">
        <v>180</v>
      </c>
    </row>
    <row r="107" spans="1:7" x14ac:dyDescent="0.35">
      <c r="A107" s="22" t="s">
        <v>155</v>
      </c>
      <c r="B107" t="s">
        <v>72</v>
      </c>
      <c r="C107" s="28">
        <v>10.100663880000001</v>
      </c>
      <c r="D107" s="27">
        <v>8.2487637219999996</v>
      </c>
      <c r="E107" s="27">
        <v>11.952564039</v>
      </c>
      <c r="F107" s="27">
        <f>table_4b_alcohol_specific_deaths_ASMR_rates_by_council_area_5_yr_average[[#This Row],[Upper 95% confidence interval
Persons]]-table_4b_alcohol_specific_deaths_ASMR_rates_by_council_area_5_yr_average[[#This Row],[Age-standardised mortality rate
Persons]]</f>
        <v>1.8519001589999995</v>
      </c>
      <c r="G107" s="11">
        <v>117</v>
      </c>
    </row>
    <row r="108" spans="1:7" x14ac:dyDescent="0.35">
      <c r="A108" s="22" t="s">
        <v>155</v>
      </c>
      <c r="B108" t="s">
        <v>73</v>
      </c>
      <c r="C108" s="28">
        <v>18.76022957</v>
      </c>
      <c r="D108" s="27">
        <v>15.196093034</v>
      </c>
      <c r="E108" s="27">
        <v>22.324366106999999</v>
      </c>
      <c r="F108" s="27">
        <f>table_4b_alcohol_specific_deaths_ASMR_rates_by_council_area_5_yr_average[[#This Row],[Upper 95% confidence interval
Persons]]-table_4b_alcohol_specific_deaths_ASMR_rates_by_council_area_5_yr_average[[#This Row],[Age-standardised mortality rate
Persons]]</f>
        <v>3.5641365369999995</v>
      </c>
      <c r="G108" s="11">
        <v>107</v>
      </c>
    </row>
    <row r="109" spans="1:7" x14ac:dyDescent="0.35">
      <c r="A109" s="22" t="s">
        <v>155</v>
      </c>
      <c r="B109" t="s">
        <v>74</v>
      </c>
      <c r="C109" s="28">
        <v>23.262762115000001</v>
      </c>
      <c r="D109" s="27">
        <v>18.979840580000001</v>
      </c>
      <c r="E109" s="27">
        <v>27.545683651000001</v>
      </c>
      <c r="F109" s="27">
        <f>table_4b_alcohol_specific_deaths_ASMR_rates_by_council_area_5_yr_average[[#This Row],[Upper 95% confidence interval
Persons]]-table_4b_alcohol_specific_deaths_ASMR_rates_by_council_area_5_yr_average[[#This Row],[Age-standardised mortality rate
Persons]]</f>
        <v>4.2829215359999999</v>
      </c>
      <c r="G109" s="11">
        <v>114</v>
      </c>
    </row>
    <row r="110" spans="1:7" x14ac:dyDescent="0.35">
      <c r="A110" s="22" t="s">
        <v>155</v>
      </c>
      <c r="B110" t="s">
        <v>75</v>
      </c>
      <c r="C110" s="28">
        <v>27.002915007999999</v>
      </c>
      <c r="D110" s="27">
        <v>24.664218991999999</v>
      </c>
      <c r="E110" s="27">
        <v>29.341611023999999</v>
      </c>
      <c r="F110" s="27">
        <f>table_4b_alcohol_specific_deaths_ASMR_rates_by_council_area_5_yr_average[[#This Row],[Upper 95% confidence interval
Persons]]-table_4b_alcohol_specific_deaths_ASMR_rates_by_council_area_5_yr_average[[#This Row],[Age-standardised mortality rate
Persons]]</f>
        <v>2.3386960160000001</v>
      </c>
      <c r="G110" s="11">
        <v>523</v>
      </c>
    </row>
    <row r="111" spans="1:7" x14ac:dyDescent="0.35">
      <c r="A111" s="22" t="s">
        <v>155</v>
      </c>
      <c r="B111" t="s">
        <v>76</v>
      </c>
      <c r="C111" s="28">
        <v>21.793706974999999</v>
      </c>
      <c r="D111" s="27">
        <v>15.882674027</v>
      </c>
      <c r="E111" s="27">
        <v>27.704739922000002</v>
      </c>
      <c r="F111" s="27">
        <f>table_4b_alcohol_specific_deaths_ASMR_rates_by_council_area_5_yr_average[[#This Row],[Upper 95% confidence interval
Persons]]-table_4b_alcohol_specific_deaths_ASMR_rates_by_council_area_5_yr_average[[#This Row],[Age-standardised mortality rate
Persons]]</f>
        <v>5.9110329470000025</v>
      </c>
      <c r="G111" s="11">
        <v>53</v>
      </c>
    </row>
    <row r="112" spans="1:7" x14ac:dyDescent="0.35">
      <c r="A112" s="22" t="s">
        <v>155</v>
      </c>
      <c r="B112" t="s">
        <v>77</v>
      </c>
      <c r="C112" s="28">
        <v>15.982109992</v>
      </c>
      <c r="D112" s="27">
        <v>13.195191975</v>
      </c>
      <c r="E112" s="27">
        <v>18.769028008999999</v>
      </c>
      <c r="F112" s="27">
        <f>table_4b_alcohol_specific_deaths_ASMR_rates_by_council_area_5_yr_average[[#This Row],[Upper 95% confidence interval
Persons]]-table_4b_alcohol_specific_deaths_ASMR_rates_by_council_area_5_yr_average[[#This Row],[Age-standardised mortality rate
Persons]]</f>
        <v>2.7869180169999996</v>
      </c>
      <c r="G112" s="11">
        <v>127</v>
      </c>
    </row>
    <row r="113" spans="1:7" x14ac:dyDescent="0.35">
      <c r="A113" s="22" t="s">
        <v>155</v>
      </c>
      <c r="B113" t="s">
        <v>78</v>
      </c>
      <c r="C113" s="28">
        <v>40.333813216000003</v>
      </c>
      <c r="D113" s="27">
        <v>35.451044199999998</v>
      </c>
      <c r="E113" s="27">
        <v>45.216582232</v>
      </c>
      <c r="F113" s="27">
        <f>table_4b_alcohol_specific_deaths_ASMR_rates_by_council_area_5_yr_average[[#This Row],[Upper 95% confidence interval
Persons]]-table_4b_alcohol_specific_deaths_ASMR_rates_by_council_area_5_yr_average[[#This Row],[Age-standardised mortality rate
Persons]]</f>
        <v>4.8827690159999975</v>
      </c>
      <c r="G113" s="11">
        <v>263</v>
      </c>
    </row>
    <row r="114" spans="1:7" x14ac:dyDescent="0.35">
      <c r="A114" s="22" t="s">
        <v>155</v>
      </c>
      <c r="B114" t="s">
        <v>79</v>
      </c>
      <c r="C114" s="28">
        <v>23.286161807999999</v>
      </c>
      <c r="D114" s="27">
        <v>19.414356886</v>
      </c>
      <c r="E114" s="27">
        <v>27.157966729000002</v>
      </c>
      <c r="F114" s="27">
        <f>table_4b_alcohol_specific_deaths_ASMR_rates_by_council_area_5_yr_average[[#This Row],[Upper 95% confidence interval
Persons]]-table_4b_alcohol_specific_deaths_ASMR_rates_by_council_area_5_yr_average[[#This Row],[Age-standardised mortality rate
Persons]]</f>
        <v>3.8718049210000025</v>
      </c>
      <c r="G114" s="11">
        <v>140</v>
      </c>
    </row>
    <row r="115" spans="1:7" x14ac:dyDescent="0.35">
      <c r="A115" s="22" t="s">
        <v>155</v>
      </c>
      <c r="B115" t="s">
        <v>80</v>
      </c>
      <c r="C115" s="28">
        <v>18.072649947999999</v>
      </c>
      <c r="D115" s="27">
        <v>14.440269933</v>
      </c>
      <c r="E115" s="27">
        <v>21.705029963000001</v>
      </c>
      <c r="F115" s="27">
        <f>table_4b_alcohol_specific_deaths_ASMR_rates_by_council_area_5_yr_average[[#This Row],[Upper 95% confidence interval
Persons]]-table_4b_alcohol_specific_deaths_ASMR_rates_by_council_area_5_yr_average[[#This Row],[Age-standardised mortality rate
Persons]]</f>
        <v>3.6323800150000025</v>
      </c>
      <c r="G115" s="11">
        <v>96</v>
      </c>
    </row>
    <row r="116" spans="1:7" x14ac:dyDescent="0.35">
      <c r="A116" s="22" t="s">
        <v>155</v>
      </c>
      <c r="B116" t="s">
        <v>81</v>
      </c>
      <c r="C116" s="28">
        <v>17.949050993</v>
      </c>
      <c r="D116" s="27">
        <v>14.045948063000001</v>
      </c>
      <c r="E116" s="27">
        <v>21.852153924</v>
      </c>
      <c r="F116" s="27">
        <f>table_4b_alcohol_specific_deaths_ASMR_rates_by_council_area_5_yr_average[[#This Row],[Upper 95% confidence interval
Persons]]-table_4b_alcohol_specific_deaths_ASMR_rates_by_council_area_5_yr_average[[#This Row],[Age-standardised mortality rate
Persons]]</f>
        <v>3.9031029309999994</v>
      </c>
      <c r="G116" s="11">
        <v>82</v>
      </c>
    </row>
    <row r="117" spans="1:7" x14ac:dyDescent="0.35">
      <c r="A117" s="22" t="s">
        <v>155</v>
      </c>
      <c r="B117" t="s">
        <v>82</v>
      </c>
      <c r="C117" s="28">
        <v>21.005703142000002</v>
      </c>
      <c r="D117" s="27">
        <v>16.661952285999998</v>
      </c>
      <c r="E117" s="27">
        <v>25.349453999000001</v>
      </c>
      <c r="F117" s="27">
        <f>table_4b_alcohol_specific_deaths_ASMR_rates_by_council_area_5_yr_average[[#This Row],[Upper 95% confidence interval
Persons]]-table_4b_alcohol_specific_deaths_ASMR_rates_by_council_area_5_yr_average[[#This Row],[Age-standardised mortality rate
Persons]]</f>
        <v>4.3437508569999999</v>
      </c>
      <c r="G117" s="11">
        <v>91</v>
      </c>
    </row>
    <row r="118" spans="1:7" x14ac:dyDescent="0.35">
      <c r="A118" s="22" t="s">
        <v>155</v>
      </c>
      <c r="B118" t="s">
        <v>83</v>
      </c>
      <c r="C118" s="28">
        <v>18.210509161000001</v>
      </c>
      <c r="D118" s="27">
        <v>15.059713016</v>
      </c>
      <c r="E118" s="27">
        <v>21.361305305999998</v>
      </c>
      <c r="F118" s="27">
        <f>table_4b_alcohol_specific_deaths_ASMR_rates_by_council_area_5_yr_average[[#This Row],[Upper 95% confidence interval
Persons]]-table_4b_alcohol_specific_deaths_ASMR_rates_by_council_area_5_yr_average[[#This Row],[Age-standardised mortality rate
Persons]]</f>
        <v>3.1507961449999975</v>
      </c>
      <c r="G118" s="11">
        <v>130</v>
      </c>
    </row>
    <row r="119" spans="1:7" x14ac:dyDescent="0.35">
      <c r="A119" s="22" t="s">
        <v>155</v>
      </c>
      <c r="B119" t="s">
        <v>84</v>
      </c>
      <c r="C119" s="28">
        <v>18.207920977000001</v>
      </c>
      <c r="D119" s="27">
        <v>16.197086590000001</v>
      </c>
      <c r="E119" s="27">
        <v>20.218755364</v>
      </c>
      <c r="F119" s="27">
        <f>table_4b_alcohol_specific_deaths_ASMR_rates_by_council_area_5_yr_average[[#This Row],[Upper 95% confidence interval
Persons]]-table_4b_alcohol_specific_deaths_ASMR_rates_by_council_area_5_yr_average[[#This Row],[Age-standardised mortality rate
Persons]]</f>
        <v>2.0108343869999992</v>
      </c>
      <c r="G119" s="11">
        <v>317</v>
      </c>
    </row>
    <row r="120" spans="1:7" x14ac:dyDescent="0.35">
      <c r="A120" s="22" t="s">
        <v>155</v>
      </c>
      <c r="B120" t="s">
        <v>85</v>
      </c>
      <c r="C120" s="28">
        <v>59.906603089999997</v>
      </c>
      <c r="D120" s="27">
        <v>56.810341100999999</v>
      </c>
      <c r="E120" s="27">
        <v>63.002865079000003</v>
      </c>
      <c r="F120" s="27">
        <f>table_4b_alcohol_specific_deaths_ASMR_rates_by_council_area_5_yr_average[[#This Row],[Upper 95% confidence interval
Persons]]-table_4b_alcohol_specific_deaths_ASMR_rates_by_council_area_5_yr_average[[#This Row],[Age-standardised mortality rate
Persons]]</f>
        <v>3.0962619890000056</v>
      </c>
      <c r="G120" s="11">
        <v>1467</v>
      </c>
    </row>
    <row r="121" spans="1:7" x14ac:dyDescent="0.35">
      <c r="A121" s="22" t="s">
        <v>155</v>
      </c>
      <c r="B121" t="s">
        <v>86</v>
      </c>
      <c r="C121" s="28">
        <v>26.659195711999999</v>
      </c>
      <c r="D121" s="27">
        <v>23.627040668999999</v>
      </c>
      <c r="E121" s="27">
        <v>29.691350754999998</v>
      </c>
      <c r="F121" s="27">
        <f>table_4b_alcohol_specific_deaths_ASMR_rates_by_council_area_5_yr_average[[#This Row],[Upper 95% confidence interval
Persons]]-table_4b_alcohol_specific_deaths_ASMR_rates_by_council_area_5_yr_average[[#This Row],[Age-standardised mortality rate
Persons]]</f>
        <v>3.0321550429999995</v>
      </c>
      <c r="G121" s="11">
        <v>299</v>
      </c>
    </row>
    <row r="122" spans="1:7" x14ac:dyDescent="0.35">
      <c r="A122" s="22" t="s">
        <v>155</v>
      </c>
      <c r="B122" t="s">
        <v>87</v>
      </c>
      <c r="C122" s="28">
        <v>43.479991900000002</v>
      </c>
      <c r="D122" s="27">
        <v>37.072624406000003</v>
      </c>
      <c r="E122" s="27">
        <v>49.887359394000001</v>
      </c>
      <c r="F122" s="27">
        <f>table_4b_alcohol_specific_deaths_ASMR_rates_by_council_area_5_yr_average[[#This Row],[Upper 95% confidence interval
Persons]]-table_4b_alcohol_specific_deaths_ASMR_rates_by_council_area_5_yr_average[[#This Row],[Age-standardised mortality rate
Persons]]</f>
        <v>6.4073674939999989</v>
      </c>
      <c r="G122" s="11">
        <v>178</v>
      </c>
    </row>
    <row r="123" spans="1:7" x14ac:dyDescent="0.35">
      <c r="A123" s="22" t="s">
        <v>155</v>
      </c>
      <c r="B123" t="s">
        <v>88</v>
      </c>
      <c r="C123" s="28">
        <v>19.39897856</v>
      </c>
      <c r="D123" s="27">
        <v>15.032873442</v>
      </c>
      <c r="E123" s="27">
        <v>23.765083679</v>
      </c>
      <c r="F123" s="27">
        <f>table_4b_alcohol_specific_deaths_ASMR_rates_by_council_area_5_yr_average[[#This Row],[Upper 95% confidence interval
Persons]]-table_4b_alcohol_specific_deaths_ASMR_rates_by_council_area_5_yr_average[[#This Row],[Age-standardised mortality rate
Persons]]</f>
        <v>4.3661051190000002</v>
      </c>
      <c r="G123" s="11">
        <v>77</v>
      </c>
    </row>
    <row r="124" spans="1:7" x14ac:dyDescent="0.35">
      <c r="A124" s="22" t="s">
        <v>155</v>
      </c>
      <c r="B124" t="s">
        <v>89</v>
      </c>
      <c r="C124" s="28">
        <v>21.981560636000001</v>
      </c>
      <c r="D124" s="27">
        <v>17.551272959999999</v>
      </c>
      <c r="E124" s="27">
        <v>26.411848313</v>
      </c>
      <c r="F124" s="27">
        <f>table_4b_alcohol_specific_deaths_ASMR_rates_by_council_area_5_yr_average[[#This Row],[Upper 95% confidence interval
Persons]]-table_4b_alcohol_specific_deaths_ASMR_rates_by_council_area_5_yr_average[[#This Row],[Age-standardised mortality rate
Persons]]</f>
        <v>4.430287676999999</v>
      </c>
      <c r="G124" s="11">
        <v>95</v>
      </c>
    </row>
    <row r="125" spans="1:7" x14ac:dyDescent="0.35">
      <c r="A125" s="22" t="s">
        <v>155</v>
      </c>
      <c r="B125" t="s">
        <v>90</v>
      </c>
      <c r="C125" s="28">
        <v>35.352234357999997</v>
      </c>
      <c r="D125" s="27">
        <v>25.428877634999999</v>
      </c>
      <c r="E125" s="27">
        <v>45.275591079999998</v>
      </c>
      <c r="F125" s="27">
        <f>table_4b_alcohol_specific_deaths_ASMR_rates_by_council_area_5_yr_average[[#This Row],[Upper 95% confidence interval
Persons]]-table_4b_alcohol_specific_deaths_ASMR_rates_by_council_area_5_yr_average[[#This Row],[Age-standardised mortality rate
Persons]]</f>
        <v>9.9233567220000012</v>
      </c>
      <c r="G125" s="11">
        <v>49</v>
      </c>
    </row>
    <row r="126" spans="1:7" x14ac:dyDescent="0.35">
      <c r="A126" s="22" t="s">
        <v>155</v>
      </c>
      <c r="B126" t="s">
        <v>91</v>
      </c>
      <c r="C126" s="28">
        <v>25.232813763999999</v>
      </c>
      <c r="D126" s="27">
        <v>21.477091015999999</v>
      </c>
      <c r="E126" s="27">
        <v>28.988536512</v>
      </c>
      <c r="F126" s="27">
        <f>table_4b_alcohol_specific_deaths_ASMR_rates_by_council_area_5_yr_average[[#This Row],[Upper 95% confidence interval
Persons]]-table_4b_alcohol_specific_deaths_ASMR_rates_by_council_area_5_yr_average[[#This Row],[Age-standardised mortality rate
Persons]]</f>
        <v>3.7557227480000002</v>
      </c>
      <c r="G126" s="11">
        <v>174</v>
      </c>
    </row>
    <row r="127" spans="1:7" x14ac:dyDescent="0.35">
      <c r="A127" s="22" t="s">
        <v>155</v>
      </c>
      <c r="B127" t="s">
        <v>92</v>
      </c>
      <c r="C127" s="28">
        <v>33.514341625</v>
      </c>
      <c r="D127" s="27">
        <v>30.623234869000001</v>
      </c>
      <c r="E127" s="27">
        <v>36.405448380999999</v>
      </c>
      <c r="F127" s="27">
        <f>table_4b_alcohol_specific_deaths_ASMR_rates_by_council_area_5_yr_average[[#This Row],[Upper 95% confidence interval
Persons]]-table_4b_alcohol_specific_deaths_ASMR_rates_by_council_area_5_yr_average[[#This Row],[Age-standardised mortality rate
Persons]]</f>
        <v>2.8911067559999992</v>
      </c>
      <c r="G127" s="11">
        <v>526</v>
      </c>
    </row>
    <row r="128" spans="1:7" x14ac:dyDescent="0.35">
      <c r="A128" s="22" t="s">
        <v>155</v>
      </c>
      <c r="B128" t="s">
        <v>93</v>
      </c>
      <c r="C128" s="28">
        <v>24.419500410000001</v>
      </c>
      <c r="D128" s="27">
        <v>14.766559518999999</v>
      </c>
      <c r="E128" s="27">
        <v>34.072441300000001</v>
      </c>
      <c r="F128" s="27">
        <f>table_4b_alcohol_specific_deaths_ASMR_rates_by_council_area_5_yr_average[[#This Row],[Upper 95% confidence interval
Persons]]-table_4b_alcohol_specific_deaths_ASMR_rates_by_council_area_5_yr_average[[#This Row],[Age-standardised mortality rate
Persons]]</f>
        <v>9.65294089</v>
      </c>
      <c r="G128" s="11">
        <v>25</v>
      </c>
    </row>
    <row r="129" spans="1:7" x14ac:dyDescent="0.35">
      <c r="A129" s="22" t="s">
        <v>155</v>
      </c>
      <c r="B129" t="s">
        <v>94</v>
      </c>
      <c r="C129" s="28">
        <v>18.282531495000001</v>
      </c>
      <c r="D129" s="27">
        <v>15.143807738</v>
      </c>
      <c r="E129" s="27">
        <v>21.421255252000002</v>
      </c>
      <c r="F129" s="27">
        <f>table_4b_alcohol_specific_deaths_ASMR_rates_by_council_area_5_yr_average[[#This Row],[Upper 95% confidence interval
Persons]]-table_4b_alcohol_specific_deaths_ASMR_rates_by_council_area_5_yr_average[[#This Row],[Age-standardised mortality rate
Persons]]</f>
        <v>3.1387237570000011</v>
      </c>
      <c r="G129" s="11">
        <v>131</v>
      </c>
    </row>
    <row r="130" spans="1:7" x14ac:dyDescent="0.35">
      <c r="A130" s="22" t="s">
        <v>155</v>
      </c>
      <c r="B130" t="s">
        <v>95</v>
      </c>
      <c r="C130" s="28">
        <v>36.772685193000001</v>
      </c>
      <c r="D130" s="27">
        <v>32.633524109</v>
      </c>
      <c r="E130" s="27">
        <v>40.911846277000002</v>
      </c>
      <c r="F130" s="27">
        <f>table_4b_alcohol_specific_deaths_ASMR_rates_by_council_area_5_yr_average[[#This Row],[Upper 95% confidence interval
Persons]]-table_4b_alcohol_specific_deaths_ASMR_rates_by_council_area_5_yr_average[[#This Row],[Age-standardised mortality rate
Persons]]</f>
        <v>4.1391610840000013</v>
      </c>
      <c r="G130" s="11">
        <v>306</v>
      </c>
    </row>
    <row r="131" spans="1:7" x14ac:dyDescent="0.35">
      <c r="A131" s="22" t="s">
        <v>155</v>
      </c>
      <c r="B131" t="s">
        <v>96</v>
      </c>
      <c r="C131" s="28">
        <v>11.820837911</v>
      </c>
      <c r="D131" s="27">
        <v>9.0004393579999995</v>
      </c>
      <c r="E131" s="27">
        <v>14.641236463</v>
      </c>
      <c r="F131" s="27">
        <f>table_4b_alcohol_specific_deaths_ASMR_rates_by_council_area_5_yr_average[[#This Row],[Upper 95% confidence interval
Persons]]-table_4b_alcohol_specific_deaths_ASMR_rates_by_council_area_5_yr_average[[#This Row],[Age-standardised mortality rate
Persons]]</f>
        <v>2.8203985520000003</v>
      </c>
      <c r="G131" s="11">
        <v>68</v>
      </c>
    </row>
    <row r="132" spans="1:7" x14ac:dyDescent="0.35">
      <c r="A132" s="22" t="s">
        <v>155</v>
      </c>
      <c r="B132" t="s">
        <v>97</v>
      </c>
      <c r="C132" s="28">
        <v>24.548122421999999</v>
      </c>
      <c r="D132" s="27">
        <v>15.022469235999999</v>
      </c>
      <c r="E132" s="27">
        <v>34.073775607000002</v>
      </c>
      <c r="F132" s="27">
        <f>table_4b_alcohol_specific_deaths_ASMR_rates_by_council_area_5_yr_average[[#This Row],[Upper 95% confidence interval
Persons]]-table_4b_alcohol_specific_deaths_ASMR_rates_by_council_area_5_yr_average[[#This Row],[Age-standardised mortality rate
Persons]]</f>
        <v>9.525653185000003</v>
      </c>
      <c r="G132" s="11">
        <v>26</v>
      </c>
    </row>
    <row r="133" spans="1:7" x14ac:dyDescent="0.35">
      <c r="A133" s="22" t="s">
        <v>155</v>
      </c>
      <c r="B133" t="s">
        <v>98</v>
      </c>
      <c r="C133" s="28">
        <v>22.278926274</v>
      </c>
      <c r="D133" s="27">
        <v>18.441192753999999</v>
      </c>
      <c r="E133" s="27">
        <v>26.116659795</v>
      </c>
      <c r="F133" s="27">
        <f>table_4b_alcohol_specific_deaths_ASMR_rates_by_council_area_5_yr_average[[#This Row],[Upper 95% confidence interval
Persons]]-table_4b_alcohol_specific_deaths_ASMR_rates_by_council_area_5_yr_average[[#This Row],[Age-standardised mortality rate
Persons]]</f>
        <v>3.8377335210000005</v>
      </c>
      <c r="G133" s="11">
        <v>130</v>
      </c>
    </row>
    <row r="134" spans="1:7" x14ac:dyDescent="0.35">
      <c r="A134" s="22" t="s">
        <v>155</v>
      </c>
      <c r="B134" t="s">
        <v>99</v>
      </c>
      <c r="C134" s="28">
        <v>27.365319094</v>
      </c>
      <c r="D134" s="27">
        <v>24.706929933000001</v>
      </c>
      <c r="E134" s="27">
        <v>30.023708254999999</v>
      </c>
      <c r="F134" s="27">
        <f>table_4b_alcohol_specific_deaths_ASMR_rates_by_council_area_5_yr_average[[#This Row],[Upper 95% confidence interval
Persons]]-table_4b_alcohol_specific_deaths_ASMR_rates_by_council_area_5_yr_average[[#This Row],[Age-standardised mortality rate
Persons]]</f>
        <v>2.6583891609999988</v>
      </c>
      <c r="G134" s="11">
        <v>411</v>
      </c>
    </row>
    <row r="135" spans="1:7" x14ac:dyDescent="0.35">
      <c r="A135" s="22" t="s">
        <v>155</v>
      </c>
      <c r="B135" t="s">
        <v>100</v>
      </c>
      <c r="C135" s="28">
        <v>18.260844379000002</v>
      </c>
      <c r="D135" s="27">
        <v>14.169169952000001</v>
      </c>
      <c r="E135" s="27">
        <v>22.352518805999999</v>
      </c>
      <c r="F135" s="27">
        <f>table_4b_alcohol_specific_deaths_ASMR_rates_by_council_area_5_yr_average[[#This Row],[Upper 95% confidence interval
Persons]]-table_4b_alcohol_specific_deaths_ASMR_rates_by_council_area_5_yr_average[[#This Row],[Age-standardised mortality rate
Persons]]</f>
        <v>4.0916744269999974</v>
      </c>
      <c r="G135" s="11">
        <v>77</v>
      </c>
    </row>
    <row r="136" spans="1:7" x14ac:dyDescent="0.35">
      <c r="A136" s="22" t="s">
        <v>155</v>
      </c>
      <c r="B136" t="s">
        <v>101</v>
      </c>
      <c r="C136" s="28">
        <v>44.745717603999999</v>
      </c>
      <c r="D136" s="27">
        <v>38.419745642999999</v>
      </c>
      <c r="E136" s="27">
        <v>51.071689564000003</v>
      </c>
      <c r="F136" s="27">
        <f>table_4b_alcohol_specific_deaths_ASMR_rates_by_council_area_5_yr_average[[#This Row],[Upper 95% confidence interval
Persons]]-table_4b_alcohol_specific_deaths_ASMR_rates_by_council_area_5_yr_average[[#This Row],[Age-standardised mortality rate
Persons]]</f>
        <v>6.3259719600000039</v>
      </c>
      <c r="G136" s="11">
        <v>194</v>
      </c>
    </row>
    <row r="137" spans="1:7" x14ac:dyDescent="0.35">
      <c r="A137" s="22" t="s">
        <v>155</v>
      </c>
      <c r="B137" t="s">
        <v>102</v>
      </c>
      <c r="C137" s="28">
        <v>21.564084901000001</v>
      </c>
      <c r="D137" s="27">
        <v>18.203086433999999</v>
      </c>
      <c r="E137" s="27">
        <v>24.925083367999999</v>
      </c>
      <c r="F137" s="27">
        <f>table_4b_alcohol_specific_deaths_ASMR_rates_by_council_area_5_yr_average[[#This Row],[Upper 95% confidence interval
Persons]]-table_4b_alcohol_specific_deaths_ASMR_rates_by_council_area_5_yr_average[[#This Row],[Age-standardised mortality rate
Persons]]</f>
        <v>3.3609984669999982</v>
      </c>
      <c r="G137" s="11">
        <v>165</v>
      </c>
    </row>
    <row r="138" spans="1:7" x14ac:dyDescent="0.35">
      <c r="A138" s="22" t="s">
        <v>156</v>
      </c>
      <c r="B138" s="11" t="s">
        <v>56</v>
      </c>
      <c r="C138" s="28">
        <v>26.926004686999999</v>
      </c>
      <c r="D138" s="27">
        <v>26.278938238999999</v>
      </c>
      <c r="E138" s="27">
        <v>27.573071133999999</v>
      </c>
      <c r="F138" s="27">
        <f>table_4b_alcohol_specific_deaths_ASMR_rates_by_council_area_5_yr_average[[#This Row],[Upper 95% confidence interval
Persons]]-table_4b_alcohol_specific_deaths_ASMR_rates_by_council_area_5_yr_average[[#This Row],[Age-standardised mortality rate
Persons]]</f>
        <v>0.64706644700000027</v>
      </c>
      <c r="G138" s="11">
        <v>6700</v>
      </c>
    </row>
    <row r="139" spans="1:7" x14ac:dyDescent="0.35">
      <c r="A139" s="22" t="s">
        <v>156</v>
      </c>
      <c r="B139" t="s">
        <v>71</v>
      </c>
      <c r="C139" s="28">
        <v>19.330602738</v>
      </c>
      <c r="D139" s="27">
        <v>16.512878014999998</v>
      </c>
      <c r="E139" s="27">
        <v>22.148327461000001</v>
      </c>
      <c r="F139" s="27">
        <f>table_4b_alcohol_specific_deaths_ASMR_rates_by_council_area_5_yr_average[[#This Row],[Upper 95% confidence interval
Persons]]-table_4b_alcohol_specific_deaths_ASMR_rates_by_council_area_5_yr_average[[#This Row],[Age-standardised mortality rate
Persons]]</f>
        <v>2.8177247230000013</v>
      </c>
      <c r="G139" s="11">
        <v>183</v>
      </c>
    </row>
    <row r="140" spans="1:7" x14ac:dyDescent="0.35">
      <c r="A140" s="22" t="s">
        <v>156</v>
      </c>
      <c r="B140" t="s">
        <v>72</v>
      </c>
      <c r="C140" s="28">
        <v>10.160713008</v>
      </c>
      <c r="D140" s="27">
        <v>8.3128479788000007</v>
      </c>
      <c r="E140" s="27">
        <v>12.008578036999999</v>
      </c>
      <c r="F140" s="27">
        <f>table_4b_alcohol_specific_deaths_ASMR_rates_by_council_area_5_yr_average[[#This Row],[Upper 95% confidence interval
Persons]]-table_4b_alcohol_specific_deaths_ASMR_rates_by_council_area_5_yr_average[[#This Row],[Age-standardised mortality rate
Persons]]</f>
        <v>1.8478650289999994</v>
      </c>
      <c r="G140" s="11">
        <v>119</v>
      </c>
    </row>
    <row r="141" spans="1:7" x14ac:dyDescent="0.35">
      <c r="A141" s="22" t="s">
        <v>156</v>
      </c>
      <c r="B141" t="s">
        <v>73</v>
      </c>
      <c r="C141" s="28">
        <v>17.638645786000001</v>
      </c>
      <c r="D141" s="27">
        <v>14.206410326</v>
      </c>
      <c r="E141" s="27">
        <v>21.070881245999999</v>
      </c>
      <c r="F141" s="27">
        <f>table_4b_alcohol_specific_deaths_ASMR_rates_by_council_area_5_yr_average[[#This Row],[Upper 95% confidence interval
Persons]]-table_4b_alcohol_specific_deaths_ASMR_rates_by_council_area_5_yr_average[[#This Row],[Age-standardised mortality rate
Persons]]</f>
        <v>3.4322354599999976</v>
      </c>
      <c r="G141" s="11">
        <v>102</v>
      </c>
    </row>
    <row r="142" spans="1:7" x14ac:dyDescent="0.35">
      <c r="A142" s="22" t="s">
        <v>156</v>
      </c>
      <c r="B142" t="s">
        <v>74</v>
      </c>
      <c r="C142" s="28">
        <v>22.74697054</v>
      </c>
      <c r="D142" s="27">
        <v>18.517866663</v>
      </c>
      <c r="E142" s="27">
        <v>26.976074417</v>
      </c>
      <c r="F142" s="27">
        <f>table_4b_alcohol_specific_deaths_ASMR_rates_by_council_area_5_yr_average[[#This Row],[Upper 95% confidence interval
Persons]]-table_4b_alcohol_specific_deaths_ASMR_rates_by_council_area_5_yr_average[[#This Row],[Age-standardised mortality rate
Persons]]</f>
        <v>4.229103877</v>
      </c>
      <c r="G142" s="11">
        <v>112</v>
      </c>
    </row>
    <row r="143" spans="1:7" x14ac:dyDescent="0.35">
      <c r="A143" s="22" t="s">
        <v>156</v>
      </c>
      <c r="B143" t="s">
        <v>75</v>
      </c>
      <c r="C143" s="28">
        <v>26.554441562000001</v>
      </c>
      <c r="D143" s="27">
        <v>24.244857373999999</v>
      </c>
      <c r="E143" s="27">
        <v>28.864025751</v>
      </c>
      <c r="F143" s="27">
        <f>table_4b_alcohol_specific_deaths_ASMR_rates_by_council_area_5_yr_average[[#This Row],[Upper 95% confidence interval
Persons]]-table_4b_alcohol_specific_deaths_ASMR_rates_by_council_area_5_yr_average[[#This Row],[Age-standardised mortality rate
Persons]]</f>
        <v>2.3095841889999988</v>
      </c>
      <c r="G143" s="11">
        <v>519</v>
      </c>
    </row>
    <row r="144" spans="1:7" x14ac:dyDescent="0.35">
      <c r="A144" s="22" t="s">
        <v>156</v>
      </c>
      <c r="B144" t="s">
        <v>76</v>
      </c>
      <c r="C144" s="28">
        <v>24.981902143999999</v>
      </c>
      <c r="D144" s="27">
        <v>18.728456138999999</v>
      </c>
      <c r="E144" s="27">
        <v>31.235348149</v>
      </c>
      <c r="F144" s="27">
        <f>table_4b_alcohol_specific_deaths_ASMR_rates_by_council_area_5_yr_average[[#This Row],[Upper 95% confidence interval
Persons]]-table_4b_alcohol_specific_deaths_ASMR_rates_by_council_area_5_yr_average[[#This Row],[Age-standardised mortality rate
Persons]]</f>
        <v>6.2534460050000007</v>
      </c>
      <c r="G144" s="11">
        <v>62</v>
      </c>
    </row>
    <row r="145" spans="1:7" x14ac:dyDescent="0.35">
      <c r="A145" s="22" t="s">
        <v>156</v>
      </c>
      <c r="B145" t="s">
        <v>77</v>
      </c>
      <c r="C145" s="28">
        <v>15.578659495</v>
      </c>
      <c r="D145" s="27">
        <v>12.839236014999999</v>
      </c>
      <c r="E145" s="27">
        <v>18.318082974999999</v>
      </c>
      <c r="F145" s="27">
        <f>table_4b_alcohol_specific_deaths_ASMR_rates_by_council_area_5_yr_average[[#This Row],[Upper 95% confidence interval
Persons]]-table_4b_alcohol_specific_deaths_ASMR_rates_by_council_area_5_yr_average[[#This Row],[Age-standardised mortality rate
Persons]]</f>
        <v>2.7394234799999992</v>
      </c>
      <c r="G145" s="11">
        <v>125</v>
      </c>
    </row>
    <row r="146" spans="1:7" x14ac:dyDescent="0.35">
      <c r="A146" s="22" t="s">
        <v>156</v>
      </c>
      <c r="B146" t="s">
        <v>78</v>
      </c>
      <c r="C146" s="28">
        <v>40.622183964999998</v>
      </c>
      <c r="D146" s="27">
        <v>35.733026348000003</v>
      </c>
      <c r="E146" s="27">
        <v>45.511341582</v>
      </c>
      <c r="F146" s="27">
        <f>table_4b_alcohol_specific_deaths_ASMR_rates_by_council_area_5_yr_average[[#This Row],[Upper 95% confidence interval
Persons]]-table_4b_alcohol_specific_deaths_ASMR_rates_by_council_area_5_yr_average[[#This Row],[Age-standardised mortality rate
Persons]]</f>
        <v>4.8891576170000022</v>
      </c>
      <c r="G146" s="11">
        <v>266</v>
      </c>
    </row>
    <row r="147" spans="1:7" x14ac:dyDescent="0.35">
      <c r="A147" s="22" t="s">
        <v>156</v>
      </c>
      <c r="B147" t="s">
        <v>79</v>
      </c>
      <c r="C147" s="28">
        <v>23.235803662999999</v>
      </c>
      <c r="D147" s="27">
        <v>19.386441834999999</v>
      </c>
      <c r="E147" s="27">
        <v>27.085165491000001</v>
      </c>
      <c r="F147" s="27">
        <f>table_4b_alcohol_specific_deaths_ASMR_rates_by_council_area_5_yr_average[[#This Row],[Upper 95% confidence interval
Persons]]-table_4b_alcohol_specific_deaths_ASMR_rates_by_council_area_5_yr_average[[#This Row],[Age-standardised mortality rate
Persons]]</f>
        <v>3.8493618280000028</v>
      </c>
      <c r="G147" s="11">
        <v>141</v>
      </c>
    </row>
    <row r="148" spans="1:7" x14ac:dyDescent="0.35">
      <c r="A148" s="22" t="s">
        <v>156</v>
      </c>
      <c r="B148" t="s">
        <v>80</v>
      </c>
      <c r="C148" s="28">
        <v>18.460003198999999</v>
      </c>
      <c r="D148" s="27">
        <v>14.806548319999999</v>
      </c>
      <c r="E148" s="27">
        <v>22.113458078000001</v>
      </c>
      <c r="F148" s="27">
        <f>table_4b_alcohol_specific_deaths_ASMR_rates_by_council_area_5_yr_average[[#This Row],[Upper 95% confidence interval
Persons]]-table_4b_alcohol_specific_deaths_ASMR_rates_by_council_area_5_yr_average[[#This Row],[Age-standardised mortality rate
Persons]]</f>
        <v>3.6534548790000017</v>
      </c>
      <c r="G148" s="11">
        <v>99</v>
      </c>
    </row>
    <row r="149" spans="1:7" x14ac:dyDescent="0.35">
      <c r="A149" s="22" t="s">
        <v>156</v>
      </c>
      <c r="B149" t="s">
        <v>81</v>
      </c>
      <c r="C149" s="28">
        <v>16.521281047999999</v>
      </c>
      <c r="D149" s="27">
        <v>12.812222513</v>
      </c>
      <c r="E149" s="27">
        <v>20.230339583999999</v>
      </c>
      <c r="F149" s="27">
        <f>table_4b_alcohol_specific_deaths_ASMR_rates_by_council_area_5_yr_average[[#This Row],[Upper 95% confidence interval
Persons]]-table_4b_alcohol_specific_deaths_ASMR_rates_by_council_area_5_yr_average[[#This Row],[Age-standardised mortality rate
Persons]]</f>
        <v>3.7090585360000006</v>
      </c>
      <c r="G149" s="11">
        <v>77</v>
      </c>
    </row>
    <row r="150" spans="1:7" x14ac:dyDescent="0.35">
      <c r="A150" s="22" t="s">
        <v>156</v>
      </c>
      <c r="B150" t="s">
        <v>82</v>
      </c>
      <c r="C150" s="28">
        <v>19.059131862000001</v>
      </c>
      <c r="D150" s="27">
        <v>14.934886572</v>
      </c>
      <c r="E150" s="27">
        <v>23.183377150999998</v>
      </c>
      <c r="F150" s="27">
        <f>table_4b_alcohol_specific_deaths_ASMR_rates_by_council_area_5_yr_average[[#This Row],[Upper 95% confidence interval
Persons]]-table_4b_alcohol_specific_deaths_ASMR_rates_by_council_area_5_yr_average[[#This Row],[Age-standardised mortality rate
Persons]]</f>
        <v>4.1242452889999974</v>
      </c>
      <c r="G150" s="11">
        <v>83</v>
      </c>
    </row>
    <row r="151" spans="1:7" x14ac:dyDescent="0.35">
      <c r="A151" s="22" t="s">
        <v>156</v>
      </c>
      <c r="B151" t="s">
        <v>83</v>
      </c>
      <c r="C151" s="28">
        <v>17.927757065000002</v>
      </c>
      <c r="D151" s="27">
        <v>14.827139168</v>
      </c>
      <c r="E151" s="27">
        <v>21.028374962000001</v>
      </c>
      <c r="F151" s="27">
        <f>table_4b_alcohol_specific_deaths_ASMR_rates_by_council_area_5_yr_average[[#This Row],[Upper 95% confidence interval
Persons]]-table_4b_alcohol_specific_deaths_ASMR_rates_by_council_area_5_yr_average[[#This Row],[Age-standardised mortality rate
Persons]]</f>
        <v>3.1006178969999993</v>
      </c>
      <c r="G151" s="11">
        <v>130</v>
      </c>
    </row>
    <row r="152" spans="1:7" x14ac:dyDescent="0.35">
      <c r="A152" s="22" t="s">
        <v>156</v>
      </c>
      <c r="B152" t="s">
        <v>84</v>
      </c>
      <c r="C152" s="28">
        <v>18.93039727</v>
      </c>
      <c r="D152" s="27">
        <v>16.890858848000001</v>
      </c>
      <c r="E152" s="27">
        <v>20.969935693</v>
      </c>
      <c r="F152" s="27">
        <f>table_4b_alcohol_specific_deaths_ASMR_rates_by_council_area_5_yr_average[[#This Row],[Upper 95% confidence interval
Persons]]-table_4b_alcohol_specific_deaths_ASMR_rates_by_council_area_5_yr_average[[#This Row],[Age-standardised mortality rate
Persons]]</f>
        <v>2.0395384229999998</v>
      </c>
      <c r="G152" s="11">
        <v>333</v>
      </c>
    </row>
    <row r="153" spans="1:7" x14ac:dyDescent="0.35">
      <c r="A153" s="22" t="s">
        <v>156</v>
      </c>
      <c r="B153" t="s">
        <v>85</v>
      </c>
      <c r="C153" s="28">
        <v>57.301530962999998</v>
      </c>
      <c r="D153" s="27">
        <v>54.285811451000001</v>
      </c>
      <c r="E153" s="27">
        <v>60.317250475000002</v>
      </c>
      <c r="F153" s="27">
        <f>table_4b_alcohol_specific_deaths_ASMR_rates_by_council_area_5_yr_average[[#This Row],[Upper 95% confidence interval
Persons]]-table_4b_alcohol_specific_deaths_ASMR_rates_by_council_area_5_yr_average[[#This Row],[Age-standardised mortality rate
Persons]]</f>
        <v>3.015719512000004</v>
      </c>
      <c r="G153" s="11">
        <v>1417</v>
      </c>
    </row>
    <row r="154" spans="1:7" x14ac:dyDescent="0.35">
      <c r="A154" s="22" t="s">
        <v>156</v>
      </c>
      <c r="B154" t="s">
        <v>86</v>
      </c>
      <c r="C154" s="28">
        <v>27.15681399</v>
      </c>
      <c r="D154" s="27">
        <v>24.127833314</v>
      </c>
      <c r="E154" s="27">
        <v>30.185794665</v>
      </c>
      <c r="F154" s="27">
        <f>table_4b_alcohol_specific_deaths_ASMR_rates_by_council_area_5_yr_average[[#This Row],[Upper 95% confidence interval
Persons]]-table_4b_alcohol_specific_deaths_ASMR_rates_by_council_area_5_yr_average[[#This Row],[Age-standardised mortality rate
Persons]]</f>
        <v>3.0289806749999997</v>
      </c>
      <c r="G154" s="11">
        <v>311</v>
      </c>
    </row>
    <row r="155" spans="1:7" x14ac:dyDescent="0.35">
      <c r="A155" s="22" t="s">
        <v>156</v>
      </c>
      <c r="B155" t="s">
        <v>87</v>
      </c>
      <c r="C155" s="28">
        <v>43.627692093999997</v>
      </c>
      <c r="D155" s="27">
        <v>37.235439462999999</v>
      </c>
      <c r="E155" s="27">
        <v>50.019944725000002</v>
      </c>
      <c r="F155" s="27">
        <f>table_4b_alcohol_specific_deaths_ASMR_rates_by_council_area_5_yr_average[[#This Row],[Upper 95% confidence interval
Persons]]-table_4b_alcohol_specific_deaths_ASMR_rates_by_council_area_5_yr_average[[#This Row],[Age-standardised mortality rate
Persons]]</f>
        <v>6.3922526310000052</v>
      </c>
      <c r="G155" s="11">
        <v>180</v>
      </c>
    </row>
    <row r="156" spans="1:7" x14ac:dyDescent="0.35">
      <c r="A156" s="22" t="s">
        <v>156</v>
      </c>
      <c r="B156" t="s">
        <v>88</v>
      </c>
      <c r="C156" s="28">
        <v>18.663892526000001</v>
      </c>
      <c r="D156" s="27">
        <v>14.410825603999999</v>
      </c>
      <c r="E156" s="27">
        <v>22.916959448</v>
      </c>
      <c r="F156" s="27">
        <f>table_4b_alcohol_specific_deaths_ASMR_rates_by_council_area_5_yr_average[[#This Row],[Upper 95% confidence interval
Persons]]-table_4b_alcohol_specific_deaths_ASMR_rates_by_council_area_5_yr_average[[#This Row],[Age-standardised mortality rate
Persons]]</f>
        <v>4.2530669219999986</v>
      </c>
      <c r="G156" s="11">
        <v>75</v>
      </c>
    </row>
    <row r="157" spans="1:7" x14ac:dyDescent="0.35">
      <c r="A157" s="22" t="s">
        <v>156</v>
      </c>
      <c r="B157" t="s">
        <v>89</v>
      </c>
      <c r="C157" s="28">
        <v>21.450404127999999</v>
      </c>
      <c r="D157" s="27">
        <v>17.128380737000001</v>
      </c>
      <c r="E157" s="27">
        <v>25.772427519000001</v>
      </c>
      <c r="F157" s="27">
        <f>table_4b_alcohol_specific_deaths_ASMR_rates_by_council_area_5_yr_average[[#This Row],[Upper 95% confidence interval
Persons]]-table_4b_alcohol_specific_deaths_ASMR_rates_by_council_area_5_yr_average[[#This Row],[Age-standardised mortality rate
Persons]]</f>
        <v>4.3220233910000019</v>
      </c>
      <c r="G157" s="11">
        <v>95</v>
      </c>
    </row>
    <row r="158" spans="1:7" x14ac:dyDescent="0.35">
      <c r="A158" s="22" t="s">
        <v>156</v>
      </c>
      <c r="B158" t="s">
        <v>90</v>
      </c>
      <c r="C158" s="28">
        <v>31.234472014000001</v>
      </c>
      <c r="D158" s="27">
        <v>21.970423071999999</v>
      </c>
      <c r="E158" s="27">
        <v>40.498520954999996</v>
      </c>
      <c r="F158" s="27">
        <f>table_4b_alcohol_specific_deaths_ASMR_rates_by_council_area_5_yr_average[[#This Row],[Upper 95% confidence interval
Persons]]-table_4b_alcohol_specific_deaths_ASMR_rates_by_council_area_5_yr_average[[#This Row],[Age-standardised mortality rate
Persons]]</f>
        <v>9.2640489409999951</v>
      </c>
      <c r="G158" s="11">
        <v>44</v>
      </c>
    </row>
    <row r="159" spans="1:7" x14ac:dyDescent="0.35">
      <c r="A159" s="22" t="s">
        <v>156</v>
      </c>
      <c r="B159" t="s">
        <v>91</v>
      </c>
      <c r="C159" s="28">
        <v>25.359110719</v>
      </c>
      <c r="D159" s="27">
        <v>21.605319090999998</v>
      </c>
      <c r="E159" s="27">
        <v>29.112902346999999</v>
      </c>
      <c r="F159" s="27">
        <f>table_4b_alcohol_specific_deaths_ASMR_rates_by_council_area_5_yr_average[[#This Row],[Upper 95% confidence interval
Persons]]-table_4b_alcohol_specific_deaths_ASMR_rates_by_council_area_5_yr_average[[#This Row],[Age-standardised mortality rate
Persons]]</f>
        <v>3.7537916279999983</v>
      </c>
      <c r="G159" s="11">
        <v>176</v>
      </c>
    </row>
    <row r="160" spans="1:7" x14ac:dyDescent="0.35">
      <c r="A160" s="22" t="s">
        <v>156</v>
      </c>
      <c r="B160" t="s">
        <v>92</v>
      </c>
      <c r="C160" s="28">
        <v>33.339263834999997</v>
      </c>
      <c r="D160" s="27">
        <v>30.474715127</v>
      </c>
      <c r="E160" s="27">
        <v>36.203812542999998</v>
      </c>
      <c r="F160" s="27">
        <f>table_4b_alcohol_specific_deaths_ASMR_rates_by_council_area_5_yr_average[[#This Row],[Upper 95% confidence interval
Persons]]-table_4b_alcohol_specific_deaths_ASMR_rates_by_council_area_5_yr_average[[#This Row],[Age-standardised mortality rate
Persons]]</f>
        <v>2.8645487080000009</v>
      </c>
      <c r="G160" s="11">
        <v>529</v>
      </c>
    </row>
    <row r="161" spans="1:7" x14ac:dyDescent="0.35">
      <c r="A161" s="22" t="s">
        <v>156</v>
      </c>
      <c r="B161" t="s">
        <v>93</v>
      </c>
      <c r="C161" s="28">
        <v>22.347232445</v>
      </c>
      <c r="D161" s="27">
        <v>13.134473164999999</v>
      </c>
      <c r="E161" s="27">
        <v>31.559991725</v>
      </c>
      <c r="F161" s="27">
        <f>table_4b_alcohol_specific_deaths_ASMR_rates_by_council_area_5_yr_average[[#This Row],[Upper 95% confidence interval
Persons]]-table_4b_alcohol_specific_deaths_ASMR_rates_by_council_area_5_yr_average[[#This Row],[Age-standardised mortality rate
Persons]]</f>
        <v>9.2127592800000002</v>
      </c>
      <c r="G161" s="11">
        <v>23</v>
      </c>
    </row>
    <row r="162" spans="1:7" x14ac:dyDescent="0.35">
      <c r="A162" s="22" t="s">
        <v>156</v>
      </c>
      <c r="B162" t="s">
        <v>94</v>
      </c>
      <c r="C162" s="28">
        <v>17.751024963999999</v>
      </c>
      <c r="D162" s="27">
        <v>14.679878555</v>
      </c>
      <c r="E162" s="27">
        <v>20.822171374</v>
      </c>
      <c r="F162" s="27">
        <f>table_4b_alcohol_specific_deaths_ASMR_rates_by_council_area_5_yr_average[[#This Row],[Upper 95% confidence interval
Persons]]-table_4b_alcohol_specific_deaths_ASMR_rates_by_council_area_5_yr_average[[#This Row],[Age-standardised mortality rate
Persons]]</f>
        <v>3.0711464100000008</v>
      </c>
      <c r="G162" s="11">
        <v>129</v>
      </c>
    </row>
    <row r="163" spans="1:7" x14ac:dyDescent="0.35">
      <c r="A163" s="22" t="s">
        <v>156</v>
      </c>
      <c r="B163" t="s">
        <v>95</v>
      </c>
      <c r="C163" s="28">
        <v>36.301221007999999</v>
      </c>
      <c r="D163" s="27">
        <v>32.203033765000001</v>
      </c>
      <c r="E163" s="27">
        <v>40.399408252000001</v>
      </c>
      <c r="F163" s="27">
        <f>table_4b_alcohol_specific_deaths_ASMR_rates_by_council_area_5_yr_average[[#This Row],[Upper 95% confidence interval
Persons]]-table_4b_alcohol_specific_deaths_ASMR_rates_by_council_area_5_yr_average[[#This Row],[Age-standardised mortality rate
Persons]]</f>
        <v>4.0981872440000018</v>
      </c>
      <c r="G163" s="11">
        <v>304</v>
      </c>
    </row>
    <row r="164" spans="1:7" x14ac:dyDescent="0.35">
      <c r="A164" s="22" t="s">
        <v>156</v>
      </c>
      <c r="B164" t="s">
        <v>96</v>
      </c>
      <c r="C164" s="28">
        <v>11.192009821999999</v>
      </c>
      <c r="D164" s="27">
        <v>8.4827141176000005</v>
      </c>
      <c r="E164" s="27">
        <v>13.901305527</v>
      </c>
      <c r="F164" s="27">
        <f>table_4b_alcohol_specific_deaths_ASMR_rates_by_council_area_5_yr_average[[#This Row],[Upper 95% confidence interval
Persons]]-table_4b_alcohol_specific_deaths_ASMR_rates_by_council_area_5_yr_average[[#This Row],[Age-standardised mortality rate
Persons]]</f>
        <v>2.7092957050000006</v>
      </c>
      <c r="G164" s="11">
        <v>66</v>
      </c>
    </row>
    <row r="165" spans="1:7" x14ac:dyDescent="0.35">
      <c r="A165" s="22" t="s">
        <v>156</v>
      </c>
      <c r="B165" t="s">
        <v>97</v>
      </c>
      <c r="C165" s="28">
        <v>25.55301472</v>
      </c>
      <c r="D165" s="27">
        <v>15.820967835999999</v>
      </c>
      <c r="E165" s="27">
        <v>35.285061605000003</v>
      </c>
      <c r="F165" s="27">
        <f>table_4b_alcohol_specific_deaths_ASMR_rates_by_council_area_5_yr_average[[#This Row],[Upper 95% confidence interval
Persons]]-table_4b_alcohol_specific_deaths_ASMR_rates_by_council_area_5_yr_average[[#This Row],[Age-standardised mortality rate
Persons]]</f>
        <v>9.7320468850000026</v>
      </c>
      <c r="G165" s="11">
        <v>27</v>
      </c>
    </row>
    <row r="166" spans="1:7" x14ac:dyDescent="0.35">
      <c r="A166" s="22" t="s">
        <v>156</v>
      </c>
      <c r="B166" t="s">
        <v>98</v>
      </c>
      <c r="C166" s="28">
        <v>21.599583942999999</v>
      </c>
      <c r="D166" s="27">
        <v>17.816629624000001</v>
      </c>
      <c r="E166" s="27">
        <v>25.382538263000001</v>
      </c>
      <c r="F166" s="27">
        <f>table_4b_alcohol_specific_deaths_ASMR_rates_by_council_area_5_yr_average[[#This Row],[Upper 95% confidence interval
Persons]]-table_4b_alcohol_specific_deaths_ASMR_rates_by_council_area_5_yr_average[[#This Row],[Age-standardised mortality rate
Persons]]</f>
        <v>3.7829543200000018</v>
      </c>
      <c r="G166" s="11">
        <v>126</v>
      </c>
    </row>
    <row r="167" spans="1:7" x14ac:dyDescent="0.35">
      <c r="A167" s="22" t="s">
        <v>156</v>
      </c>
      <c r="B167" t="s">
        <v>99</v>
      </c>
      <c r="C167" s="28">
        <v>27.080646588</v>
      </c>
      <c r="D167" s="27">
        <v>24.460975012999999</v>
      </c>
      <c r="E167" s="27">
        <v>29.700318162999999</v>
      </c>
      <c r="F167" s="27">
        <f>table_4b_alcohol_specific_deaths_ASMR_rates_by_council_area_5_yr_average[[#This Row],[Upper 95% confidence interval
Persons]]-table_4b_alcohol_specific_deaths_ASMR_rates_by_council_area_5_yr_average[[#This Row],[Age-standardised mortality rate
Persons]]</f>
        <v>2.6196715749999981</v>
      </c>
      <c r="G167" s="11">
        <v>414</v>
      </c>
    </row>
    <row r="168" spans="1:7" x14ac:dyDescent="0.35">
      <c r="A168" s="22" t="s">
        <v>156</v>
      </c>
      <c r="B168" t="s">
        <v>100</v>
      </c>
      <c r="C168" s="28">
        <v>18.708821562000001</v>
      </c>
      <c r="D168" s="27">
        <v>14.595882509000001</v>
      </c>
      <c r="E168" s="27">
        <v>22.821760613999999</v>
      </c>
      <c r="F168" s="27">
        <f>table_4b_alcohol_specific_deaths_ASMR_rates_by_council_area_5_yr_average[[#This Row],[Upper 95% confidence interval
Persons]]-table_4b_alcohol_specific_deaths_ASMR_rates_by_council_area_5_yr_average[[#This Row],[Age-standardised mortality rate
Persons]]</f>
        <v>4.112939051999998</v>
      </c>
      <c r="G168" s="11">
        <v>80</v>
      </c>
    </row>
    <row r="169" spans="1:7" x14ac:dyDescent="0.35">
      <c r="A169" s="22" t="s">
        <v>156</v>
      </c>
      <c r="B169" t="s">
        <v>101</v>
      </c>
      <c r="C169" s="28">
        <v>45.078156393</v>
      </c>
      <c r="D169" s="27">
        <v>38.771845753999997</v>
      </c>
      <c r="E169" s="27">
        <v>51.384467031</v>
      </c>
      <c r="F169" s="27">
        <f>table_4b_alcohol_specific_deaths_ASMR_rates_by_council_area_5_yr_average[[#This Row],[Upper 95% confidence interval
Persons]]-table_4b_alcohol_specific_deaths_ASMR_rates_by_council_area_5_yr_average[[#This Row],[Age-standardised mortality rate
Persons]]</f>
        <v>6.3063106379999994</v>
      </c>
      <c r="G169" s="11">
        <v>198</v>
      </c>
    </row>
    <row r="170" spans="1:7" x14ac:dyDescent="0.35">
      <c r="A170" s="22" t="s">
        <v>156</v>
      </c>
      <c r="B170" t="s">
        <v>102</v>
      </c>
      <c r="C170" s="28">
        <v>19.847557789</v>
      </c>
      <c r="D170" s="27">
        <v>16.666399667</v>
      </c>
      <c r="E170" s="27">
        <v>23.028715910999999</v>
      </c>
      <c r="F170" s="27">
        <f>table_4b_alcohol_specific_deaths_ASMR_rates_by_council_area_5_yr_average[[#This Row],[Upper 95% confidence interval
Persons]]-table_4b_alcohol_specific_deaths_ASMR_rates_by_council_area_5_yr_average[[#This Row],[Age-standardised mortality rate
Persons]]</f>
        <v>3.1811581219999994</v>
      </c>
      <c r="G170" s="11">
        <v>155</v>
      </c>
    </row>
    <row r="171" spans="1:7" x14ac:dyDescent="0.35">
      <c r="A171" s="22" t="s">
        <v>157</v>
      </c>
      <c r="B171" s="11" t="s">
        <v>56</v>
      </c>
      <c r="C171" s="28">
        <v>26.052558436000002</v>
      </c>
      <c r="D171" s="27">
        <v>25.419411339</v>
      </c>
      <c r="E171" s="27">
        <v>26.685705533</v>
      </c>
      <c r="F171" s="27">
        <f>table_4b_alcohol_specific_deaths_ASMR_rates_by_council_area_5_yr_average[[#This Row],[Upper 95% confidence interval
Persons]]-table_4b_alcohol_specific_deaths_ASMR_rates_by_council_area_5_yr_average[[#This Row],[Age-standardised mortality rate
Persons]]</f>
        <v>0.63314709699999838</v>
      </c>
      <c r="G171" s="11">
        <v>6549</v>
      </c>
    </row>
    <row r="172" spans="1:7" x14ac:dyDescent="0.35">
      <c r="A172" s="22" t="s">
        <v>157</v>
      </c>
      <c r="B172" t="s">
        <v>71</v>
      </c>
      <c r="C172" s="28">
        <v>20.440572208999999</v>
      </c>
      <c r="D172" s="27">
        <v>17.554002236999999</v>
      </c>
      <c r="E172" s="27">
        <v>23.327142180999999</v>
      </c>
      <c r="F172" s="27">
        <f>table_4b_alcohol_specific_deaths_ASMR_rates_by_council_area_5_yr_average[[#This Row],[Upper 95% confidence interval
Persons]]-table_4b_alcohol_specific_deaths_ASMR_rates_by_council_area_5_yr_average[[#This Row],[Age-standardised mortality rate
Persons]]</f>
        <v>2.8865699720000002</v>
      </c>
      <c r="G172" s="11">
        <v>195</v>
      </c>
    </row>
    <row r="173" spans="1:7" x14ac:dyDescent="0.35">
      <c r="A173" s="22" t="s">
        <v>157</v>
      </c>
      <c r="B173" t="s">
        <v>72</v>
      </c>
      <c r="C173" s="28">
        <v>10.366780219000001</v>
      </c>
      <c r="D173" s="27">
        <v>8.5048605847999994</v>
      </c>
      <c r="E173" s="27">
        <v>12.228699854</v>
      </c>
      <c r="F173" s="27">
        <f>table_4b_alcohol_specific_deaths_ASMR_rates_by_council_area_5_yr_average[[#This Row],[Upper 95% confidence interval
Persons]]-table_4b_alcohol_specific_deaths_ASMR_rates_by_council_area_5_yr_average[[#This Row],[Age-standardised mortality rate
Persons]]</f>
        <v>1.8619196349999996</v>
      </c>
      <c r="G173" s="11">
        <v>122</v>
      </c>
    </row>
    <row r="174" spans="1:7" x14ac:dyDescent="0.35">
      <c r="A174" s="22" t="s">
        <v>157</v>
      </c>
      <c r="B174" t="s">
        <v>73</v>
      </c>
      <c r="C174" s="28">
        <v>16.519304223999999</v>
      </c>
      <c r="D174" s="27">
        <v>13.204075021</v>
      </c>
      <c r="E174" s="27">
        <v>19.834533428</v>
      </c>
      <c r="F174" s="27">
        <f>table_4b_alcohol_specific_deaths_ASMR_rates_by_council_area_5_yr_average[[#This Row],[Upper 95% confidence interval
Persons]]-table_4b_alcohol_specific_deaths_ASMR_rates_by_council_area_5_yr_average[[#This Row],[Age-standardised mortality rate
Persons]]</f>
        <v>3.3152292040000013</v>
      </c>
      <c r="G174" s="11">
        <v>96</v>
      </c>
    </row>
    <row r="175" spans="1:7" x14ac:dyDescent="0.35">
      <c r="A175" s="22" t="s">
        <v>157</v>
      </c>
      <c r="B175" t="s">
        <v>74</v>
      </c>
      <c r="C175" s="28">
        <v>23.103191524</v>
      </c>
      <c r="D175" s="27">
        <v>18.842589113999999</v>
      </c>
      <c r="E175" s="27">
        <v>27.363793934</v>
      </c>
      <c r="F175" s="27">
        <f>table_4b_alcohol_specific_deaths_ASMR_rates_by_council_area_5_yr_average[[#This Row],[Upper 95% confidence interval
Persons]]-table_4b_alcohol_specific_deaths_ASMR_rates_by_council_area_5_yr_average[[#This Row],[Age-standardised mortality rate
Persons]]</f>
        <v>4.2606024100000006</v>
      </c>
      <c r="G175" s="11">
        <v>114</v>
      </c>
    </row>
    <row r="176" spans="1:7" x14ac:dyDescent="0.35">
      <c r="A176" s="22" t="s">
        <v>157</v>
      </c>
      <c r="B176" t="s">
        <v>75</v>
      </c>
      <c r="C176" s="28">
        <v>25.445412309999998</v>
      </c>
      <c r="D176" s="27">
        <v>23.189606559000001</v>
      </c>
      <c r="E176" s="27">
        <v>27.701218059999999</v>
      </c>
      <c r="F176" s="27">
        <f>table_4b_alcohol_specific_deaths_ASMR_rates_by_council_area_5_yr_average[[#This Row],[Upper 95% confidence interval
Persons]]-table_4b_alcohol_specific_deaths_ASMR_rates_by_council_area_5_yr_average[[#This Row],[Age-standardised mortality rate
Persons]]</f>
        <v>2.2558057500000004</v>
      </c>
      <c r="G176" s="11">
        <v>499</v>
      </c>
    </row>
    <row r="177" spans="1:7" x14ac:dyDescent="0.35">
      <c r="A177" s="22" t="s">
        <v>157</v>
      </c>
      <c r="B177" t="s">
        <v>76</v>
      </c>
      <c r="C177" s="28">
        <v>23.297928363</v>
      </c>
      <c r="D177" s="27">
        <v>17.321634077999999</v>
      </c>
      <c r="E177" s="27">
        <v>29.274222647999999</v>
      </c>
      <c r="F177" s="27">
        <f>table_4b_alcohol_specific_deaths_ASMR_rates_by_council_area_5_yr_average[[#This Row],[Upper 95% confidence interval
Persons]]-table_4b_alcohol_specific_deaths_ASMR_rates_by_council_area_5_yr_average[[#This Row],[Age-standardised mortality rate
Persons]]</f>
        <v>5.976294284999998</v>
      </c>
      <c r="G177" s="11">
        <v>59</v>
      </c>
    </row>
    <row r="178" spans="1:7" x14ac:dyDescent="0.35">
      <c r="A178" s="22" t="s">
        <v>157</v>
      </c>
      <c r="B178" t="s">
        <v>77</v>
      </c>
      <c r="C178" s="28">
        <v>16.280081108000001</v>
      </c>
      <c r="D178" s="27">
        <v>13.481196589</v>
      </c>
      <c r="E178" s="27">
        <v>19.078965626999999</v>
      </c>
      <c r="F178" s="27">
        <f>table_4b_alcohol_specific_deaths_ASMR_rates_by_council_area_5_yr_average[[#This Row],[Upper 95% confidence interval
Persons]]-table_4b_alcohol_specific_deaths_ASMR_rates_by_council_area_5_yr_average[[#This Row],[Age-standardised mortality rate
Persons]]</f>
        <v>2.7988845189999978</v>
      </c>
      <c r="G178" s="11">
        <v>131</v>
      </c>
    </row>
    <row r="179" spans="1:7" x14ac:dyDescent="0.35">
      <c r="A179" s="22" t="s">
        <v>157</v>
      </c>
      <c r="B179" t="s">
        <v>78</v>
      </c>
      <c r="C179" s="28">
        <v>38.542420112999999</v>
      </c>
      <c r="D179" s="27">
        <v>33.786154086000003</v>
      </c>
      <c r="E179" s="27">
        <v>43.298686140000001</v>
      </c>
      <c r="F179" s="27">
        <f>table_4b_alcohol_specific_deaths_ASMR_rates_by_council_area_5_yr_average[[#This Row],[Upper 95% confidence interval
Persons]]-table_4b_alcohol_specific_deaths_ASMR_rates_by_council_area_5_yr_average[[#This Row],[Age-standardised mortality rate
Persons]]</f>
        <v>4.7562660270000023</v>
      </c>
      <c r="G179" s="11">
        <v>253</v>
      </c>
    </row>
    <row r="180" spans="1:7" x14ac:dyDescent="0.35">
      <c r="A180" s="22" t="s">
        <v>157</v>
      </c>
      <c r="B180" t="s">
        <v>79</v>
      </c>
      <c r="C180" s="28">
        <v>24.891772404000001</v>
      </c>
      <c r="D180" s="27">
        <v>20.921050695999998</v>
      </c>
      <c r="E180" s="27">
        <v>28.862494112</v>
      </c>
      <c r="F180" s="27">
        <f>table_4b_alcohol_specific_deaths_ASMR_rates_by_council_area_5_yr_average[[#This Row],[Upper 95% confidence interval
Persons]]-table_4b_alcohol_specific_deaths_ASMR_rates_by_council_area_5_yr_average[[#This Row],[Age-standardised mortality rate
Persons]]</f>
        <v>3.9707217079999992</v>
      </c>
      <c r="G180" s="11">
        <v>152</v>
      </c>
    </row>
    <row r="181" spans="1:7" x14ac:dyDescent="0.35">
      <c r="A181" s="22" t="s">
        <v>157</v>
      </c>
      <c r="B181" t="s">
        <v>80</v>
      </c>
      <c r="C181" s="28">
        <v>18.779226035000001</v>
      </c>
      <c r="D181" s="27">
        <v>15.095642628</v>
      </c>
      <c r="E181" s="27">
        <v>22.462809442000001</v>
      </c>
      <c r="F181" s="27">
        <f>table_4b_alcohol_specific_deaths_ASMR_rates_by_council_area_5_yr_average[[#This Row],[Upper 95% confidence interval
Persons]]-table_4b_alcohol_specific_deaths_ASMR_rates_by_council_area_5_yr_average[[#This Row],[Age-standardised mortality rate
Persons]]</f>
        <v>3.6835834070000004</v>
      </c>
      <c r="G181" s="11">
        <v>101</v>
      </c>
    </row>
    <row r="182" spans="1:7" x14ac:dyDescent="0.35">
      <c r="A182" s="22" t="s">
        <v>157</v>
      </c>
      <c r="B182" t="s">
        <v>81</v>
      </c>
      <c r="C182" s="28">
        <v>17.203802058000001</v>
      </c>
      <c r="D182" s="27">
        <v>13.437621037</v>
      </c>
      <c r="E182" s="27">
        <v>20.969983079999999</v>
      </c>
      <c r="F182" s="27">
        <f>table_4b_alcohol_specific_deaths_ASMR_rates_by_council_area_5_yr_average[[#This Row],[Upper 95% confidence interval
Persons]]-table_4b_alcohol_specific_deaths_ASMR_rates_by_council_area_5_yr_average[[#This Row],[Age-standardised mortality rate
Persons]]</f>
        <v>3.7661810219999978</v>
      </c>
      <c r="G182" s="11">
        <v>81</v>
      </c>
    </row>
    <row r="183" spans="1:7" x14ac:dyDescent="0.35">
      <c r="A183" s="22" t="s">
        <v>157</v>
      </c>
      <c r="B183" t="s">
        <v>82</v>
      </c>
      <c r="C183" s="28">
        <v>18.167464214999999</v>
      </c>
      <c r="D183" s="27">
        <v>14.161892548000001</v>
      </c>
      <c r="E183" s="27">
        <v>22.173035882000001</v>
      </c>
      <c r="F183" s="27">
        <f>table_4b_alcohol_specific_deaths_ASMR_rates_by_council_area_5_yr_average[[#This Row],[Upper 95% confidence interval
Persons]]-table_4b_alcohol_specific_deaths_ASMR_rates_by_council_area_5_yr_average[[#This Row],[Age-standardised mortality rate
Persons]]</f>
        <v>4.0055716670000017</v>
      </c>
      <c r="G183" s="11">
        <v>80</v>
      </c>
    </row>
    <row r="184" spans="1:7" x14ac:dyDescent="0.35">
      <c r="A184" s="22" t="s">
        <v>157</v>
      </c>
      <c r="B184" t="s">
        <v>83</v>
      </c>
      <c r="C184" s="28">
        <v>18.444635725000001</v>
      </c>
      <c r="D184" s="27">
        <v>15.326351356</v>
      </c>
      <c r="E184" s="27">
        <v>21.562920093999999</v>
      </c>
      <c r="F184" s="27">
        <f>table_4b_alcohol_specific_deaths_ASMR_rates_by_council_area_5_yr_average[[#This Row],[Upper 95% confidence interval
Persons]]-table_4b_alcohol_specific_deaths_ASMR_rates_by_council_area_5_yr_average[[#This Row],[Age-standardised mortality rate
Persons]]</f>
        <v>3.1182843689999977</v>
      </c>
      <c r="G184" s="11">
        <v>136</v>
      </c>
    </row>
    <row r="185" spans="1:7" x14ac:dyDescent="0.35">
      <c r="A185" s="22" t="s">
        <v>157</v>
      </c>
      <c r="B185" t="s">
        <v>84</v>
      </c>
      <c r="C185" s="28">
        <v>19.761678035999999</v>
      </c>
      <c r="D185" s="27">
        <v>17.691255491</v>
      </c>
      <c r="E185" s="27">
        <v>21.832100580999999</v>
      </c>
      <c r="F185" s="27">
        <f>table_4b_alcohol_specific_deaths_ASMR_rates_by_council_area_5_yr_average[[#This Row],[Upper 95% confidence interval
Persons]]-table_4b_alcohol_specific_deaths_ASMR_rates_by_council_area_5_yr_average[[#This Row],[Age-standardised mortality rate
Persons]]</f>
        <v>2.0704225449999996</v>
      </c>
      <c r="G185" s="11">
        <v>352</v>
      </c>
    </row>
    <row r="186" spans="1:7" x14ac:dyDescent="0.35">
      <c r="A186" s="22" t="s">
        <v>157</v>
      </c>
      <c r="B186" t="s">
        <v>85</v>
      </c>
      <c r="C186" s="28">
        <v>53.01420126</v>
      </c>
      <c r="D186" s="27">
        <v>50.122160739999998</v>
      </c>
      <c r="E186" s="27">
        <v>55.906241780999999</v>
      </c>
      <c r="F186" s="27">
        <f>table_4b_alcohol_specific_deaths_ASMR_rates_by_council_area_5_yr_average[[#This Row],[Upper 95% confidence interval
Persons]]-table_4b_alcohol_specific_deaths_ASMR_rates_by_council_area_5_yr_average[[#This Row],[Age-standardised mortality rate
Persons]]</f>
        <v>2.8920405209999984</v>
      </c>
      <c r="G186" s="11">
        <v>1320</v>
      </c>
    </row>
    <row r="187" spans="1:7" x14ac:dyDescent="0.35">
      <c r="A187" s="22" t="s">
        <v>157</v>
      </c>
      <c r="B187" t="s">
        <v>86</v>
      </c>
      <c r="C187" s="28">
        <v>27.051163030000001</v>
      </c>
      <c r="D187" s="27">
        <v>24.051575833000001</v>
      </c>
      <c r="E187" s="27">
        <v>30.050750227000002</v>
      </c>
      <c r="F187" s="27">
        <f>table_4b_alcohol_specific_deaths_ASMR_rates_by_council_area_5_yr_average[[#This Row],[Upper 95% confidence interval
Persons]]-table_4b_alcohol_specific_deaths_ASMR_rates_by_council_area_5_yr_average[[#This Row],[Age-standardised mortality rate
Persons]]</f>
        <v>2.9995871970000003</v>
      </c>
      <c r="G187" s="11">
        <v>315</v>
      </c>
    </row>
    <row r="188" spans="1:7" x14ac:dyDescent="0.35">
      <c r="A188" s="22" t="s">
        <v>157</v>
      </c>
      <c r="B188" t="s">
        <v>87</v>
      </c>
      <c r="C188" s="28">
        <v>42.764090250000002</v>
      </c>
      <c r="D188" s="27">
        <v>36.464371186999998</v>
      </c>
      <c r="E188" s="27">
        <v>49.063809313</v>
      </c>
      <c r="F188" s="27">
        <f>table_4b_alcohol_specific_deaths_ASMR_rates_by_council_area_5_yr_average[[#This Row],[Upper 95% confidence interval
Persons]]-table_4b_alcohol_specific_deaths_ASMR_rates_by_council_area_5_yr_average[[#This Row],[Age-standardised mortality rate
Persons]]</f>
        <v>6.2997190629999977</v>
      </c>
      <c r="G188" s="11">
        <v>178</v>
      </c>
    </row>
    <row r="189" spans="1:7" x14ac:dyDescent="0.35">
      <c r="A189" s="22" t="s">
        <v>157</v>
      </c>
      <c r="B189" t="s">
        <v>88</v>
      </c>
      <c r="C189" s="28">
        <v>15.275137524</v>
      </c>
      <c r="D189" s="27">
        <v>11.419012019</v>
      </c>
      <c r="E189" s="27">
        <v>19.131263027999999</v>
      </c>
      <c r="F189" s="27">
        <f>table_4b_alcohol_specific_deaths_ASMR_rates_by_council_area_5_yr_average[[#This Row],[Upper 95% confidence interval
Persons]]-table_4b_alcohol_specific_deaths_ASMR_rates_by_council_area_5_yr_average[[#This Row],[Age-standardised mortality rate
Persons]]</f>
        <v>3.8561255039999995</v>
      </c>
      <c r="G189" s="11">
        <v>61</v>
      </c>
    </row>
    <row r="190" spans="1:7" x14ac:dyDescent="0.35">
      <c r="A190" s="22" t="s">
        <v>157</v>
      </c>
      <c r="B190" t="s">
        <v>89</v>
      </c>
      <c r="C190" s="28">
        <v>21.036582944999999</v>
      </c>
      <c r="D190" s="27">
        <v>16.797900163000001</v>
      </c>
      <c r="E190" s="27">
        <v>25.275265727000001</v>
      </c>
      <c r="F190" s="27">
        <f>table_4b_alcohol_specific_deaths_ASMR_rates_by_council_area_5_yr_average[[#This Row],[Upper 95% confidence interval
Persons]]-table_4b_alcohol_specific_deaths_ASMR_rates_by_council_area_5_yr_average[[#This Row],[Age-standardised mortality rate
Persons]]</f>
        <v>4.2386827820000015</v>
      </c>
      <c r="G190" s="11">
        <v>95</v>
      </c>
    </row>
    <row r="191" spans="1:7" x14ac:dyDescent="0.35">
      <c r="A191" s="22" t="s">
        <v>157</v>
      </c>
      <c r="B191" t="s">
        <v>90</v>
      </c>
      <c r="C191" s="28">
        <v>30.055246152999999</v>
      </c>
      <c r="D191" s="27">
        <v>21.031452350999999</v>
      </c>
      <c r="E191" s="27">
        <v>39.079039954999999</v>
      </c>
      <c r="F191" s="27">
        <f>table_4b_alcohol_specific_deaths_ASMR_rates_by_council_area_5_yr_average[[#This Row],[Upper 95% confidence interval
Persons]]-table_4b_alcohol_specific_deaths_ASMR_rates_by_council_area_5_yr_average[[#This Row],[Age-standardised mortality rate
Persons]]</f>
        <v>9.0237938020000001</v>
      </c>
      <c r="G191" s="11">
        <v>43</v>
      </c>
    </row>
    <row r="192" spans="1:7" x14ac:dyDescent="0.35">
      <c r="A192" s="22" t="s">
        <v>157</v>
      </c>
      <c r="B192" t="s">
        <v>91</v>
      </c>
      <c r="C192" s="28">
        <v>25.754947262000002</v>
      </c>
      <c r="D192" s="27">
        <v>21.983666667000001</v>
      </c>
      <c r="E192" s="27">
        <v>29.526227855999998</v>
      </c>
      <c r="F192" s="27">
        <f>table_4b_alcohol_specific_deaths_ASMR_rates_by_council_area_5_yr_average[[#This Row],[Upper 95% confidence interval
Persons]]-table_4b_alcohol_specific_deaths_ASMR_rates_by_council_area_5_yr_average[[#This Row],[Age-standardised mortality rate
Persons]]</f>
        <v>3.7712805939999967</v>
      </c>
      <c r="G192" s="11">
        <v>180</v>
      </c>
    </row>
    <row r="193" spans="1:7" x14ac:dyDescent="0.35">
      <c r="A193" s="22" t="s">
        <v>157</v>
      </c>
      <c r="B193" t="s">
        <v>92</v>
      </c>
      <c r="C193" s="28">
        <v>34.190611347999997</v>
      </c>
      <c r="D193" s="27">
        <v>31.293585459999999</v>
      </c>
      <c r="E193" s="27">
        <v>37.087637235999999</v>
      </c>
      <c r="F193" s="27">
        <f>table_4b_alcohol_specific_deaths_ASMR_rates_by_council_area_5_yr_average[[#This Row],[Upper 95% confidence interval
Persons]]-table_4b_alcohol_specific_deaths_ASMR_rates_by_council_area_5_yr_average[[#This Row],[Age-standardised mortality rate
Persons]]</f>
        <v>2.8970258880000017</v>
      </c>
      <c r="G193" s="11">
        <v>545</v>
      </c>
    </row>
    <row r="194" spans="1:7" x14ac:dyDescent="0.35">
      <c r="A194" s="22" t="s">
        <v>157</v>
      </c>
      <c r="B194" t="s">
        <v>93</v>
      </c>
      <c r="C194" s="28">
        <v>21.124010984000002</v>
      </c>
      <c r="D194" s="27">
        <v>12.444332497</v>
      </c>
      <c r="E194" s="27">
        <v>29.803689470999998</v>
      </c>
      <c r="F194" s="27">
        <f>table_4b_alcohol_specific_deaths_ASMR_rates_by_council_area_5_yr_average[[#This Row],[Upper 95% confidence interval
Persons]]-table_4b_alcohol_specific_deaths_ASMR_rates_by_council_area_5_yr_average[[#This Row],[Age-standardised mortality rate
Persons]]</f>
        <v>8.6796784869999968</v>
      </c>
      <c r="G194" s="11">
        <v>23</v>
      </c>
    </row>
    <row r="195" spans="1:7" x14ac:dyDescent="0.35">
      <c r="A195" s="22" t="s">
        <v>157</v>
      </c>
      <c r="B195" t="s">
        <v>94</v>
      </c>
      <c r="C195" s="28">
        <v>17.189718066000001</v>
      </c>
      <c r="D195" s="27">
        <v>14.195409590000001</v>
      </c>
      <c r="E195" s="27">
        <v>20.184026543000002</v>
      </c>
      <c r="F195" s="27">
        <f>table_4b_alcohol_specific_deaths_ASMR_rates_by_council_area_5_yr_average[[#This Row],[Upper 95% confidence interval
Persons]]-table_4b_alcohol_specific_deaths_ASMR_rates_by_council_area_5_yr_average[[#This Row],[Age-standardised mortality rate
Persons]]</f>
        <v>2.9943084770000006</v>
      </c>
      <c r="G195" s="11">
        <v>127</v>
      </c>
    </row>
    <row r="196" spans="1:7" x14ac:dyDescent="0.35">
      <c r="A196" s="22" t="s">
        <v>157</v>
      </c>
      <c r="B196" t="s">
        <v>95</v>
      </c>
      <c r="C196" s="28">
        <v>34.262602135000002</v>
      </c>
      <c r="D196" s="27">
        <v>30.301859121</v>
      </c>
      <c r="E196" s="27">
        <v>38.22334515</v>
      </c>
      <c r="F196" s="27">
        <f>table_4b_alcohol_specific_deaths_ASMR_rates_by_council_area_5_yr_average[[#This Row],[Upper 95% confidence interval
Persons]]-table_4b_alcohol_specific_deaths_ASMR_rates_by_council_area_5_yr_average[[#This Row],[Age-standardised mortality rate
Persons]]</f>
        <v>3.9607430149999985</v>
      </c>
      <c r="G196" s="11">
        <v>290</v>
      </c>
    </row>
    <row r="197" spans="1:7" x14ac:dyDescent="0.35">
      <c r="A197" s="22" t="s">
        <v>157</v>
      </c>
      <c r="B197" t="s">
        <v>96</v>
      </c>
      <c r="C197" s="28">
        <v>9.9531540974000006</v>
      </c>
      <c r="D197" s="27">
        <v>7.4300694747999998</v>
      </c>
      <c r="E197" s="27">
        <v>12.47623872</v>
      </c>
      <c r="F197" s="27">
        <f>table_4b_alcohol_specific_deaths_ASMR_rates_by_council_area_5_yr_average[[#This Row],[Upper 95% confidence interval
Persons]]-table_4b_alcohol_specific_deaths_ASMR_rates_by_council_area_5_yr_average[[#This Row],[Age-standardised mortality rate
Persons]]</f>
        <v>2.523084622599999</v>
      </c>
      <c r="G197" s="11">
        <v>60</v>
      </c>
    </row>
    <row r="198" spans="1:7" x14ac:dyDescent="0.35">
      <c r="A198" s="22" t="s">
        <v>157</v>
      </c>
      <c r="B198" t="s">
        <v>97</v>
      </c>
      <c r="C198" s="28">
        <v>21.157537862000002</v>
      </c>
      <c r="D198" s="27">
        <v>12.429041444999999</v>
      </c>
      <c r="E198" s="27">
        <v>29.886034279</v>
      </c>
      <c r="F198" s="27">
        <f>table_4b_alcohol_specific_deaths_ASMR_rates_by_council_area_5_yr_average[[#This Row],[Upper 95% confidence interval
Persons]]-table_4b_alcohol_specific_deaths_ASMR_rates_by_council_area_5_yr_average[[#This Row],[Age-standardised mortality rate
Persons]]</f>
        <v>8.7284964169999988</v>
      </c>
      <c r="G198" s="11">
        <v>23</v>
      </c>
    </row>
    <row r="199" spans="1:7" x14ac:dyDescent="0.35">
      <c r="A199" s="22" t="s">
        <v>157</v>
      </c>
      <c r="B199" t="s">
        <v>98</v>
      </c>
      <c r="C199" s="28">
        <v>19.883838596</v>
      </c>
      <c r="D199" s="27">
        <v>16.268571700999999</v>
      </c>
      <c r="E199" s="27">
        <v>23.499105491000002</v>
      </c>
      <c r="F199" s="27">
        <f>table_4b_alcohol_specific_deaths_ASMR_rates_by_council_area_5_yr_average[[#This Row],[Upper 95% confidence interval
Persons]]-table_4b_alcohol_specific_deaths_ASMR_rates_by_council_area_5_yr_average[[#This Row],[Age-standardised mortality rate
Persons]]</f>
        <v>3.6152668950000013</v>
      </c>
      <c r="G199" s="11">
        <v>117</v>
      </c>
    </row>
    <row r="200" spans="1:7" x14ac:dyDescent="0.35">
      <c r="A200" s="22" t="s">
        <v>157</v>
      </c>
      <c r="B200" t="s">
        <v>99</v>
      </c>
      <c r="C200" s="28">
        <v>25.128725064000001</v>
      </c>
      <c r="D200" s="27">
        <v>22.617697359000001</v>
      </c>
      <c r="E200" s="27">
        <v>27.639752770000001</v>
      </c>
      <c r="F200" s="27">
        <f>table_4b_alcohol_specific_deaths_ASMR_rates_by_council_area_5_yr_average[[#This Row],[Upper 95% confidence interval
Persons]]-table_4b_alcohol_specific_deaths_ASMR_rates_by_council_area_5_yr_average[[#This Row],[Age-standardised mortality rate
Persons]]</f>
        <v>2.5110277060000001</v>
      </c>
      <c r="G200" s="11">
        <v>388</v>
      </c>
    </row>
    <row r="201" spans="1:7" x14ac:dyDescent="0.35">
      <c r="A201" s="22" t="s">
        <v>157</v>
      </c>
      <c r="B201" t="s">
        <v>100</v>
      </c>
      <c r="C201" s="28">
        <v>19.994428298999999</v>
      </c>
      <c r="D201" s="27">
        <v>15.755839963</v>
      </c>
      <c r="E201" s="27">
        <v>24.233016635999999</v>
      </c>
      <c r="F201" s="27">
        <f>table_4b_alcohol_specific_deaths_ASMR_rates_by_council_area_5_yr_average[[#This Row],[Upper 95% confidence interval
Persons]]-table_4b_alcohol_specific_deaths_ASMR_rates_by_council_area_5_yr_average[[#This Row],[Age-standardised mortality rate
Persons]]</f>
        <v>4.2385883369999995</v>
      </c>
      <c r="G201" s="11">
        <v>86</v>
      </c>
    </row>
    <row r="202" spans="1:7" x14ac:dyDescent="0.35">
      <c r="A202" s="22" t="s">
        <v>157</v>
      </c>
      <c r="B202" t="s">
        <v>101</v>
      </c>
      <c r="C202" s="28">
        <v>41.680411696</v>
      </c>
      <c r="D202" s="27">
        <v>35.648725087000003</v>
      </c>
      <c r="E202" s="27">
        <v>47.712098306000001</v>
      </c>
      <c r="F202" s="27">
        <f>table_4b_alcohol_specific_deaths_ASMR_rates_by_council_area_5_yr_average[[#This Row],[Upper 95% confidence interval
Persons]]-table_4b_alcohol_specific_deaths_ASMR_rates_by_council_area_5_yr_average[[#This Row],[Age-standardised mortality rate
Persons]]</f>
        <v>6.0316866100000013</v>
      </c>
      <c r="G202" s="11">
        <v>185</v>
      </c>
    </row>
    <row r="203" spans="1:7" x14ac:dyDescent="0.35">
      <c r="A203" s="22" t="s">
        <v>157</v>
      </c>
      <c r="B203" t="s">
        <v>102</v>
      </c>
      <c r="C203" s="28">
        <v>17.896095571</v>
      </c>
      <c r="D203" s="27">
        <v>14.907239901000001</v>
      </c>
      <c r="E203" s="27">
        <v>20.884951239999999</v>
      </c>
      <c r="F203" s="27">
        <f>table_4b_alcohol_specific_deaths_ASMR_rates_by_council_area_5_yr_average[[#This Row],[Upper 95% confidence interval
Persons]]-table_4b_alcohol_specific_deaths_ASMR_rates_by_council_area_5_yr_average[[#This Row],[Age-standardised mortality rate
Persons]]</f>
        <v>2.9888556689999994</v>
      </c>
      <c r="G203" s="11">
        <v>142</v>
      </c>
    </row>
    <row r="204" spans="1:7" x14ac:dyDescent="0.35">
      <c r="A204" s="22" t="s">
        <v>158</v>
      </c>
      <c r="B204" s="11" t="s">
        <v>56</v>
      </c>
      <c r="C204" s="28">
        <v>25.108429771000001</v>
      </c>
      <c r="D204" s="27">
        <v>24.490194478999999</v>
      </c>
      <c r="E204" s="27">
        <v>25.726665062999999</v>
      </c>
      <c r="F204" s="27">
        <f>table_4b_alcohol_specific_deaths_ASMR_rates_by_council_area_5_yr_average[[#This Row],[Upper 95% confidence interval
Persons]]-table_4b_alcohol_specific_deaths_ASMR_rates_by_council_area_5_yr_average[[#This Row],[Age-standardised mortality rate
Persons]]</f>
        <v>0.61823529199999783</v>
      </c>
      <c r="G204" s="11">
        <v>6378</v>
      </c>
    </row>
    <row r="205" spans="1:7" x14ac:dyDescent="0.35">
      <c r="A205" s="22" t="s">
        <v>158</v>
      </c>
      <c r="B205" t="s">
        <v>71</v>
      </c>
      <c r="C205" s="28">
        <v>19.982402017999998</v>
      </c>
      <c r="D205" s="27">
        <v>17.147510562000001</v>
      </c>
      <c r="E205" s="27">
        <v>22.817293474</v>
      </c>
      <c r="F205" s="27">
        <f>table_4b_alcohol_specific_deaths_ASMR_rates_by_council_area_5_yr_average[[#This Row],[Upper 95% confidence interval
Persons]]-table_4b_alcohol_specific_deaths_ASMR_rates_by_council_area_5_yr_average[[#This Row],[Age-standardised mortality rate
Persons]]</f>
        <v>2.8348914560000011</v>
      </c>
      <c r="G205" s="11">
        <v>193</v>
      </c>
    </row>
    <row r="206" spans="1:7" x14ac:dyDescent="0.35">
      <c r="A206" s="22" t="s">
        <v>158</v>
      </c>
      <c r="B206" t="s">
        <v>72</v>
      </c>
      <c r="C206" s="28">
        <v>9.2309177636000008</v>
      </c>
      <c r="D206" s="27">
        <v>7.5138151368999999</v>
      </c>
      <c r="E206" s="27">
        <v>10.94802039</v>
      </c>
      <c r="F206" s="27">
        <f>table_4b_alcohol_specific_deaths_ASMR_rates_by_council_area_5_yr_average[[#This Row],[Upper 95% confidence interval
Persons]]-table_4b_alcohol_specific_deaths_ASMR_rates_by_council_area_5_yr_average[[#This Row],[Age-standardised mortality rate
Persons]]</f>
        <v>1.7171026263999991</v>
      </c>
      <c r="G206" s="11">
        <v>113</v>
      </c>
    </row>
    <row r="207" spans="1:7" x14ac:dyDescent="0.35">
      <c r="A207" s="22" t="s">
        <v>158</v>
      </c>
      <c r="B207" t="s">
        <v>73</v>
      </c>
      <c r="C207" s="28">
        <v>14.618878252</v>
      </c>
      <c r="D207" s="27">
        <v>11.518523913999999</v>
      </c>
      <c r="E207" s="27">
        <v>17.719232590000001</v>
      </c>
      <c r="F207" s="27">
        <f>table_4b_alcohol_specific_deaths_ASMR_rates_by_council_area_5_yr_average[[#This Row],[Upper 95% confidence interval
Persons]]-table_4b_alcohol_specific_deaths_ASMR_rates_by_council_area_5_yr_average[[#This Row],[Age-standardised mortality rate
Persons]]</f>
        <v>3.1003543380000007</v>
      </c>
      <c r="G207" s="11">
        <v>86</v>
      </c>
    </row>
    <row r="208" spans="1:7" x14ac:dyDescent="0.35">
      <c r="A208" s="22" t="s">
        <v>158</v>
      </c>
      <c r="B208" t="s">
        <v>74</v>
      </c>
      <c r="C208" s="28">
        <v>25.124786639</v>
      </c>
      <c r="D208" s="27">
        <v>20.676605310999999</v>
      </c>
      <c r="E208" s="27">
        <v>29.572967967</v>
      </c>
      <c r="F208" s="27">
        <f>table_4b_alcohol_specific_deaths_ASMR_rates_by_council_area_5_yr_average[[#This Row],[Upper 95% confidence interval
Persons]]-table_4b_alcohol_specific_deaths_ASMR_rates_by_council_area_5_yr_average[[#This Row],[Age-standardised mortality rate
Persons]]</f>
        <v>4.4481813280000004</v>
      </c>
      <c r="G208" s="11">
        <v>124</v>
      </c>
    </row>
    <row r="209" spans="1:7" x14ac:dyDescent="0.35">
      <c r="A209" s="22" t="s">
        <v>158</v>
      </c>
      <c r="B209" t="s">
        <v>75</v>
      </c>
      <c r="C209" s="28">
        <v>23.652914502000002</v>
      </c>
      <c r="D209" s="27">
        <v>21.491056331999999</v>
      </c>
      <c r="E209" s="27">
        <v>25.814772672</v>
      </c>
      <c r="F209" s="27">
        <f>table_4b_alcohol_specific_deaths_ASMR_rates_by_council_area_5_yr_average[[#This Row],[Upper 95% confidence interval
Persons]]-table_4b_alcohol_specific_deaths_ASMR_rates_by_council_area_5_yr_average[[#This Row],[Age-standardised mortality rate
Persons]]</f>
        <v>2.1618581699999986</v>
      </c>
      <c r="G209" s="11">
        <v>469</v>
      </c>
    </row>
    <row r="210" spans="1:7" x14ac:dyDescent="0.35">
      <c r="A210" s="22" t="s">
        <v>158</v>
      </c>
      <c r="B210" t="s">
        <v>76</v>
      </c>
      <c r="C210" s="28">
        <v>22.267928857000001</v>
      </c>
      <c r="D210" s="27">
        <v>16.457511138000001</v>
      </c>
      <c r="E210" s="27">
        <v>28.078346576000001</v>
      </c>
      <c r="F210" s="27">
        <f>table_4b_alcohol_specific_deaths_ASMR_rates_by_council_area_5_yr_average[[#This Row],[Upper 95% confidence interval
Persons]]-table_4b_alcohol_specific_deaths_ASMR_rates_by_council_area_5_yr_average[[#This Row],[Age-standardised mortality rate
Persons]]</f>
        <v>5.8104177190000001</v>
      </c>
      <c r="G210" s="11">
        <v>57</v>
      </c>
    </row>
    <row r="211" spans="1:7" x14ac:dyDescent="0.35">
      <c r="A211" s="22" t="s">
        <v>158</v>
      </c>
      <c r="B211" t="s">
        <v>77</v>
      </c>
      <c r="C211" s="28">
        <v>16.622045142000001</v>
      </c>
      <c r="D211" s="27">
        <v>13.816177815</v>
      </c>
      <c r="E211" s="27">
        <v>19.427912468999999</v>
      </c>
      <c r="F211" s="27">
        <f>table_4b_alcohol_specific_deaths_ASMR_rates_by_council_area_5_yr_average[[#This Row],[Upper 95% confidence interval
Persons]]-table_4b_alcohol_specific_deaths_ASMR_rates_by_council_area_5_yr_average[[#This Row],[Age-standardised mortality rate
Persons]]</f>
        <v>2.8058673269999979</v>
      </c>
      <c r="G211" s="11">
        <v>136</v>
      </c>
    </row>
    <row r="212" spans="1:7" x14ac:dyDescent="0.35">
      <c r="A212" s="22" t="s">
        <v>158</v>
      </c>
      <c r="B212" t="s">
        <v>78</v>
      </c>
      <c r="C212" s="28">
        <v>37.637617059</v>
      </c>
      <c r="D212" s="27">
        <v>32.924182023</v>
      </c>
      <c r="E212" s="27">
        <v>42.351052095999997</v>
      </c>
      <c r="F212" s="27">
        <f>table_4b_alcohol_specific_deaths_ASMR_rates_by_council_area_5_yr_average[[#This Row],[Upper 95% confidence interval
Persons]]-table_4b_alcohol_specific_deaths_ASMR_rates_by_council_area_5_yr_average[[#This Row],[Age-standardised mortality rate
Persons]]</f>
        <v>4.7134350369999964</v>
      </c>
      <c r="G212" s="11">
        <v>246</v>
      </c>
    </row>
    <row r="213" spans="1:7" x14ac:dyDescent="0.35">
      <c r="A213" s="22" t="s">
        <v>158</v>
      </c>
      <c r="B213" t="s">
        <v>79</v>
      </c>
      <c r="C213" s="28">
        <v>25.501488386999998</v>
      </c>
      <c r="D213" s="27">
        <v>21.486032715</v>
      </c>
      <c r="E213" s="27">
        <v>29.516944059</v>
      </c>
      <c r="F213" s="27">
        <f>table_4b_alcohol_specific_deaths_ASMR_rates_by_council_area_5_yr_average[[#This Row],[Upper 95% confidence interval
Persons]]-table_4b_alcohol_specific_deaths_ASMR_rates_by_council_area_5_yr_average[[#This Row],[Age-standardised mortality rate
Persons]]</f>
        <v>4.0154556720000016</v>
      </c>
      <c r="G213" s="11">
        <v>156</v>
      </c>
    </row>
    <row r="214" spans="1:7" x14ac:dyDescent="0.35">
      <c r="A214" s="22" t="s">
        <v>158</v>
      </c>
      <c r="B214" t="s">
        <v>80</v>
      </c>
      <c r="C214" s="28">
        <v>17.676629372000001</v>
      </c>
      <c r="D214" s="27">
        <v>14.093372195000001</v>
      </c>
      <c r="E214" s="27">
        <v>21.259886550000001</v>
      </c>
      <c r="F214" s="27">
        <f>table_4b_alcohol_specific_deaths_ASMR_rates_by_council_area_5_yr_average[[#This Row],[Upper 95% confidence interval
Persons]]-table_4b_alcohol_specific_deaths_ASMR_rates_by_council_area_5_yr_average[[#This Row],[Age-standardised mortality rate
Persons]]</f>
        <v>3.5832571780000002</v>
      </c>
      <c r="G214" s="11">
        <v>95</v>
      </c>
    </row>
    <row r="215" spans="1:7" x14ac:dyDescent="0.35">
      <c r="A215" s="22" t="s">
        <v>158</v>
      </c>
      <c r="B215" t="s">
        <v>81</v>
      </c>
      <c r="C215" s="28">
        <v>15.100744271</v>
      </c>
      <c r="D215" s="27">
        <v>11.618021454000001</v>
      </c>
      <c r="E215" s="27">
        <v>18.583467087999999</v>
      </c>
      <c r="F215" s="27">
        <f>table_4b_alcohol_specific_deaths_ASMR_rates_by_council_area_5_yr_average[[#This Row],[Upper 95% confidence interval
Persons]]-table_4b_alcohol_specific_deaths_ASMR_rates_by_council_area_5_yr_average[[#This Row],[Age-standardised mortality rate
Persons]]</f>
        <v>3.4827228169999991</v>
      </c>
      <c r="G215" s="11">
        <v>73</v>
      </c>
    </row>
    <row r="216" spans="1:7" x14ac:dyDescent="0.35">
      <c r="A216" s="22" t="s">
        <v>158</v>
      </c>
      <c r="B216" t="s">
        <v>82</v>
      </c>
      <c r="C216" s="28">
        <v>15.585654841</v>
      </c>
      <c r="D216" s="27">
        <v>11.881739628</v>
      </c>
      <c r="E216" s="27">
        <v>19.289570053999999</v>
      </c>
      <c r="F216" s="27">
        <f>table_4b_alcohol_specific_deaths_ASMR_rates_by_council_area_5_yr_average[[#This Row],[Upper 95% confidence interval
Persons]]-table_4b_alcohol_specific_deaths_ASMR_rates_by_council_area_5_yr_average[[#This Row],[Age-standardised mortality rate
Persons]]</f>
        <v>3.7039152129999984</v>
      </c>
      <c r="G216" s="11">
        <v>69</v>
      </c>
    </row>
    <row r="217" spans="1:7" x14ac:dyDescent="0.35">
      <c r="A217" s="22" t="s">
        <v>158</v>
      </c>
      <c r="B217" t="s">
        <v>83</v>
      </c>
      <c r="C217" s="28">
        <v>18.935603277999999</v>
      </c>
      <c r="D217" s="27">
        <v>15.826384955</v>
      </c>
      <c r="E217" s="27">
        <v>22.044821600999999</v>
      </c>
      <c r="F217" s="27">
        <f>table_4b_alcohol_specific_deaths_ASMR_rates_by_council_area_5_yr_average[[#This Row],[Upper 95% confidence interval
Persons]]-table_4b_alcohol_specific_deaths_ASMR_rates_by_council_area_5_yr_average[[#This Row],[Age-standardised mortality rate
Persons]]</f>
        <v>3.1092183230000003</v>
      </c>
      <c r="G217" s="11">
        <v>144</v>
      </c>
    </row>
    <row r="218" spans="1:7" x14ac:dyDescent="0.35">
      <c r="A218" s="22" t="s">
        <v>158</v>
      </c>
      <c r="B218" t="s">
        <v>84</v>
      </c>
      <c r="C218" s="28">
        <v>19.799108566000001</v>
      </c>
      <c r="D218" s="27">
        <v>17.733293024000002</v>
      </c>
      <c r="E218" s="27">
        <v>21.864924108</v>
      </c>
      <c r="F218" s="27">
        <f>table_4b_alcohol_specific_deaths_ASMR_rates_by_council_area_5_yr_average[[#This Row],[Upper 95% confidence interval
Persons]]-table_4b_alcohol_specific_deaths_ASMR_rates_by_council_area_5_yr_average[[#This Row],[Age-standardised mortality rate
Persons]]</f>
        <v>2.0658155419999993</v>
      </c>
      <c r="G218" s="11">
        <v>355</v>
      </c>
    </row>
    <row r="219" spans="1:7" x14ac:dyDescent="0.35">
      <c r="A219" s="22" t="s">
        <v>158</v>
      </c>
      <c r="B219" t="s">
        <v>85</v>
      </c>
      <c r="C219" s="28">
        <v>49.908384527999999</v>
      </c>
      <c r="D219" s="27">
        <v>47.111709781000002</v>
      </c>
      <c r="E219" s="27">
        <v>52.705059275000004</v>
      </c>
      <c r="F219" s="27">
        <f>table_4b_alcohol_specific_deaths_ASMR_rates_by_council_area_5_yr_average[[#This Row],[Upper 95% confidence interval
Persons]]-table_4b_alcohol_specific_deaths_ASMR_rates_by_council_area_5_yr_average[[#This Row],[Age-standardised mortality rate
Persons]]</f>
        <v>2.7966747470000044</v>
      </c>
      <c r="G219" s="11">
        <v>1253</v>
      </c>
    </row>
    <row r="220" spans="1:7" x14ac:dyDescent="0.35">
      <c r="A220" s="22" t="s">
        <v>158</v>
      </c>
      <c r="B220" t="s">
        <v>86</v>
      </c>
      <c r="C220" s="28">
        <v>27.605782789999999</v>
      </c>
      <c r="D220" s="27">
        <v>24.591192024000001</v>
      </c>
      <c r="E220" s="27">
        <v>30.620373556000001</v>
      </c>
      <c r="F220" s="27">
        <f>table_4b_alcohol_specific_deaths_ASMR_rates_by_council_area_5_yr_average[[#This Row],[Upper 95% confidence interval
Persons]]-table_4b_alcohol_specific_deaths_ASMR_rates_by_council_area_5_yr_average[[#This Row],[Age-standardised mortality rate
Persons]]</f>
        <v>3.0145907660000013</v>
      </c>
      <c r="G220" s="11">
        <v>325</v>
      </c>
    </row>
    <row r="221" spans="1:7" x14ac:dyDescent="0.35">
      <c r="A221" s="22" t="s">
        <v>158</v>
      </c>
      <c r="B221" t="s">
        <v>87</v>
      </c>
      <c r="C221" s="28">
        <v>44.008196005000002</v>
      </c>
      <c r="D221" s="27">
        <v>37.614878218000001</v>
      </c>
      <c r="E221" s="27">
        <v>50.401513792000003</v>
      </c>
      <c r="F221" s="27">
        <f>table_4b_alcohol_specific_deaths_ASMR_rates_by_council_area_5_yr_average[[#This Row],[Upper 95% confidence interval
Persons]]-table_4b_alcohol_specific_deaths_ASMR_rates_by_council_area_5_yr_average[[#This Row],[Age-standardised mortality rate
Persons]]</f>
        <v>6.3933177870000009</v>
      </c>
      <c r="G221" s="11">
        <v>183</v>
      </c>
    </row>
    <row r="222" spans="1:7" x14ac:dyDescent="0.35">
      <c r="A222" s="22" t="s">
        <v>158</v>
      </c>
      <c r="B222" t="s">
        <v>88</v>
      </c>
      <c r="C222" s="28">
        <v>12.942610613999999</v>
      </c>
      <c r="D222" s="27">
        <v>9.4405650976000004</v>
      </c>
      <c r="E222" s="27">
        <v>16.444656129999998</v>
      </c>
      <c r="F222" s="27">
        <f>table_4b_alcohol_specific_deaths_ASMR_rates_by_council_area_5_yr_average[[#This Row],[Upper 95% confidence interval
Persons]]-table_4b_alcohol_specific_deaths_ASMR_rates_by_council_area_5_yr_average[[#This Row],[Age-standardised mortality rate
Persons]]</f>
        <v>3.502045515999999</v>
      </c>
      <c r="G222" s="11">
        <v>53</v>
      </c>
    </row>
    <row r="223" spans="1:7" x14ac:dyDescent="0.35">
      <c r="A223" s="22" t="s">
        <v>158</v>
      </c>
      <c r="B223" t="s">
        <v>89</v>
      </c>
      <c r="C223" s="28">
        <v>20.932497683000001</v>
      </c>
      <c r="D223" s="27">
        <v>16.737473797</v>
      </c>
      <c r="E223" s="27">
        <v>25.127521568999999</v>
      </c>
      <c r="F223" s="27">
        <f>table_4b_alcohol_specific_deaths_ASMR_rates_by_council_area_5_yr_average[[#This Row],[Upper 95% confidence interval
Persons]]-table_4b_alcohol_specific_deaths_ASMR_rates_by_council_area_5_yr_average[[#This Row],[Age-standardised mortality rate
Persons]]</f>
        <v>4.1950238859999978</v>
      </c>
      <c r="G223" s="11">
        <v>96</v>
      </c>
    </row>
    <row r="224" spans="1:7" x14ac:dyDescent="0.35">
      <c r="A224" s="22" t="s">
        <v>158</v>
      </c>
      <c r="B224" t="s">
        <v>90</v>
      </c>
      <c r="C224" s="28">
        <v>25.064921405</v>
      </c>
      <c r="D224" s="27">
        <v>16.9685898</v>
      </c>
      <c r="E224" s="27">
        <v>33.161253010000003</v>
      </c>
      <c r="F224" s="27">
        <f>table_4b_alcohol_specific_deaths_ASMR_rates_by_council_area_5_yr_average[[#This Row],[Upper 95% confidence interval
Persons]]-table_4b_alcohol_specific_deaths_ASMR_rates_by_council_area_5_yr_average[[#This Row],[Age-standardised mortality rate
Persons]]</f>
        <v>8.0963316050000032</v>
      </c>
      <c r="G224" s="11">
        <v>37</v>
      </c>
    </row>
    <row r="225" spans="1:7" x14ac:dyDescent="0.35">
      <c r="A225" s="22" t="s">
        <v>158</v>
      </c>
      <c r="B225" t="s">
        <v>91</v>
      </c>
      <c r="C225" s="28">
        <v>25.288603127999998</v>
      </c>
      <c r="D225" s="27">
        <v>21.562437328000001</v>
      </c>
      <c r="E225" s="27">
        <v>29.014768927999999</v>
      </c>
      <c r="F225" s="27">
        <f>table_4b_alcohol_specific_deaths_ASMR_rates_by_council_area_5_yr_average[[#This Row],[Upper 95% confidence interval
Persons]]-table_4b_alcohol_specific_deaths_ASMR_rates_by_council_area_5_yr_average[[#This Row],[Age-standardised mortality rate
Persons]]</f>
        <v>3.7261658000000004</v>
      </c>
      <c r="G225" s="11">
        <v>178</v>
      </c>
    </row>
    <row r="226" spans="1:7" x14ac:dyDescent="0.35">
      <c r="A226" s="22" t="s">
        <v>158</v>
      </c>
      <c r="B226" t="s">
        <v>92</v>
      </c>
      <c r="C226" s="28">
        <v>33.878717098000003</v>
      </c>
      <c r="D226" s="27">
        <v>31.005022480000001</v>
      </c>
      <c r="E226" s="27">
        <v>36.752411715999997</v>
      </c>
      <c r="F226" s="27">
        <f>table_4b_alcohol_specific_deaths_ASMR_rates_by_council_area_5_yr_average[[#This Row],[Upper 95% confidence interval
Persons]]-table_4b_alcohol_specific_deaths_ASMR_rates_by_council_area_5_yr_average[[#This Row],[Age-standardised mortality rate
Persons]]</f>
        <v>2.8736946179999947</v>
      </c>
      <c r="G226" s="11">
        <v>543</v>
      </c>
    </row>
    <row r="227" spans="1:7" x14ac:dyDescent="0.35">
      <c r="A227" s="22" t="s">
        <v>158</v>
      </c>
      <c r="B227" t="s">
        <v>93</v>
      </c>
      <c r="C227" s="28">
        <v>22.545903375999998</v>
      </c>
      <c r="D227" s="27">
        <v>13.660371602</v>
      </c>
      <c r="E227" s="27">
        <v>31.431435149999999</v>
      </c>
      <c r="F227" s="27">
        <f>table_4b_alcohol_specific_deaths_ASMR_rates_by_council_area_5_yr_average[[#This Row],[Upper 95% confidence interval
Persons]]-table_4b_alcohol_specific_deaths_ASMR_rates_by_council_area_5_yr_average[[#This Row],[Age-standardised mortality rate
Persons]]</f>
        <v>8.8855317740000004</v>
      </c>
      <c r="G227" s="11">
        <v>25</v>
      </c>
    </row>
    <row r="228" spans="1:7" x14ac:dyDescent="0.35">
      <c r="A228" s="22" t="s">
        <v>158</v>
      </c>
      <c r="B228" t="s">
        <v>94</v>
      </c>
      <c r="C228" s="28">
        <v>19.129589186</v>
      </c>
      <c r="D228" s="27">
        <v>15.987918222999999</v>
      </c>
      <c r="E228" s="27">
        <v>22.271260149</v>
      </c>
      <c r="F228" s="27">
        <f>table_4b_alcohol_specific_deaths_ASMR_rates_by_council_area_5_yr_average[[#This Row],[Upper 95% confidence interval
Persons]]-table_4b_alcohol_specific_deaths_ASMR_rates_by_council_area_5_yr_average[[#This Row],[Age-standardised mortality rate
Persons]]</f>
        <v>3.1416709629999993</v>
      </c>
      <c r="G228" s="11">
        <v>143</v>
      </c>
    </row>
    <row r="229" spans="1:7" x14ac:dyDescent="0.35">
      <c r="A229" s="22" t="s">
        <v>158</v>
      </c>
      <c r="B229" t="s">
        <v>95</v>
      </c>
      <c r="C229" s="28">
        <v>28.976012201</v>
      </c>
      <c r="D229" s="27">
        <v>25.346401840999999</v>
      </c>
      <c r="E229" s="27">
        <v>32.605622562000001</v>
      </c>
      <c r="F229" s="27">
        <f>table_4b_alcohol_specific_deaths_ASMR_rates_by_council_area_5_yr_average[[#This Row],[Upper 95% confidence interval
Persons]]-table_4b_alcohol_specific_deaths_ASMR_rates_by_council_area_5_yr_average[[#This Row],[Age-standardised mortality rate
Persons]]</f>
        <v>3.629610361000001</v>
      </c>
      <c r="G229" s="11">
        <v>247</v>
      </c>
    </row>
    <row r="230" spans="1:7" x14ac:dyDescent="0.35">
      <c r="A230" s="22" t="s">
        <v>158</v>
      </c>
      <c r="B230" t="s">
        <v>96</v>
      </c>
      <c r="C230" s="28">
        <v>11.409385469</v>
      </c>
      <c r="D230" s="27">
        <v>8.7306179834000002</v>
      </c>
      <c r="E230" s="27">
        <v>14.088152954</v>
      </c>
      <c r="F230" s="27">
        <f>table_4b_alcohol_specific_deaths_ASMR_rates_by_council_area_5_yr_average[[#This Row],[Upper 95% confidence interval
Persons]]-table_4b_alcohol_specific_deaths_ASMR_rates_by_council_area_5_yr_average[[#This Row],[Age-standardised mortality rate
Persons]]</f>
        <v>2.6787674849999998</v>
      </c>
      <c r="G230" s="11">
        <v>70</v>
      </c>
    </row>
    <row r="231" spans="1:7" x14ac:dyDescent="0.35">
      <c r="A231" s="22" t="s">
        <v>158</v>
      </c>
      <c r="B231" t="s">
        <v>97</v>
      </c>
      <c r="C231" s="28">
        <v>23.381168680999998</v>
      </c>
      <c r="D231" s="27">
        <v>14.328363026</v>
      </c>
      <c r="E231" s="27">
        <v>32.433974335000002</v>
      </c>
      <c r="F231" s="27">
        <f>table_4b_alcohol_specific_deaths_ASMR_rates_by_council_area_5_yr_average[[#This Row],[Upper 95% confidence interval
Persons]]-table_4b_alcohol_specific_deaths_ASMR_rates_by_council_area_5_yr_average[[#This Row],[Age-standardised mortality rate
Persons]]</f>
        <v>9.0528056540000037</v>
      </c>
      <c r="G231" s="11">
        <v>26</v>
      </c>
    </row>
    <row r="232" spans="1:7" x14ac:dyDescent="0.35">
      <c r="A232" s="22" t="s">
        <v>158</v>
      </c>
      <c r="B232" t="s">
        <v>98</v>
      </c>
      <c r="C232" s="28">
        <v>21.228409813999999</v>
      </c>
      <c r="D232" s="27">
        <v>17.488067155</v>
      </c>
      <c r="E232" s="27">
        <v>24.968752471999998</v>
      </c>
      <c r="F232" s="27">
        <f>table_4b_alcohol_specific_deaths_ASMR_rates_by_council_area_5_yr_average[[#This Row],[Upper 95% confidence interval
Persons]]-table_4b_alcohol_specific_deaths_ASMR_rates_by_council_area_5_yr_average[[#This Row],[Age-standardised mortality rate
Persons]]</f>
        <v>3.7403426579999994</v>
      </c>
      <c r="G232" s="11">
        <v>125</v>
      </c>
    </row>
    <row r="233" spans="1:7" x14ac:dyDescent="0.35">
      <c r="A233" s="22" t="s">
        <v>158</v>
      </c>
      <c r="B233" t="s">
        <v>99</v>
      </c>
      <c r="C233" s="28">
        <v>23.071975489</v>
      </c>
      <c r="D233" s="27">
        <v>20.686142103000002</v>
      </c>
      <c r="E233" s="27">
        <v>25.457808876000001</v>
      </c>
      <c r="F233" s="27">
        <f>table_4b_alcohol_specific_deaths_ASMR_rates_by_council_area_5_yr_average[[#This Row],[Upper 95% confidence interval
Persons]]-table_4b_alcohol_specific_deaths_ASMR_rates_by_council_area_5_yr_average[[#This Row],[Age-standardised mortality rate
Persons]]</f>
        <v>2.3858333870000017</v>
      </c>
      <c r="G233" s="11">
        <v>362</v>
      </c>
    </row>
    <row r="234" spans="1:7" x14ac:dyDescent="0.35">
      <c r="A234" s="22" t="s">
        <v>158</v>
      </c>
      <c r="B234" t="s">
        <v>100</v>
      </c>
      <c r="C234" s="28">
        <v>20.016045925</v>
      </c>
      <c r="D234" s="27">
        <v>15.797722188</v>
      </c>
      <c r="E234" s="27">
        <v>24.234369660999999</v>
      </c>
      <c r="F234" s="27">
        <f>table_4b_alcohol_specific_deaths_ASMR_rates_by_council_area_5_yr_average[[#This Row],[Upper 95% confidence interval
Persons]]-table_4b_alcohol_specific_deaths_ASMR_rates_by_council_area_5_yr_average[[#This Row],[Age-standardised mortality rate
Persons]]</f>
        <v>4.2183237359999985</v>
      </c>
      <c r="G234" s="11">
        <v>87</v>
      </c>
    </row>
    <row r="235" spans="1:7" x14ac:dyDescent="0.35">
      <c r="A235" s="22" t="s">
        <v>158</v>
      </c>
      <c r="B235" t="s">
        <v>101</v>
      </c>
      <c r="C235" s="28">
        <v>39.709580846999998</v>
      </c>
      <c r="D235" s="27">
        <v>33.849810988999998</v>
      </c>
      <c r="E235" s="27">
        <v>45.569350704999998</v>
      </c>
      <c r="F235" s="27">
        <f>table_4b_alcohol_specific_deaths_ASMR_rates_by_council_area_5_yr_average[[#This Row],[Upper 95% confidence interval
Persons]]-table_4b_alcohol_specific_deaths_ASMR_rates_by_council_area_5_yr_average[[#This Row],[Age-standardised mortality rate
Persons]]</f>
        <v>5.8597698579999999</v>
      </c>
      <c r="G235" s="11">
        <v>178</v>
      </c>
    </row>
    <row r="236" spans="1:7" x14ac:dyDescent="0.35">
      <c r="A236" s="22" t="s">
        <v>158</v>
      </c>
      <c r="B236" t="s">
        <v>102</v>
      </c>
      <c r="C236" s="28">
        <v>16.220407210000001</v>
      </c>
      <c r="D236" s="27">
        <v>13.409103611999999</v>
      </c>
      <c r="E236" s="27">
        <v>19.031710808</v>
      </c>
      <c r="F236" s="27">
        <f>table_4b_alcohol_specific_deaths_ASMR_rates_by_council_area_5_yr_average[[#This Row],[Upper 95% confidence interval
Persons]]-table_4b_alcohol_specific_deaths_ASMR_rates_by_council_area_5_yr_average[[#This Row],[Age-standardised mortality rate
Persons]]</f>
        <v>2.8113035979999985</v>
      </c>
      <c r="G236" s="11">
        <v>131</v>
      </c>
    </row>
    <row r="237" spans="1:7" x14ac:dyDescent="0.35">
      <c r="A237" s="22" t="s">
        <v>159</v>
      </c>
      <c r="B237" s="11" t="s">
        <v>56</v>
      </c>
      <c r="C237" s="28">
        <v>23.801804048000001</v>
      </c>
      <c r="D237" s="27">
        <v>23.202264249999999</v>
      </c>
      <c r="E237" s="27">
        <v>24.401343845</v>
      </c>
      <c r="F237" s="27">
        <f>table_4b_alcohol_specific_deaths_ASMR_rates_by_council_area_5_yr_average[[#This Row],[Upper 95% confidence interval
Persons]]-table_4b_alcohol_specific_deaths_ASMR_rates_by_council_area_5_yr_average[[#This Row],[Age-standardised mortality rate
Persons]]</f>
        <v>0.59953979699999849</v>
      </c>
      <c r="G237" s="11">
        <v>6096</v>
      </c>
    </row>
    <row r="238" spans="1:7" x14ac:dyDescent="0.35">
      <c r="A238" s="22" t="s">
        <v>159</v>
      </c>
      <c r="B238" t="s">
        <v>71</v>
      </c>
      <c r="C238" s="28">
        <v>19.395943147000001</v>
      </c>
      <c r="D238" s="27">
        <v>16.623412986999998</v>
      </c>
      <c r="E238" s="27">
        <v>22.168473306999999</v>
      </c>
      <c r="F238" s="27">
        <f>table_4b_alcohol_specific_deaths_ASMR_rates_by_council_area_5_yr_average[[#This Row],[Upper 95% confidence interval
Persons]]-table_4b_alcohol_specific_deaths_ASMR_rates_by_council_area_5_yr_average[[#This Row],[Age-standardised mortality rate
Persons]]</f>
        <v>2.7725301599999987</v>
      </c>
      <c r="G238" s="11">
        <v>190</v>
      </c>
    </row>
    <row r="239" spans="1:7" x14ac:dyDescent="0.35">
      <c r="A239" s="22" t="s">
        <v>159</v>
      </c>
      <c r="B239" t="s">
        <v>72</v>
      </c>
      <c r="C239" s="28">
        <v>8.8976567167000002</v>
      </c>
      <c r="D239" s="27">
        <v>7.2205144953999998</v>
      </c>
      <c r="E239" s="27">
        <v>10.574798938000001</v>
      </c>
      <c r="F239" s="27">
        <f>table_4b_alcohol_specific_deaths_ASMR_rates_by_council_area_5_yr_average[[#This Row],[Upper 95% confidence interval
Persons]]-table_4b_alcohol_specific_deaths_ASMR_rates_by_council_area_5_yr_average[[#This Row],[Age-standardised mortality rate
Persons]]</f>
        <v>1.6771422213000005</v>
      </c>
      <c r="G239" s="11">
        <v>110</v>
      </c>
    </row>
    <row r="240" spans="1:7" x14ac:dyDescent="0.35">
      <c r="A240" s="22" t="s">
        <v>159</v>
      </c>
      <c r="B240" t="s">
        <v>73</v>
      </c>
      <c r="C240" s="28">
        <v>14.615674116999999</v>
      </c>
      <c r="D240" s="27">
        <v>11.532830407000001</v>
      </c>
      <c r="E240" s="27">
        <v>17.698517827</v>
      </c>
      <c r="F240" s="27">
        <f>table_4b_alcohol_specific_deaths_ASMR_rates_by_council_area_5_yr_average[[#This Row],[Upper 95% confidence interval
Persons]]-table_4b_alcohol_specific_deaths_ASMR_rates_by_council_area_5_yr_average[[#This Row],[Age-standardised mortality rate
Persons]]</f>
        <v>3.0828437100000006</v>
      </c>
      <c r="G240" s="11">
        <v>87</v>
      </c>
    </row>
    <row r="241" spans="1:7" x14ac:dyDescent="0.35">
      <c r="A241" s="22" t="s">
        <v>159</v>
      </c>
      <c r="B241" t="s">
        <v>74</v>
      </c>
      <c r="C241" s="28">
        <v>23.185233301</v>
      </c>
      <c r="D241" s="27">
        <v>18.900365995000001</v>
      </c>
      <c r="E241" s="27">
        <v>27.470100606999999</v>
      </c>
      <c r="F241" s="27">
        <f>table_4b_alcohol_specific_deaths_ASMR_rates_by_council_area_5_yr_average[[#This Row],[Upper 95% confidence interval
Persons]]-table_4b_alcohol_specific_deaths_ASMR_rates_by_council_area_5_yr_average[[#This Row],[Age-standardised mortality rate
Persons]]</f>
        <v>4.2848673059999989</v>
      </c>
      <c r="G241" s="11">
        <v>114</v>
      </c>
    </row>
    <row r="242" spans="1:7" x14ac:dyDescent="0.35">
      <c r="A242" s="22" t="s">
        <v>159</v>
      </c>
      <c r="B242" t="s">
        <v>75</v>
      </c>
      <c r="C242" s="28">
        <v>22.184517335999999</v>
      </c>
      <c r="D242" s="27">
        <v>20.10319513</v>
      </c>
      <c r="E242" s="27">
        <v>24.265839540999998</v>
      </c>
      <c r="F242" s="27">
        <f>table_4b_alcohol_specific_deaths_ASMR_rates_by_council_area_5_yr_average[[#This Row],[Upper 95% confidence interval
Persons]]-table_4b_alcohol_specific_deaths_ASMR_rates_by_council_area_5_yr_average[[#This Row],[Age-standardised mortality rate
Persons]]</f>
        <v>2.0813222049999993</v>
      </c>
      <c r="G242" s="11">
        <v>445</v>
      </c>
    </row>
    <row r="243" spans="1:7" x14ac:dyDescent="0.35">
      <c r="A243" s="22" t="s">
        <v>159</v>
      </c>
      <c r="B243" t="s">
        <v>76</v>
      </c>
      <c r="C243" s="28">
        <v>20.777881409999999</v>
      </c>
      <c r="D243" s="27">
        <v>15.204813272000001</v>
      </c>
      <c r="E243" s="27">
        <v>26.350949547999999</v>
      </c>
      <c r="F243" s="27">
        <f>table_4b_alcohol_specific_deaths_ASMR_rates_by_council_area_5_yr_average[[#This Row],[Upper 95% confidence interval
Persons]]-table_4b_alcohol_specific_deaths_ASMR_rates_by_council_area_5_yr_average[[#This Row],[Age-standardised mortality rate
Persons]]</f>
        <v>5.573068138</v>
      </c>
      <c r="G243" s="11">
        <v>54</v>
      </c>
    </row>
    <row r="244" spans="1:7" x14ac:dyDescent="0.35">
      <c r="A244" s="22" t="s">
        <v>159</v>
      </c>
      <c r="B244" t="s">
        <v>77</v>
      </c>
      <c r="C244" s="28">
        <v>14.992105749</v>
      </c>
      <c r="D244" s="27">
        <v>12.325348306</v>
      </c>
      <c r="E244" s="27">
        <v>17.658863191999998</v>
      </c>
      <c r="F244" s="27">
        <f>table_4b_alcohol_specific_deaths_ASMR_rates_by_council_area_5_yr_average[[#This Row],[Upper 95% confidence interval
Persons]]-table_4b_alcohol_specific_deaths_ASMR_rates_by_council_area_5_yr_average[[#This Row],[Age-standardised mortality rate
Persons]]</f>
        <v>2.6667574429999981</v>
      </c>
      <c r="G244" s="11">
        <v>123</v>
      </c>
    </row>
    <row r="245" spans="1:7" x14ac:dyDescent="0.35">
      <c r="A245" s="22" t="s">
        <v>159</v>
      </c>
      <c r="B245" t="s">
        <v>78</v>
      </c>
      <c r="C245" s="28">
        <v>37.499468532999998</v>
      </c>
      <c r="D245" s="27">
        <v>32.800278814999999</v>
      </c>
      <c r="E245" s="27">
        <v>42.198658250999998</v>
      </c>
      <c r="F245" s="27">
        <f>table_4b_alcohol_specific_deaths_ASMR_rates_by_council_area_5_yr_average[[#This Row],[Upper 95% confidence interval
Persons]]-table_4b_alcohol_specific_deaths_ASMR_rates_by_council_area_5_yr_average[[#This Row],[Age-standardised mortality rate
Persons]]</f>
        <v>4.6991897179999995</v>
      </c>
      <c r="G245" s="11">
        <v>246</v>
      </c>
    </row>
    <row r="246" spans="1:7" x14ac:dyDescent="0.35">
      <c r="A246" s="22" t="s">
        <v>159</v>
      </c>
      <c r="B246" t="s">
        <v>79</v>
      </c>
      <c r="C246" s="28">
        <v>23.844015305999999</v>
      </c>
      <c r="D246" s="27">
        <v>19.962415261</v>
      </c>
      <c r="E246" s="27">
        <v>27.725615350999998</v>
      </c>
      <c r="F246" s="27">
        <f>table_4b_alcohol_specific_deaths_ASMR_rates_by_council_area_5_yr_average[[#This Row],[Upper 95% confidence interval
Persons]]-table_4b_alcohol_specific_deaths_ASMR_rates_by_council_area_5_yr_average[[#This Row],[Age-standardised mortality rate
Persons]]</f>
        <v>3.881600044999999</v>
      </c>
      <c r="G246" s="11">
        <v>146</v>
      </c>
    </row>
    <row r="247" spans="1:7" x14ac:dyDescent="0.35">
      <c r="A247" s="22" t="s">
        <v>159</v>
      </c>
      <c r="B247" t="s">
        <v>80</v>
      </c>
      <c r="C247" s="28">
        <v>18.176291397</v>
      </c>
      <c r="D247" s="27">
        <v>14.573320820999999</v>
      </c>
      <c r="E247" s="27">
        <v>21.779261974000001</v>
      </c>
      <c r="F247" s="27">
        <f>table_4b_alcohol_specific_deaths_ASMR_rates_by_council_area_5_yr_average[[#This Row],[Upper 95% confidence interval
Persons]]-table_4b_alcohol_specific_deaths_ASMR_rates_by_council_area_5_yr_average[[#This Row],[Age-standardised mortality rate
Persons]]</f>
        <v>3.6029705770000007</v>
      </c>
      <c r="G247" s="11">
        <v>99</v>
      </c>
    </row>
    <row r="248" spans="1:7" x14ac:dyDescent="0.35">
      <c r="A248" s="22" t="s">
        <v>159</v>
      </c>
      <c r="B248" t="s">
        <v>81</v>
      </c>
      <c r="C248" s="28">
        <v>14.276708008</v>
      </c>
      <c r="D248" s="27">
        <v>10.907656239</v>
      </c>
      <c r="E248" s="27">
        <v>17.645759776999999</v>
      </c>
      <c r="F248" s="27">
        <f>table_4b_alcohol_specific_deaths_ASMR_rates_by_council_area_5_yr_average[[#This Row],[Upper 95% confidence interval
Persons]]-table_4b_alcohol_specific_deaths_ASMR_rates_by_council_area_5_yr_average[[#This Row],[Age-standardised mortality rate
Persons]]</f>
        <v>3.3690517689999986</v>
      </c>
      <c r="G248" s="11">
        <v>70</v>
      </c>
    </row>
    <row r="249" spans="1:7" x14ac:dyDescent="0.35">
      <c r="A249" s="22" t="s">
        <v>159</v>
      </c>
      <c r="B249" t="s">
        <v>82</v>
      </c>
      <c r="C249" s="28">
        <v>12.628942736000001</v>
      </c>
      <c r="D249" s="27">
        <v>9.2991477786000001</v>
      </c>
      <c r="E249" s="27">
        <v>15.958737693</v>
      </c>
      <c r="F249" s="27">
        <f>table_4b_alcohol_specific_deaths_ASMR_rates_by_council_area_5_yr_average[[#This Row],[Upper 95% confidence interval
Persons]]-table_4b_alcohol_specific_deaths_ASMR_rates_by_council_area_5_yr_average[[#This Row],[Age-standardised mortality rate
Persons]]</f>
        <v>3.3297949569999989</v>
      </c>
      <c r="G249" s="11">
        <v>56</v>
      </c>
    </row>
    <row r="250" spans="1:7" x14ac:dyDescent="0.35">
      <c r="A250" s="22" t="s">
        <v>159</v>
      </c>
      <c r="B250" t="s">
        <v>83</v>
      </c>
      <c r="C250" s="28">
        <v>19.923337307000001</v>
      </c>
      <c r="D250" s="27">
        <v>16.759769712000001</v>
      </c>
      <c r="E250" s="27">
        <v>23.086904903000001</v>
      </c>
      <c r="F250" s="27">
        <f>table_4b_alcohol_specific_deaths_ASMR_rates_by_council_area_5_yr_average[[#This Row],[Upper 95% confidence interval
Persons]]-table_4b_alcohol_specific_deaths_ASMR_rates_by_council_area_5_yr_average[[#This Row],[Age-standardised mortality rate
Persons]]</f>
        <v>3.163567596</v>
      </c>
      <c r="G250" s="11">
        <v>154</v>
      </c>
    </row>
    <row r="251" spans="1:7" x14ac:dyDescent="0.35">
      <c r="A251" s="22" t="s">
        <v>159</v>
      </c>
      <c r="B251" t="s">
        <v>84</v>
      </c>
      <c r="C251" s="28">
        <v>20.420862421999999</v>
      </c>
      <c r="D251" s="27">
        <v>18.329890864999999</v>
      </c>
      <c r="E251" s="27">
        <v>22.511833977999999</v>
      </c>
      <c r="F251" s="27">
        <f>table_4b_alcohol_specific_deaths_ASMR_rates_by_council_area_5_yr_average[[#This Row],[Upper 95% confidence interval
Persons]]-table_4b_alcohol_specific_deaths_ASMR_rates_by_council_area_5_yr_average[[#This Row],[Age-standardised mortality rate
Persons]]</f>
        <v>2.0909715559999995</v>
      </c>
      <c r="G251" s="11">
        <v>369</v>
      </c>
    </row>
    <row r="252" spans="1:7" x14ac:dyDescent="0.35">
      <c r="A252" s="22" t="s">
        <v>159</v>
      </c>
      <c r="B252" t="s">
        <v>85</v>
      </c>
      <c r="C252" s="28">
        <v>44.953467113000002</v>
      </c>
      <c r="D252" s="27">
        <v>42.314650335000003</v>
      </c>
      <c r="E252" s="27">
        <v>47.592283891999998</v>
      </c>
      <c r="F252" s="27">
        <f>table_4b_alcohol_specific_deaths_ASMR_rates_by_council_area_5_yr_average[[#This Row],[Upper 95% confidence interval
Persons]]-table_4b_alcohol_specific_deaths_ASMR_rates_by_council_area_5_yr_average[[#This Row],[Age-standardised mortality rate
Persons]]</f>
        <v>2.6388167789999954</v>
      </c>
      <c r="G252" s="11">
        <v>1143</v>
      </c>
    </row>
    <row r="253" spans="1:7" x14ac:dyDescent="0.35">
      <c r="A253" s="22" t="s">
        <v>159</v>
      </c>
      <c r="B253" t="s">
        <v>86</v>
      </c>
      <c r="C253" s="28">
        <v>25.278687675</v>
      </c>
      <c r="D253" s="27">
        <v>22.413787450000001</v>
      </c>
      <c r="E253" s="27">
        <v>28.1435879</v>
      </c>
      <c r="F253" s="27">
        <f>table_4b_alcohol_specific_deaths_ASMR_rates_by_council_area_5_yr_average[[#This Row],[Upper 95% confidence interval
Persons]]-table_4b_alcohol_specific_deaths_ASMR_rates_by_council_area_5_yr_average[[#This Row],[Age-standardised mortality rate
Persons]]</f>
        <v>2.8649002249999995</v>
      </c>
      <c r="G253" s="11">
        <v>302</v>
      </c>
    </row>
    <row r="254" spans="1:7" x14ac:dyDescent="0.35">
      <c r="A254" s="22" t="s">
        <v>159</v>
      </c>
      <c r="B254" t="s">
        <v>87</v>
      </c>
      <c r="C254" s="28">
        <v>41.475555731999997</v>
      </c>
      <c r="D254" s="27">
        <v>35.258384722000002</v>
      </c>
      <c r="E254" s="27">
        <v>47.692726741000001</v>
      </c>
      <c r="F254" s="27">
        <f>table_4b_alcohol_specific_deaths_ASMR_rates_by_council_area_5_yr_average[[#This Row],[Upper 95% confidence interval
Persons]]-table_4b_alcohol_specific_deaths_ASMR_rates_by_council_area_5_yr_average[[#This Row],[Age-standardised mortality rate
Persons]]</f>
        <v>6.2171710090000047</v>
      </c>
      <c r="G254" s="11">
        <v>172</v>
      </c>
    </row>
    <row r="255" spans="1:7" x14ac:dyDescent="0.35">
      <c r="A255" s="22" t="s">
        <v>159</v>
      </c>
      <c r="B255" t="s">
        <v>88</v>
      </c>
      <c r="C255" s="28">
        <v>12.977415584999999</v>
      </c>
      <c r="D255" s="27">
        <v>9.5011110780999992</v>
      </c>
      <c r="E255" s="27">
        <v>16.453720092000001</v>
      </c>
      <c r="F255" s="27">
        <f>table_4b_alcohol_specific_deaths_ASMR_rates_by_council_area_5_yr_average[[#This Row],[Upper 95% confidence interval
Persons]]-table_4b_alcohol_specific_deaths_ASMR_rates_by_council_area_5_yr_average[[#This Row],[Age-standardised mortality rate
Persons]]</f>
        <v>3.4763045070000018</v>
      </c>
      <c r="G255" s="11">
        <v>54</v>
      </c>
    </row>
    <row r="256" spans="1:7" x14ac:dyDescent="0.35">
      <c r="A256" s="22" t="s">
        <v>159</v>
      </c>
      <c r="B256" t="s">
        <v>89</v>
      </c>
      <c r="C256" s="28">
        <v>19.480122872999999</v>
      </c>
      <c r="D256" s="27">
        <v>15.448075167000001</v>
      </c>
      <c r="E256" s="27">
        <v>23.512170579999999</v>
      </c>
      <c r="F256" s="27">
        <f>table_4b_alcohol_specific_deaths_ASMR_rates_by_council_area_5_yr_average[[#This Row],[Upper 95% confidence interval
Persons]]-table_4b_alcohol_specific_deaths_ASMR_rates_by_council_area_5_yr_average[[#This Row],[Age-standardised mortality rate
Persons]]</f>
        <v>4.0320477070000003</v>
      </c>
      <c r="G256" s="11">
        <v>90</v>
      </c>
    </row>
    <row r="257" spans="1:7" x14ac:dyDescent="0.35">
      <c r="A257" s="22" t="s">
        <v>159</v>
      </c>
      <c r="B257" t="s">
        <v>90</v>
      </c>
      <c r="C257" s="28">
        <v>22.953553980999999</v>
      </c>
      <c r="D257" s="27">
        <v>15.198600194999999</v>
      </c>
      <c r="E257" s="27">
        <v>30.708507766</v>
      </c>
      <c r="F257" s="27">
        <f>table_4b_alcohol_specific_deaths_ASMR_rates_by_council_area_5_yr_average[[#This Row],[Upper 95% confidence interval
Persons]]-table_4b_alcohol_specific_deaths_ASMR_rates_by_council_area_5_yr_average[[#This Row],[Age-standardised mortality rate
Persons]]</f>
        <v>7.7549537850000014</v>
      </c>
      <c r="G257" s="11">
        <v>34</v>
      </c>
    </row>
    <row r="258" spans="1:7" x14ac:dyDescent="0.35">
      <c r="A258" s="22" t="s">
        <v>159</v>
      </c>
      <c r="B258" t="s">
        <v>91</v>
      </c>
      <c r="C258" s="28">
        <v>23.081124175999999</v>
      </c>
      <c r="D258" s="27">
        <v>19.524514039</v>
      </c>
      <c r="E258" s="27">
        <v>26.637734312999999</v>
      </c>
      <c r="F258" s="27">
        <f>table_4b_alcohol_specific_deaths_ASMR_rates_by_council_area_5_yr_average[[#This Row],[Upper 95% confidence interval
Persons]]-table_4b_alcohol_specific_deaths_ASMR_rates_by_council_area_5_yr_average[[#This Row],[Age-standardised mortality rate
Persons]]</f>
        <v>3.5566101369999998</v>
      </c>
      <c r="G258" s="11">
        <v>163</v>
      </c>
    </row>
    <row r="259" spans="1:7" x14ac:dyDescent="0.35">
      <c r="A259" s="22" t="s">
        <v>159</v>
      </c>
      <c r="B259" t="s">
        <v>92</v>
      </c>
      <c r="C259" s="28">
        <v>32.223657824999997</v>
      </c>
      <c r="D259" s="27">
        <v>29.428788948000001</v>
      </c>
      <c r="E259" s="27">
        <v>35.018526700999999</v>
      </c>
      <c r="F259" s="27">
        <f>table_4b_alcohol_specific_deaths_ASMR_rates_by_council_area_5_yr_average[[#This Row],[Upper 95% confidence interval
Persons]]-table_4b_alcohol_specific_deaths_ASMR_rates_by_council_area_5_yr_average[[#This Row],[Age-standardised mortality rate
Persons]]</f>
        <v>2.7948688760000024</v>
      </c>
      <c r="G259" s="11">
        <v>519</v>
      </c>
    </row>
    <row r="260" spans="1:7" x14ac:dyDescent="0.35">
      <c r="A260" s="22" t="s">
        <v>159</v>
      </c>
      <c r="B260" t="s">
        <v>93</v>
      </c>
      <c r="C260" s="28">
        <v>23.572703159</v>
      </c>
      <c r="D260" s="27">
        <v>14.636617697</v>
      </c>
      <c r="E260" s="27">
        <v>32.508788619999997</v>
      </c>
      <c r="F260" s="27">
        <f>table_4b_alcohol_specific_deaths_ASMR_rates_by_council_area_5_yr_average[[#This Row],[Upper 95% confidence interval
Persons]]-table_4b_alcohol_specific_deaths_ASMR_rates_by_council_area_5_yr_average[[#This Row],[Age-standardised mortality rate
Persons]]</f>
        <v>8.9360854609999976</v>
      </c>
      <c r="G260" s="11">
        <v>27</v>
      </c>
    </row>
    <row r="261" spans="1:7" x14ac:dyDescent="0.35">
      <c r="A261" s="22" t="s">
        <v>159</v>
      </c>
      <c r="B261" t="s">
        <v>94</v>
      </c>
      <c r="C261" s="28">
        <v>19.276819444000001</v>
      </c>
      <c r="D261" s="27">
        <v>16.141643564999999</v>
      </c>
      <c r="E261" s="27">
        <v>22.411995322999999</v>
      </c>
      <c r="F261" s="27">
        <f>table_4b_alcohol_specific_deaths_ASMR_rates_by_council_area_5_yr_average[[#This Row],[Upper 95% confidence interval
Persons]]-table_4b_alcohol_specific_deaths_ASMR_rates_by_council_area_5_yr_average[[#This Row],[Age-standardised mortality rate
Persons]]</f>
        <v>3.1351758789999984</v>
      </c>
      <c r="G261" s="11">
        <v>146</v>
      </c>
    </row>
    <row r="262" spans="1:7" x14ac:dyDescent="0.35">
      <c r="A262" s="22" t="s">
        <v>159</v>
      </c>
      <c r="B262" t="s">
        <v>95</v>
      </c>
      <c r="C262" s="28">
        <v>26.009715246999999</v>
      </c>
      <c r="D262" s="27">
        <v>22.588552479000001</v>
      </c>
      <c r="E262" s="27">
        <v>29.430878016000001</v>
      </c>
      <c r="F262" s="27">
        <f>table_4b_alcohol_specific_deaths_ASMR_rates_by_council_area_5_yr_average[[#This Row],[Upper 95% confidence interval
Persons]]-table_4b_alcohol_specific_deaths_ASMR_rates_by_council_area_5_yr_average[[#This Row],[Age-standardised mortality rate
Persons]]</f>
        <v>3.4211627690000022</v>
      </c>
      <c r="G262" s="11">
        <v>224</v>
      </c>
    </row>
    <row r="263" spans="1:7" x14ac:dyDescent="0.35">
      <c r="A263" s="22" t="s">
        <v>159</v>
      </c>
      <c r="B263" t="s">
        <v>96</v>
      </c>
      <c r="C263" s="28">
        <v>12.883435351999999</v>
      </c>
      <c r="D263" s="27">
        <v>10.024146128</v>
      </c>
      <c r="E263" s="27">
        <v>15.742724575</v>
      </c>
      <c r="F263" s="27">
        <f>table_4b_alcohol_specific_deaths_ASMR_rates_by_council_area_5_yr_average[[#This Row],[Upper 95% confidence interval
Persons]]-table_4b_alcohol_specific_deaths_ASMR_rates_by_council_area_5_yr_average[[#This Row],[Age-standardised mortality rate
Persons]]</f>
        <v>2.8592892230000011</v>
      </c>
      <c r="G263" s="11">
        <v>79</v>
      </c>
    </row>
    <row r="264" spans="1:7" x14ac:dyDescent="0.35">
      <c r="A264" s="22" t="s">
        <v>159</v>
      </c>
      <c r="B264" t="s">
        <v>97</v>
      </c>
      <c r="C264" s="28">
        <v>21.663811042999999</v>
      </c>
      <c r="D264" s="27">
        <v>12.919819543999999</v>
      </c>
      <c r="E264" s="27">
        <v>30.407802541999999</v>
      </c>
      <c r="F264" s="27">
        <f>table_4b_alcohol_specific_deaths_ASMR_rates_by_council_area_5_yr_average[[#This Row],[Upper 95% confidence interval
Persons]]-table_4b_alcohol_specific_deaths_ASMR_rates_by_council_area_5_yr_average[[#This Row],[Age-standardised mortality rate
Persons]]</f>
        <v>8.7439914989999998</v>
      </c>
      <c r="G264" s="11">
        <v>24</v>
      </c>
    </row>
    <row r="265" spans="1:7" x14ac:dyDescent="0.35">
      <c r="A265" s="22" t="s">
        <v>159</v>
      </c>
      <c r="B265" t="s">
        <v>98</v>
      </c>
      <c r="C265" s="28">
        <v>19.233355499000002</v>
      </c>
      <c r="D265" s="27">
        <v>15.682008283</v>
      </c>
      <c r="E265" s="27">
        <v>22.784702714000002</v>
      </c>
      <c r="F265" s="27">
        <f>table_4b_alcohol_specific_deaths_ASMR_rates_by_council_area_5_yr_average[[#This Row],[Upper 95% confidence interval
Persons]]-table_4b_alcohol_specific_deaths_ASMR_rates_by_council_area_5_yr_average[[#This Row],[Age-standardised mortality rate
Persons]]</f>
        <v>3.5513472149999998</v>
      </c>
      <c r="G265" s="11">
        <v>114</v>
      </c>
    </row>
    <row r="266" spans="1:7" x14ac:dyDescent="0.35">
      <c r="A266" s="22" t="s">
        <v>159</v>
      </c>
      <c r="B266" t="s">
        <v>99</v>
      </c>
      <c r="C266" s="28">
        <v>22.634394617000002</v>
      </c>
      <c r="D266" s="27">
        <v>20.274820292000001</v>
      </c>
      <c r="E266" s="27">
        <v>24.993968942999999</v>
      </c>
      <c r="F266" s="27">
        <f>table_4b_alcohol_specific_deaths_ASMR_rates_by_council_area_5_yr_average[[#This Row],[Upper 95% confidence interval
Persons]]-table_4b_alcohol_specific_deaths_ASMR_rates_by_council_area_5_yr_average[[#This Row],[Age-standardised mortality rate
Persons]]</f>
        <v>2.3595743259999971</v>
      </c>
      <c r="G266" s="11">
        <v>357</v>
      </c>
    </row>
    <row r="267" spans="1:7" x14ac:dyDescent="0.35">
      <c r="A267" s="22" t="s">
        <v>159</v>
      </c>
      <c r="B267" t="s">
        <v>100</v>
      </c>
      <c r="C267" s="28">
        <v>19.258236832000001</v>
      </c>
      <c r="D267" s="27">
        <v>15.126483886999999</v>
      </c>
      <c r="E267" s="27">
        <v>23.389989776</v>
      </c>
      <c r="F267" s="27">
        <f>table_4b_alcohol_specific_deaths_ASMR_rates_by_council_area_5_yr_average[[#This Row],[Upper 95% confidence interval
Persons]]-table_4b_alcohol_specific_deaths_ASMR_rates_by_council_area_5_yr_average[[#This Row],[Age-standardised mortality rate
Persons]]</f>
        <v>4.1317529439999987</v>
      </c>
      <c r="G267" s="11">
        <v>84</v>
      </c>
    </row>
    <row r="268" spans="1:7" x14ac:dyDescent="0.35">
      <c r="A268" s="22" t="s">
        <v>159</v>
      </c>
      <c r="B268" t="s">
        <v>101</v>
      </c>
      <c r="C268" s="28">
        <v>37.301267357</v>
      </c>
      <c r="D268" s="27">
        <v>31.617568425000002</v>
      </c>
      <c r="E268" s="27">
        <v>42.984966290000003</v>
      </c>
      <c r="F268" s="27">
        <f>table_4b_alcohol_specific_deaths_ASMR_rates_by_council_area_5_yr_average[[#This Row],[Upper 95% confidence interval
Persons]]-table_4b_alcohol_specific_deaths_ASMR_rates_by_council_area_5_yr_average[[#This Row],[Age-standardised mortality rate
Persons]]</f>
        <v>5.6836989330000023</v>
      </c>
      <c r="G268" s="11">
        <v>167</v>
      </c>
    </row>
    <row r="269" spans="1:7" x14ac:dyDescent="0.35">
      <c r="A269" s="22" t="s">
        <v>159</v>
      </c>
      <c r="B269" t="s">
        <v>102</v>
      </c>
      <c r="C269" s="28">
        <v>16.395442823</v>
      </c>
      <c r="D269" s="27">
        <v>13.587048684000001</v>
      </c>
      <c r="E269" s="27">
        <v>19.203836961</v>
      </c>
      <c r="F269" s="27">
        <f>table_4b_alcohol_specific_deaths_ASMR_rates_by_council_area_5_yr_average[[#This Row],[Upper 95% confidence interval
Persons]]-table_4b_alcohol_specific_deaths_ASMR_rates_by_council_area_5_yr_average[[#This Row],[Age-standardised mortality rate
Persons]]</f>
        <v>2.8083941380000006</v>
      </c>
      <c r="G269" s="11">
        <v>134</v>
      </c>
    </row>
    <row r="270" spans="1:7" x14ac:dyDescent="0.35">
      <c r="A270" s="22" t="s">
        <v>160</v>
      </c>
      <c r="B270" s="11" t="s">
        <v>56</v>
      </c>
      <c r="C270" s="28">
        <v>22.380670372000001</v>
      </c>
      <c r="D270" s="27">
        <v>21.801919142999999</v>
      </c>
      <c r="E270" s="27">
        <v>22.959421601999999</v>
      </c>
      <c r="F270" s="27">
        <f>table_4b_alcohol_specific_deaths_ASMR_rates_by_council_area_5_yr_average[[#This Row],[Upper 95% confidence interval
Persons]]-table_4b_alcohol_specific_deaths_ASMR_rates_by_council_area_5_yr_average[[#This Row],[Age-standardised mortality rate
Persons]]</f>
        <v>0.57875122999999817</v>
      </c>
      <c r="G270" s="11">
        <v>5782</v>
      </c>
    </row>
    <row r="271" spans="1:7" x14ac:dyDescent="0.35">
      <c r="A271" s="22" t="s">
        <v>160</v>
      </c>
      <c r="B271" t="s">
        <v>71</v>
      </c>
      <c r="C271" s="28">
        <v>18.035427344999999</v>
      </c>
      <c r="D271" s="27">
        <v>15.369739276000001</v>
      </c>
      <c r="E271" s="27">
        <v>20.701115414</v>
      </c>
      <c r="F271" s="27">
        <f>table_4b_alcohol_specific_deaths_ASMR_rates_by_council_area_5_yr_average[[#This Row],[Upper 95% confidence interval
Persons]]-table_4b_alcohol_specific_deaths_ASMR_rates_by_council_area_5_yr_average[[#This Row],[Age-standardised mortality rate
Persons]]</f>
        <v>2.6656880690000015</v>
      </c>
      <c r="G271" s="11">
        <v>178</v>
      </c>
    </row>
    <row r="272" spans="1:7" x14ac:dyDescent="0.35">
      <c r="A272" s="22" t="s">
        <v>160</v>
      </c>
      <c r="B272" t="s">
        <v>72</v>
      </c>
      <c r="C272" s="28">
        <v>8.2606860984000008</v>
      </c>
      <c r="D272" s="27">
        <v>6.6526490319000002</v>
      </c>
      <c r="E272" s="27">
        <v>9.8687231650000005</v>
      </c>
      <c r="F272" s="27">
        <f>table_4b_alcohol_specific_deaths_ASMR_rates_by_council_area_5_yr_average[[#This Row],[Upper 95% confidence interval
Persons]]-table_4b_alcohol_specific_deaths_ASMR_rates_by_council_area_5_yr_average[[#This Row],[Age-standardised mortality rate
Persons]]</f>
        <v>1.6080370665999997</v>
      </c>
      <c r="G272" s="11">
        <v>103</v>
      </c>
    </row>
    <row r="273" spans="1:7" x14ac:dyDescent="0.35">
      <c r="A273" s="22" t="s">
        <v>160</v>
      </c>
      <c r="B273" t="s">
        <v>73</v>
      </c>
      <c r="C273" s="28">
        <v>14.607564601</v>
      </c>
      <c r="D273" s="27">
        <v>11.559699342</v>
      </c>
      <c r="E273" s="27">
        <v>17.655429860000002</v>
      </c>
      <c r="F273" s="27">
        <f>table_4b_alcohol_specific_deaths_ASMR_rates_by_council_area_5_yr_average[[#This Row],[Upper 95% confidence interval
Persons]]-table_4b_alcohol_specific_deaths_ASMR_rates_by_council_area_5_yr_average[[#This Row],[Age-standardised mortality rate
Persons]]</f>
        <v>3.0478652590000017</v>
      </c>
      <c r="G273" s="11">
        <v>89</v>
      </c>
    </row>
    <row r="274" spans="1:7" x14ac:dyDescent="0.35">
      <c r="A274" s="22" t="s">
        <v>160</v>
      </c>
      <c r="B274" t="s">
        <v>74</v>
      </c>
      <c r="C274" s="28">
        <v>20.099882939</v>
      </c>
      <c r="D274" s="27">
        <v>16.077083651999999</v>
      </c>
      <c r="E274" s="27">
        <v>24.122682224999998</v>
      </c>
      <c r="F274" s="27">
        <f>table_4b_alcohol_specific_deaths_ASMR_rates_by_council_area_5_yr_average[[#This Row],[Upper 95% confidence interval
Persons]]-table_4b_alcohol_specific_deaths_ASMR_rates_by_council_area_5_yr_average[[#This Row],[Age-standardised mortality rate
Persons]]</f>
        <v>4.0227992859999979</v>
      </c>
      <c r="G274" s="11">
        <v>98</v>
      </c>
    </row>
    <row r="275" spans="1:7" x14ac:dyDescent="0.35">
      <c r="A275" s="22" t="s">
        <v>160</v>
      </c>
      <c r="B275" t="s">
        <v>75</v>
      </c>
      <c r="C275" s="28">
        <v>20.355929602</v>
      </c>
      <c r="D275" s="27">
        <v>18.376096176000001</v>
      </c>
      <c r="E275" s="27">
        <v>22.335763027999999</v>
      </c>
      <c r="F275" s="27">
        <f>table_4b_alcohol_specific_deaths_ASMR_rates_by_council_area_5_yr_average[[#This Row],[Upper 95% confidence interval
Persons]]-table_4b_alcohol_specific_deaths_ASMR_rates_by_council_area_5_yr_average[[#This Row],[Age-standardised mortality rate
Persons]]</f>
        <v>1.979833425999999</v>
      </c>
      <c r="G275" s="11">
        <v>414</v>
      </c>
    </row>
    <row r="276" spans="1:7" x14ac:dyDescent="0.35">
      <c r="A276" s="22" t="s">
        <v>160</v>
      </c>
      <c r="B276" t="s">
        <v>76</v>
      </c>
      <c r="C276" s="28">
        <v>18.615061061999999</v>
      </c>
      <c r="D276" s="27">
        <v>13.375000134</v>
      </c>
      <c r="E276" s="27">
        <v>23.855121991000001</v>
      </c>
      <c r="F276" s="27">
        <f>table_4b_alcohol_specific_deaths_ASMR_rates_by_council_area_5_yr_average[[#This Row],[Upper 95% confidence interval
Persons]]-table_4b_alcohol_specific_deaths_ASMR_rates_by_council_area_5_yr_average[[#This Row],[Age-standardised mortality rate
Persons]]</f>
        <v>5.240060929000002</v>
      </c>
      <c r="G276" s="11">
        <v>49</v>
      </c>
    </row>
    <row r="277" spans="1:7" x14ac:dyDescent="0.35">
      <c r="A277" s="22" t="s">
        <v>160</v>
      </c>
      <c r="B277" t="s">
        <v>77</v>
      </c>
      <c r="C277" s="28">
        <v>13.647354946</v>
      </c>
      <c r="D277" s="27">
        <v>11.095143185</v>
      </c>
      <c r="E277" s="27">
        <v>16.199566707999999</v>
      </c>
      <c r="F277" s="27">
        <f>table_4b_alcohol_specific_deaths_ASMR_rates_by_council_area_5_yr_average[[#This Row],[Upper 95% confidence interval
Persons]]-table_4b_alcohol_specific_deaths_ASMR_rates_by_council_area_5_yr_average[[#This Row],[Age-standardised mortality rate
Persons]]</f>
        <v>2.5522117619999989</v>
      </c>
      <c r="G277" s="11">
        <v>112</v>
      </c>
    </row>
    <row r="278" spans="1:7" x14ac:dyDescent="0.35">
      <c r="A278" s="22" t="s">
        <v>160</v>
      </c>
      <c r="B278" t="s">
        <v>78</v>
      </c>
      <c r="C278" s="28">
        <v>35.7331559</v>
      </c>
      <c r="D278" s="27">
        <v>31.150180108000001</v>
      </c>
      <c r="E278" s="27">
        <v>40.316131691999999</v>
      </c>
      <c r="F278" s="27">
        <f>table_4b_alcohol_specific_deaths_ASMR_rates_by_council_area_5_yr_average[[#This Row],[Upper 95% confidence interval
Persons]]-table_4b_alcohol_specific_deaths_ASMR_rates_by_council_area_5_yr_average[[#This Row],[Age-standardised mortality rate
Persons]]</f>
        <v>4.5829757919999992</v>
      </c>
      <c r="G278" s="11">
        <v>235</v>
      </c>
    </row>
    <row r="279" spans="1:7" x14ac:dyDescent="0.35">
      <c r="A279" s="22" t="s">
        <v>160</v>
      </c>
      <c r="B279" t="s">
        <v>79</v>
      </c>
      <c r="C279" s="28">
        <v>21.063465111999999</v>
      </c>
      <c r="D279" s="27">
        <v>17.415287748000001</v>
      </c>
      <c r="E279" s="27">
        <v>24.711642476000002</v>
      </c>
      <c r="F279" s="27">
        <f>table_4b_alcohol_specific_deaths_ASMR_rates_by_council_area_5_yr_average[[#This Row],[Upper 95% confidence interval
Persons]]-table_4b_alcohol_specific_deaths_ASMR_rates_by_council_area_5_yr_average[[#This Row],[Age-standardised mortality rate
Persons]]</f>
        <v>3.6481773640000021</v>
      </c>
      <c r="G279" s="11">
        <v>129</v>
      </c>
    </row>
    <row r="280" spans="1:7" x14ac:dyDescent="0.35">
      <c r="A280" s="22" t="s">
        <v>160</v>
      </c>
      <c r="B280" t="s">
        <v>80</v>
      </c>
      <c r="C280" s="28">
        <v>16.419221707999998</v>
      </c>
      <c r="D280" s="27">
        <v>13.003623029</v>
      </c>
      <c r="E280" s="27">
        <v>19.834820387000001</v>
      </c>
      <c r="F280" s="27">
        <f>table_4b_alcohol_specific_deaths_ASMR_rates_by_council_area_5_yr_average[[#This Row],[Upper 95% confidence interval
Persons]]-table_4b_alcohol_specific_deaths_ASMR_rates_by_council_area_5_yr_average[[#This Row],[Age-standardised mortality rate
Persons]]</f>
        <v>3.4155986790000021</v>
      </c>
      <c r="G280" s="11">
        <v>90</v>
      </c>
    </row>
    <row r="281" spans="1:7" x14ac:dyDescent="0.35">
      <c r="A281" s="22" t="s">
        <v>160</v>
      </c>
      <c r="B281" t="s">
        <v>81</v>
      </c>
      <c r="C281" s="28">
        <v>13.245399537999999</v>
      </c>
      <c r="D281" s="27">
        <v>10.028290202000001</v>
      </c>
      <c r="E281" s="27">
        <v>16.462508875000001</v>
      </c>
      <c r="F281" s="27">
        <f>table_4b_alcohol_specific_deaths_ASMR_rates_by_council_area_5_yr_average[[#This Row],[Upper 95% confidence interval
Persons]]-table_4b_alcohol_specific_deaths_ASMR_rates_by_council_area_5_yr_average[[#This Row],[Age-standardised mortality rate
Persons]]</f>
        <v>3.2171093370000019</v>
      </c>
      <c r="G281" s="11">
        <v>66</v>
      </c>
    </row>
    <row r="282" spans="1:7" x14ac:dyDescent="0.35">
      <c r="A282" s="22" t="s">
        <v>160</v>
      </c>
      <c r="B282" t="s">
        <v>82</v>
      </c>
      <c r="C282" s="28">
        <v>11.614978435999999</v>
      </c>
      <c r="D282" s="27">
        <v>8.4711722038000001</v>
      </c>
      <c r="E282" s="27">
        <v>14.758784669000001</v>
      </c>
      <c r="F282" s="27">
        <f>table_4b_alcohol_specific_deaths_ASMR_rates_by_council_area_5_yr_average[[#This Row],[Upper 95% confidence interval
Persons]]-table_4b_alcohol_specific_deaths_ASMR_rates_by_council_area_5_yr_average[[#This Row],[Age-standardised mortality rate
Persons]]</f>
        <v>3.1438062330000012</v>
      </c>
      <c r="G282" s="11">
        <v>53</v>
      </c>
    </row>
    <row r="283" spans="1:7" x14ac:dyDescent="0.35">
      <c r="A283" s="22" t="s">
        <v>160</v>
      </c>
      <c r="B283" t="s">
        <v>83</v>
      </c>
      <c r="C283" s="28">
        <v>18.028590376</v>
      </c>
      <c r="D283" s="27">
        <v>15.039737988000001</v>
      </c>
      <c r="E283" s="27">
        <v>21.017442764999998</v>
      </c>
      <c r="F283" s="27">
        <f>table_4b_alcohol_specific_deaths_ASMR_rates_by_council_area_5_yr_average[[#This Row],[Upper 95% confidence interval
Persons]]-table_4b_alcohol_specific_deaths_ASMR_rates_by_council_area_5_yr_average[[#This Row],[Age-standardised mortality rate
Persons]]</f>
        <v>2.9888523889999981</v>
      </c>
      <c r="G283" s="11">
        <v>141</v>
      </c>
    </row>
    <row r="284" spans="1:7" x14ac:dyDescent="0.35">
      <c r="A284" s="22" t="s">
        <v>160</v>
      </c>
      <c r="B284" t="s">
        <v>84</v>
      </c>
      <c r="C284" s="28">
        <v>18.890543641000001</v>
      </c>
      <c r="D284" s="27">
        <v>16.893468732999999</v>
      </c>
      <c r="E284" s="27">
        <v>20.887618548999999</v>
      </c>
      <c r="F284" s="27">
        <f>table_4b_alcohol_specific_deaths_ASMR_rates_by_council_area_5_yr_average[[#This Row],[Upper 95% confidence interval
Persons]]-table_4b_alcohol_specific_deaths_ASMR_rates_by_council_area_5_yr_average[[#This Row],[Age-standardised mortality rate
Persons]]</f>
        <v>1.9970749079999983</v>
      </c>
      <c r="G284" s="11">
        <v>346</v>
      </c>
    </row>
    <row r="285" spans="1:7" x14ac:dyDescent="0.35">
      <c r="A285" s="22" t="s">
        <v>160</v>
      </c>
      <c r="B285" t="s">
        <v>85</v>
      </c>
      <c r="C285" s="28">
        <v>41.402985426000001</v>
      </c>
      <c r="D285" s="27">
        <v>38.877246796000001</v>
      </c>
      <c r="E285" s="27">
        <v>43.928724055000004</v>
      </c>
      <c r="F285" s="27">
        <f>table_4b_alcohol_specific_deaths_ASMR_rates_by_council_area_5_yr_average[[#This Row],[Upper 95% confidence interval
Persons]]-table_4b_alcohol_specific_deaths_ASMR_rates_by_council_area_5_yr_average[[#This Row],[Age-standardised mortality rate
Persons]]</f>
        <v>2.5257386290000028</v>
      </c>
      <c r="G285" s="11">
        <v>1059</v>
      </c>
    </row>
    <row r="286" spans="1:7" x14ac:dyDescent="0.35">
      <c r="A286" s="22" t="s">
        <v>160</v>
      </c>
      <c r="B286" t="s">
        <v>86</v>
      </c>
      <c r="C286" s="28">
        <v>23.569489490999999</v>
      </c>
      <c r="D286" s="27">
        <v>20.819678852999999</v>
      </c>
      <c r="E286" s="27">
        <v>26.319300128999998</v>
      </c>
      <c r="F286" s="27">
        <f>table_4b_alcohol_specific_deaths_ASMR_rates_by_council_area_5_yr_average[[#This Row],[Upper 95% confidence interval
Persons]]-table_4b_alcohol_specific_deaths_ASMR_rates_by_council_area_5_yr_average[[#This Row],[Age-standardised mortality rate
Persons]]</f>
        <v>2.7498106379999996</v>
      </c>
      <c r="G286" s="11">
        <v>285</v>
      </c>
    </row>
    <row r="287" spans="1:7" x14ac:dyDescent="0.35">
      <c r="A287" s="22" t="s">
        <v>160</v>
      </c>
      <c r="B287" t="s">
        <v>87</v>
      </c>
      <c r="C287" s="28">
        <v>37.651510076000001</v>
      </c>
      <c r="D287" s="27">
        <v>31.721868152999999</v>
      </c>
      <c r="E287" s="27">
        <v>43.581151998999999</v>
      </c>
      <c r="F287" s="27">
        <f>table_4b_alcohol_specific_deaths_ASMR_rates_by_council_area_5_yr_average[[#This Row],[Upper 95% confidence interval
Persons]]-table_4b_alcohol_specific_deaths_ASMR_rates_by_council_area_5_yr_average[[#This Row],[Age-standardised mortality rate
Persons]]</f>
        <v>5.9296419229999984</v>
      </c>
      <c r="G287" s="11">
        <v>156</v>
      </c>
    </row>
    <row r="288" spans="1:7" x14ac:dyDescent="0.35">
      <c r="A288" s="22" t="s">
        <v>160</v>
      </c>
      <c r="B288" t="s">
        <v>88</v>
      </c>
      <c r="C288" s="28">
        <v>13.525746211</v>
      </c>
      <c r="D288" s="27">
        <v>9.9974133084000005</v>
      </c>
      <c r="E288" s="27">
        <v>17.054079114</v>
      </c>
      <c r="F288" s="27">
        <f>table_4b_alcohol_specific_deaths_ASMR_rates_by_council_area_5_yr_average[[#This Row],[Upper 95% confidence interval
Persons]]-table_4b_alcohol_specific_deaths_ASMR_rates_by_council_area_5_yr_average[[#This Row],[Age-standardised mortality rate
Persons]]</f>
        <v>3.5283329030000008</v>
      </c>
      <c r="G288" s="11">
        <v>57</v>
      </c>
    </row>
    <row r="289" spans="1:7" x14ac:dyDescent="0.35">
      <c r="A289" s="22" t="s">
        <v>160</v>
      </c>
      <c r="B289" t="s">
        <v>89</v>
      </c>
      <c r="C289" s="28">
        <v>19.553298853000001</v>
      </c>
      <c r="D289" s="27">
        <v>15.54953023</v>
      </c>
      <c r="E289" s="27">
        <v>23.557067476</v>
      </c>
      <c r="F289" s="27">
        <f>table_4b_alcohol_specific_deaths_ASMR_rates_by_council_area_5_yr_average[[#This Row],[Upper 95% confidence interval
Persons]]-table_4b_alcohol_specific_deaths_ASMR_rates_by_council_area_5_yr_average[[#This Row],[Age-standardised mortality rate
Persons]]</f>
        <v>4.0037686229999991</v>
      </c>
      <c r="G289" s="11">
        <v>92</v>
      </c>
    </row>
    <row r="290" spans="1:7" x14ac:dyDescent="0.35">
      <c r="A290" s="22" t="s">
        <v>160</v>
      </c>
      <c r="B290" t="s">
        <v>90</v>
      </c>
      <c r="C290" s="28">
        <v>25.470818849</v>
      </c>
      <c r="D290" s="27">
        <v>17.324769683</v>
      </c>
      <c r="E290" s="27">
        <v>33.616868015000001</v>
      </c>
      <c r="F290" s="27">
        <f>table_4b_alcohol_specific_deaths_ASMR_rates_by_council_area_5_yr_average[[#This Row],[Upper 95% confidence interval
Persons]]-table_4b_alcohol_specific_deaths_ASMR_rates_by_council_area_5_yr_average[[#This Row],[Age-standardised mortality rate
Persons]]</f>
        <v>8.146049166000001</v>
      </c>
      <c r="G290" s="11">
        <v>38</v>
      </c>
    </row>
    <row r="291" spans="1:7" x14ac:dyDescent="0.35">
      <c r="A291" s="22" t="s">
        <v>160</v>
      </c>
      <c r="B291" t="s">
        <v>91</v>
      </c>
      <c r="C291" s="28">
        <v>22.526450966999999</v>
      </c>
      <c r="D291" s="27">
        <v>19.034975707000001</v>
      </c>
      <c r="E291" s="27">
        <v>26.017926228</v>
      </c>
      <c r="F291" s="27">
        <f>table_4b_alcohol_specific_deaths_ASMR_rates_by_council_area_5_yr_average[[#This Row],[Upper 95% confidence interval
Persons]]-table_4b_alcohol_specific_deaths_ASMR_rates_by_council_area_5_yr_average[[#This Row],[Age-standardised mortality rate
Persons]]</f>
        <v>3.4914752610000015</v>
      </c>
      <c r="G291" s="11">
        <v>161</v>
      </c>
    </row>
    <row r="292" spans="1:7" x14ac:dyDescent="0.35">
      <c r="A292" s="22" t="s">
        <v>160</v>
      </c>
      <c r="B292" t="s">
        <v>92</v>
      </c>
      <c r="C292" s="28">
        <v>30.484709831</v>
      </c>
      <c r="D292" s="27">
        <v>27.781785823</v>
      </c>
      <c r="E292" s="27">
        <v>33.187633839999997</v>
      </c>
      <c r="F292" s="27">
        <f>table_4b_alcohol_specific_deaths_ASMR_rates_by_council_area_5_yr_average[[#This Row],[Upper 95% confidence interval
Persons]]-table_4b_alcohol_specific_deaths_ASMR_rates_by_council_area_5_yr_average[[#This Row],[Age-standardised mortality rate
Persons]]</f>
        <v>2.7029240089999966</v>
      </c>
      <c r="G292" s="11">
        <v>496</v>
      </c>
    </row>
    <row r="293" spans="1:7" x14ac:dyDescent="0.35">
      <c r="A293" s="22" t="s">
        <v>160</v>
      </c>
      <c r="B293" t="s">
        <v>93</v>
      </c>
      <c r="C293" s="28">
        <v>22.056726803</v>
      </c>
      <c r="D293" s="27">
        <v>13.338398131</v>
      </c>
      <c r="E293" s="27">
        <v>30.775055473999998</v>
      </c>
      <c r="F293" s="27">
        <f>table_4b_alcohol_specific_deaths_ASMR_rates_by_council_area_5_yr_average[[#This Row],[Upper 95% confidence interval
Persons]]-table_4b_alcohol_specific_deaths_ASMR_rates_by_council_area_5_yr_average[[#This Row],[Age-standardised mortality rate
Persons]]</f>
        <v>8.7183286709999983</v>
      </c>
      <c r="G293" s="11">
        <v>25</v>
      </c>
    </row>
    <row r="294" spans="1:7" x14ac:dyDescent="0.35">
      <c r="A294" s="22" t="s">
        <v>160</v>
      </c>
      <c r="B294" t="s">
        <v>94</v>
      </c>
      <c r="C294" s="28">
        <v>20.032244854999998</v>
      </c>
      <c r="D294" s="27">
        <v>16.845616213</v>
      </c>
      <c r="E294" s="27">
        <v>23.218873497000001</v>
      </c>
      <c r="F294" s="27">
        <f>table_4b_alcohol_specific_deaths_ASMR_rates_by_council_area_5_yr_average[[#This Row],[Upper 95% confidence interval
Persons]]-table_4b_alcohol_specific_deaths_ASMR_rates_by_council_area_5_yr_average[[#This Row],[Age-standardised mortality rate
Persons]]</f>
        <v>3.1866286420000023</v>
      </c>
      <c r="G294" s="11">
        <v>153</v>
      </c>
    </row>
    <row r="295" spans="1:7" x14ac:dyDescent="0.35">
      <c r="A295" s="22" t="s">
        <v>160</v>
      </c>
      <c r="B295" t="s">
        <v>95</v>
      </c>
      <c r="C295" s="28">
        <v>26.456573134999999</v>
      </c>
      <c r="D295" s="27">
        <v>23.01464567</v>
      </c>
      <c r="E295" s="27">
        <v>29.898500600999999</v>
      </c>
      <c r="F295" s="27">
        <f>table_4b_alcohol_specific_deaths_ASMR_rates_by_council_area_5_yr_average[[#This Row],[Upper 95% confidence interval
Persons]]-table_4b_alcohol_specific_deaths_ASMR_rates_by_council_area_5_yr_average[[#This Row],[Age-standardised mortality rate
Persons]]</f>
        <v>3.4419274659999992</v>
      </c>
      <c r="G295" s="11">
        <v>229</v>
      </c>
    </row>
    <row r="296" spans="1:7" x14ac:dyDescent="0.35">
      <c r="A296" s="22" t="s">
        <v>160</v>
      </c>
      <c r="B296" t="s">
        <v>96</v>
      </c>
      <c r="C296" s="28">
        <v>11.441120542</v>
      </c>
      <c r="D296" s="27">
        <v>8.7795748153000002</v>
      </c>
      <c r="E296" s="27">
        <v>14.102666268</v>
      </c>
      <c r="F296" s="27">
        <f>table_4b_alcohol_specific_deaths_ASMR_rates_by_council_area_5_yr_average[[#This Row],[Upper 95% confidence interval
Persons]]-table_4b_alcohol_specific_deaths_ASMR_rates_by_council_area_5_yr_average[[#This Row],[Age-standardised mortality rate
Persons]]</f>
        <v>2.6615457259999999</v>
      </c>
      <c r="G296" s="11">
        <v>72</v>
      </c>
    </row>
    <row r="297" spans="1:7" x14ac:dyDescent="0.35">
      <c r="A297" s="22" t="s">
        <v>160</v>
      </c>
      <c r="B297" t="s">
        <v>97</v>
      </c>
      <c r="C297" s="28">
        <v>15.895086083000001</v>
      </c>
      <c r="D297" s="27">
        <v>8.4988973876999996</v>
      </c>
      <c r="E297" s="27">
        <v>23.291274778999998</v>
      </c>
      <c r="F297" s="27">
        <f>table_4b_alcohol_specific_deaths_ASMR_rates_by_council_area_5_yr_average[[#This Row],[Upper 95% confidence interval
Persons]]-table_4b_alcohol_specific_deaths_ASMR_rates_by_council_area_5_yr_average[[#This Row],[Age-standardised mortality rate
Persons]]</f>
        <v>7.3961886959999976</v>
      </c>
      <c r="G297" s="11">
        <v>18</v>
      </c>
    </row>
    <row r="298" spans="1:7" x14ac:dyDescent="0.35">
      <c r="A298" s="22" t="s">
        <v>160</v>
      </c>
      <c r="B298" t="s">
        <v>98</v>
      </c>
      <c r="C298" s="28">
        <v>19.951732641</v>
      </c>
      <c r="D298" s="27">
        <v>16.322257774000001</v>
      </c>
      <c r="E298" s="27">
        <v>23.581207506999998</v>
      </c>
      <c r="F298" s="27">
        <f>table_4b_alcohol_specific_deaths_ASMR_rates_by_council_area_5_yr_average[[#This Row],[Upper 95% confidence interval
Persons]]-table_4b_alcohol_specific_deaths_ASMR_rates_by_council_area_5_yr_average[[#This Row],[Age-standardised mortality rate
Persons]]</f>
        <v>3.6294748659999989</v>
      </c>
      <c r="G298" s="11">
        <v>118</v>
      </c>
    </row>
    <row r="299" spans="1:7" x14ac:dyDescent="0.35">
      <c r="A299" s="22" t="s">
        <v>160</v>
      </c>
      <c r="B299" t="s">
        <v>99</v>
      </c>
      <c r="C299" s="28">
        <v>22.151910132000001</v>
      </c>
      <c r="D299" s="27">
        <v>19.830307345000001</v>
      </c>
      <c r="E299" s="27">
        <v>24.473512920000001</v>
      </c>
      <c r="F299" s="27">
        <f>table_4b_alcohol_specific_deaths_ASMR_rates_by_council_area_5_yr_average[[#This Row],[Upper 95% confidence interval
Persons]]-table_4b_alcohol_specific_deaths_ASMR_rates_by_council_area_5_yr_average[[#This Row],[Age-standardised mortality rate
Persons]]</f>
        <v>2.3216027879999999</v>
      </c>
      <c r="G299" s="11">
        <v>353</v>
      </c>
    </row>
    <row r="300" spans="1:7" x14ac:dyDescent="0.35">
      <c r="A300" s="22" t="s">
        <v>160</v>
      </c>
      <c r="B300" t="s">
        <v>100</v>
      </c>
      <c r="C300" s="28">
        <v>19.409833589000002</v>
      </c>
      <c r="D300" s="27">
        <v>15.269910487000001</v>
      </c>
      <c r="E300" s="27">
        <v>23.549756691999999</v>
      </c>
      <c r="F300" s="27">
        <f>table_4b_alcohol_specific_deaths_ASMR_rates_by_council_area_5_yr_average[[#This Row],[Upper 95% confidence interval
Persons]]-table_4b_alcohol_specific_deaths_ASMR_rates_by_council_area_5_yr_average[[#This Row],[Age-standardised mortality rate
Persons]]</f>
        <v>4.1399231029999974</v>
      </c>
      <c r="G300" s="11">
        <v>85</v>
      </c>
    </row>
    <row r="301" spans="1:7" x14ac:dyDescent="0.35">
      <c r="A301" s="22" t="s">
        <v>160</v>
      </c>
      <c r="B301" t="s">
        <v>101</v>
      </c>
      <c r="C301" s="28">
        <v>33.732340565000001</v>
      </c>
      <c r="D301" s="27">
        <v>28.361687924000002</v>
      </c>
      <c r="E301" s="27">
        <v>39.102993206000001</v>
      </c>
      <c r="F301" s="27">
        <f>table_4b_alcohol_specific_deaths_ASMR_rates_by_council_area_5_yr_average[[#This Row],[Upper 95% confidence interval
Persons]]-table_4b_alcohol_specific_deaths_ASMR_rates_by_council_area_5_yr_average[[#This Row],[Age-standardised mortality rate
Persons]]</f>
        <v>5.3706526409999995</v>
      </c>
      <c r="G301" s="11">
        <v>153</v>
      </c>
    </row>
    <row r="302" spans="1:7" x14ac:dyDescent="0.35">
      <c r="A302" s="22" t="s">
        <v>160</v>
      </c>
      <c r="B302" t="s">
        <v>102</v>
      </c>
      <c r="C302" s="28">
        <v>15.552247015000001</v>
      </c>
      <c r="D302" s="27">
        <v>12.839738181</v>
      </c>
      <c r="E302" s="27">
        <v>18.264755848</v>
      </c>
      <c r="F302" s="27">
        <f>table_4b_alcohol_specific_deaths_ASMR_rates_by_council_area_5_yr_average[[#This Row],[Upper 95% confidence interval
Persons]]-table_4b_alcohol_specific_deaths_ASMR_rates_by_council_area_5_yr_average[[#This Row],[Age-standardised mortality rate
Persons]]</f>
        <v>2.7125088329999993</v>
      </c>
      <c r="G302" s="11">
        <v>129</v>
      </c>
    </row>
    <row r="303" spans="1:7" x14ac:dyDescent="0.35">
      <c r="A303" s="22" t="s">
        <v>161</v>
      </c>
      <c r="B303" s="11" t="s">
        <v>56</v>
      </c>
      <c r="C303" s="28">
        <v>20.993266671000001</v>
      </c>
      <c r="D303" s="27">
        <v>20.435123683</v>
      </c>
      <c r="E303" s="27">
        <v>21.551409660000001</v>
      </c>
      <c r="F303" s="27">
        <f>table_4b_alcohol_specific_deaths_ASMR_rates_by_council_area_5_yr_average[[#This Row],[Upper 95% confidence interval
Persons]]-table_4b_alcohol_specific_deaths_ASMR_rates_by_council_area_5_yr_average[[#This Row],[Age-standardised mortality rate
Persons]]</f>
        <v>0.55814298900000026</v>
      </c>
      <c r="G303" s="11">
        <v>5468</v>
      </c>
    </row>
    <row r="304" spans="1:7" x14ac:dyDescent="0.35">
      <c r="A304" s="22" t="s">
        <v>161</v>
      </c>
      <c r="B304" t="s">
        <v>71</v>
      </c>
      <c r="C304" s="28">
        <v>18.185018452000001</v>
      </c>
      <c r="D304" s="27">
        <v>15.509931301</v>
      </c>
      <c r="E304" s="27">
        <v>20.860105603000001</v>
      </c>
      <c r="F304" s="27">
        <f>table_4b_alcohol_specific_deaths_ASMR_rates_by_council_area_5_yr_average[[#This Row],[Upper 95% confidence interval
Persons]]-table_4b_alcohol_specific_deaths_ASMR_rates_by_council_area_5_yr_average[[#This Row],[Age-standardised mortality rate
Persons]]</f>
        <v>2.6750871509999996</v>
      </c>
      <c r="G304" s="11">
        <v>180</v>
      </c>
    </row>
    <row r="305" spans="1:7" x14ac:dyDescent="0.35">
      <c r="A305" s="22" t="s">
        <v>161</v>
      </c>
      <c r="B305" t="s">
        <v>72</v>
      </c>
      <c r="C305" s="28">
        <v>7.3878278263999997</v>
      </c>
      <c r="D305" s="27">
        <v>5.8855024588999996</v>
      </c>
      <c r="E305" s="27">
        <v>8.8901531938999998</v>
      </c>
      <c r="F305" s="27">
        <f>table_4b_alcohol_specific_deaths_ASMR_rates_by_council_area_5_yr_average[[#This Row],[Upper 95% confidence interval
Persons]]-table_4b_alcohol_specific_deaths_ASMR_rates_by_council_area_5_yr_average[[#This Row],[Age-standardised mortality rate
Persons]]</f>
        <v>1.5023253675000001</v>
      </c>
      <c r="G305" s="11">
        <v>94</v>
      </c>
    </row>
    <row r="306" spans="1:7" x14ac:dyDescent="0.35">
      <c r="A306" s="22" t="s">
        <v>161</v>
      </c>
      <c r="B306" t="s">
        <v>73</v>
      </c>
      <c r="C306" s="28">
        <v>14.279965426</v>
      </c>
      <c r="D306" s="27">
        <v>11.281993396000001</v>
      </c>
      <c r="E306" s="27">
        <v>17.277937456</v>
      </c>
      <c r="F306" s="27">
        <f>table_4b_alcohol_specific_deaths_ASMR_rates_by_council_area_5_yr_average[[#This Row],[Upper 95% confidence interval
Persons]]-table_4b_alcohol_specific_deaths_ASMR_rates_by_council_area_5_yr_average[[#This Row],[Age-standardised mortality rate
Persons]]</f>
        <v>2.9979720299999997</v>
      </c>
      <c r="G306" s="11">
        <v>88</v>
      </c>
    </row>
    <row r="307" spans="1:7" x14ac:dyDescent="0.35">
      <c r="A307" s="22" t="s">
        <v>161</v>
      </c>
      <c r="B307" t="s">
        <v>74</v>
      </c>
      <c r="C307" s="28">
        <v>18.942152106999998</v>
      </c>
      <c r="D307" s="27">
        <v>15.017293910999999</v>
      </c>
      <c r="E307" s="27">
        <v>22.867010303000001</v>
      </c>
      <c r="F307" s="27">
        <f>table_4b_alcohol_specific_deaths_ASMR_rates_by_council_area_5_yr_average[[#This Row],[Upper 95% confidence interval
Persons]]-table_4b_alcohol_specific_deaths_ASMR_rates_by_council_area_5_yr_average[[#This Row],[Age-standardised mortality rate
Persons]]</f>
        <v>3.9248581960000024</v>
      </c>
      <c r="G307" s="11">
        <v>92</v>
      </c>
    </row>
    <row r="308" spans="1:7" x14ac:dyDescent="0.35">
      <c r="A308" s="22" t="s">
        <v>161</v>
      </c>
      <c r="B308" t="s">
        <v>75</v>
      </c>
      <c r="C308" s="28">
        <v>19.486076943</v>
      </c>
      <c r="D308" s="27">
        <v>17.551623013</v>
      </c>
      <c r="E308" s="27">
        <v>21.420530873000001</v>
      </c>
      <c r="F308" s="27">
        <f>table_4b_alcohol_specific_deaths_ASMR_rates_by_council_area_5_yr_average[[#This Row],[Upper 95% confidence interval
Persons]]-table_4b_alcohol_specific_deaths_ASMR_rates_by_council_area_5_yr_average[[#This Row],[Age-standardised mortality rate
Persons]]</f>
        <v>1.9344539300000001</v>
      </c>
      <c r="G308" s="11">
        <v>397</v>
      </c>
    </row>
    <row r="309" spans="1:7" x14ac:dyDescent="0.35">
      <c r="A309" s="22" t="s">
        <v>161</v>
      </c>
      <c r="B309" t="s">
        <v>76</v>
      </c>
      <c r="C309" s="28">
        <v>18.855311119</v>
      </c>
      <c r="D309" s="27">
        <v>13.532367405</v>
      </c>
      <c r="E309" s="27">
        <v>24.178254834000001</v>
      </c>
      <c r="F309" s="27">
        <f>table_4b_alcohol_specific_deaths_ASMR_rates_by_council_area_5_yr_average[[#This Row],[Upper 95% confidence interval
Persons]]-table_4b_alcohol_specific_deaths_ASMR_rates_by_council_area_5_yr_average[[#This Row],[Age-standardised mortality rate
Persons]]</f>
        <v>5.322943715000001</v>
      </c>
      <c r="G309" s="11">
        <v>49</v>
      </c>
    </row>
    <row r="310" spans="1:7" x14ac:dyDescent="0.35">
      <c r="A310" s="22" t="s">
        <v>161</v>
      </c>
      <c r="B310" t="s">
        <v>77</v>
      </c>
      <c r="C310" s="28">
        <v>13.246252299</v>
      </c>
      <c r="D310" s="27">
        <v>10.717804803</v>
      </c>
      <c r="E310" s="27">
        <v>15.774699795</v>
      </c>
      <c r="F310" s="27">
        <f>table_4b_alcohol_specific_deaths_ASMR_rates_by_council_area_5_yr_average[[#This Row],[Upper 95% confidence interval
Persons]]-table_4b_alcohol_specific_deaths_ASMR_rates_by_council_area_5_yr_average[[#This Row],[Age-standardised mortality rate
Persons]]</f>
        <v>2.5284474960000001</v>
      </c>
      <c r="G310" s="11">
        <v>108</v>
      </c>
    </row>
    <row r="311" spans="1:7" x14ac:dyDescent="0.35">
      <c r="A311" s="22" t="s">
        <v>161</v>
      </c>
      <c r="B311" t="s">
        <v>78</v>
      </c>
      <c r="C311" s="28">
        <v>30.329978987000001</v>
      </c>
      <c r="D311" s="27">
        <v>26.113088809000001</v>
      </c>
      <c r="E311" s="27">
        <v>34.546869166</v>
      </c>
      <c r="F311" s="27">
        <f>table_4b_alcohol_specific_deaths_ASMR_rates_by_council_area_5_yr_average[[#This Row],[Upper 95% confidence interval
Persons]]-table_4b_alcohol_specific_deaths_ASMR_rates_by_council_area_5_yr_average[[#This Row],[Age-standardised mortality rate
Persons]]</f>
        <v>4.216890179</v>
      </c>
      <c r="G311" s="11">
        <v>200</v>
      </c>
    </row>
    <row r="312" spans="1:7" x14ac:dyDescent="0.35">
      <c r="A312" s="22" t="s">
        <v>161</v>
      </c>
      <c r="B312" t="s">
        <v>79</v>
      </c>
      <c r="C312" s="28">
        <v>22.012579624000001</v>
      </c>
      <c r="D312" s="27">
        <v>18.298129543999998</v>
      </c>
      <c r="E312" s="27">
        <v>25.727029705</v>
      </c>
      <c r="F312" s="27">
        <f>table_4b_alcohol_specific_deaths_ASMR_rates_by_council_area_5_yr_average[[#This Row],[Upper 95% confidence interval
Persons]]-table_4b_alcohol_specific_deaths_ASMR_rates_by_council_area_5_yr_average[[#This Row],[Age-standardised mortality rate
Persons]]</f>
        <v>3.714450080999999</v>
      </c>
      <c r="G312" s="11">
        <v>136</v>
      </c>
    </row>
    <row r="313" spans="1:7" x14ac:dyDescent="0.35">
      <c r="A313" s="22" t="s">
        <v>161</v>
      </c>
      <c r="B313" t="s">
        <v>80</v>
      </c>
      <c r="C313" s="28">
        <v>14.571268057999999</v>
      </c>
      <c r="D313" s="27">
        <v>11.372798900999999</v>
      </c>
      <c r="E313" s="27">
        <v>17.769737214999999</v>
      </c>
      <c r="F313" s="27">
        <f>table_4b_alcohol_specific_deaths_ASMR_rates_by_council_area_5_yr_average[[#This Row],[Upper 95% confidence interval
Persons]]-table_4b_alcohol_specific_deaths_ASMR_rates_by_council_area_5_yr_average[[#This Row],[Age-standardised mortality rate
Persons]]</f>
        <v>3.1984691569999999</v>
      </c>
      <c r="G313" s="11">
        <v>81</v>
      </c>
    </row>
    <row r="314" spans="1:7" x14ac:dyDescent="0.35">
      <c r="A314" s="22" t="s">
        <v>161</v>
      </c>
      <c r="B314" t="s">
        <v>81</v>
      </c>
      <c r="C314" s="28">
        <v>12.049846344000001</v>
      </c>
      <c r="D314" s="27">
        <v>9.0052976112999996</v>
      </c>
      <c r="E314" s="27">
        <v>15.094395077</v>
      </c>
      <c r="F314" s="27">
        <f>table_4b_alcohol_specific_deaths_ASMR_rates_by_council_area_5_yr_average[[#This Row],[Upper 95% confidence interval
Persons]]-table_4b_alcohol_specific_deaths_ASMR_rates_by_council_area_5_yr_average[[#This Row],[Age-standardised mortality rate
Persons]]</f>
        <v>3.0445487329999992</v>
      </c>
      <c r="G314" s="11">
        <v>61</v>
      </c>
    </row>
    <row r="315" spans="1:7" x14ac:dyDescent="0.35">
      <c r="A315" s="22" t="s">
        <v>161</v>
      </c>
      <c r="B315" t="s">
        <v>82</v>
      </c>
      <c r="C315" s="28">
        <v>11.663668339000001</v>
      </c>
      <c r="D315" s="27">
        <v>8.5354136224000001</v>
      </c>
      <c r="E315" s="27">
        <v>14.791923056</v>
      </c>
      <c r="F315" s="27">
        <f>table_4b_alcohol_specific_deaths_ASMR_rates_by_council_area_5_yr_average[[#This Row],[Upper 95% confidence interval
Persons]]-table_4b_alcohol_specific_deaths_ASMR_rates_by_council_area_5_yr_average[[#This Row],[Age-standardised mortality rate
Persons]]</f>
        <v>3.128254716999999</v>
      </c>
      <c r="G315" s="11">
        <v>54</v>
      </c>
    </row>
    <row r="316" spans="1:7" x14ac:dyDescent="0.35">
      <c r="A316" s="22" t="s">
        <v>161</v>
      </c>
      <c r="B316" t="s">
        <v>83</v>
      </c>
      <c r="C316" s="28">
        <v>17.821195956</v>
      </c>
      <c r="D316" s="27">
        <v>14.868559288</v>
      </c>
      <c r="E316" s="27">
        <v>20.773832624000001</v>
      </c>
      <c r="F316" s="27">
        <f>table_4b_alcohol_specific_deaths_ASMR_rates_by_council_area_5_yr_average[[#This Row],[Upper 95% confidence interval
Persons]]-table_4b_alcohol_specific_deaths_ASMR_rates_by_council_area_5_yr_average[[#This Row],[Age-standardised mortality rate
Persons]]</f>
        <v>2.9526366680000002</v>
      </c>
      <c r="G316" s="11">
        <v>141</v>
      </c>
    </row>
    <row r="317" spans="1:7" x14ac:dyDescent="0.35">
      <c r="A317" s="22" t="s">
        <v>161</v>
      </c>
      <c r="B317" t="s">
        <v>84</v>
      </c>
      <c r="C317" s="28">
        <v>18.072092009999999</v>
      </c>
      <c r="D317" s="27">
        <v>16.128287126</v>
      </c>
      <c r="E317" s="27">
        <v>20.015896893000001</v>
      </c>
      <c r="F317" s="27">
        <f>table_4b_alcohol_specific_deaths_ASMR_rates_by_council_area_5_yr_average[[#This Row],[Upper 95% confidence interval
Persons]]-table_4b_alcohol_specific_deaths_ASMR_rates_by_council_area_5_yr_average[[#This Row],[Age-standardised mortality rate
Persons]]</f>
        <v>1.9438048830000021</v>
      </c>
      <c r="G317" s="11">
        <v>334</v>
      </c>
    </row>
    <row r="318" spans="1:7" x14ac:dyDescent="0.35">
      <c r="A318" s="22" t="s">
        <v>161</v>
      </c>
      <c r="B318" t="s">
        <v>85</v>
      </c>
      <c r="C318" s="28">
        <v>37.873262529000002</v>
      </c>
      <c r="D318" s="27">
        <v>35.470844157000002</v>
      </c>
      <c r="E318" s="27">
        <v>40.275680901000001</v>
      </c>
      <c r="F318" s="27">
        <f>table_4b_alcohol_specific_deaths_ASMR_rates_by_council_area_5_yr_average[[#This Row],[Upper 95% confidence interval
Persons]]-table_4b_alcohol_specific_deaths_ASMR_rates_by_council_area_5_yr_average[[#This Row],[Age-standardised mortality rate
Persons]]</f>
        <v>2.4024183719999996</v>
      </c>
      <c r="G318" s="11">
        <v>979</v>
      </c>
    </row>
    <row r="319" spans="1:7" x14ac:dyDescent="0.35">
      <c r="A319" s="22" t="s">
        <v>161</v>
      </c>
      <c r="B319" t="s">
        <v>86</v>
      </c>
      <c r="C319" s="28">
        <v>22.940047070999999</v>
      </c>
      <c r="D319" s="27">
        <v>20.240082459</v>
      </c>
      <c r="E319" s="27">
        <v>25.640011684000001</v>
      </c>
      <c r="F319" s="27">
        <f>table_4b_alcohol_specific_deaths_ASMR_rates_by_council_area_5_yr_average[[#This Row],[Upper 95% confidence interval
Persons]]-table_4b_alcohol_specific_deaths_ASMR_rates_by_council_area_5_yr_average[[#This Row],[Age-standardised mortality rate
Persons]]</f>
        <v>2.6999646130000023</v>
      </c>
      <c r="G319" s="11">
        <v>280</v>
      </c>
    </row>
    <row r="320" spans="1:7" x14ac:dyDescent="0.35">
      <c r="A320" s="22" t="s">
        <v>161</v>
      </c>
      <c r="B320" t="s">
        <v>87</v>
      </c>
      <c r="C320" s="28">
        <v>31.822751777000001</v>
      </c>
      <c r="D320" s="27">
        <v>26.391733035000001</v>
      </c>
      <c r="E320" s="27">
        <v>37.253770518000003</v>
      </c>
      <c r="F320" s="27">
        <f>table_4b_alcohol_specific_deaths_ASMR_rates_by_council_area_5_yr_average[[#This Row],[Upper 95% confidence interval
Persons]]-table_4b_alcohol_specific_deaths_ASMR_rates_by_council_area_5_yr_average[[#This Row],[Age-standardised mortality rate
Persons]]</f>
        <v>5.4310187410000026</v>
      </c>
      <c r="G320" s="11">
        <v>133</v>
      </c>
    </row>
    <row r="321" spans="1:7" x14ac:dyDescent="0.35">
      <c r="A321" s="22" t="s">
        <v>161</v>
      </c>
      <c r="B321" t="s">
        <v>88</v>
      </c>
      <c r="C321" s="28">
        <v>12.967546798000001</v>
      </c>
      <c r="D321" s="27">
        <v>9.5239253903000005</v>
      </c>
      <c r="E321" s="27">
        <v>16.411168204999999</v>
      </c>
      <c r="F321" s="27">
        <f>table_4b_alcohol_specific_deaths_ASMR_rates_by_council_area_5_yr_average[[#This Row],[Upper 95% confidence interval
Persons]]-table_4b_alcohol_specific_deaths_ASMR_rates_by_council_area_5_yr_average[[#This Row],[Age-standardised mortality rate
Persons]]</f>
        <v>3.4436214069999984</v>
      </c>
      <c r="G321" s="11">
        <v>55</v>
      </c>
    </row>
    <row r="322" spans="1:7" x14ac:dyDescent="0.35">
      <c r="A322" s="22" t="s">
        <v>161</v>
      </c>
      <c r="B322" t="s">
        <v>89</v>
      </c>
      <c r="C322" s="28">
        <v>18.684561929000001</v>
      </c>
      <c r="D322" s="27">
        <v>14.796235303</v>
      </c>
      <c r="E322" s="27">
        <v>22.572888554999999</v>
      </c>
      <c r="F322" s="27">
        <f>table_4b_alcohol_specific_deaths_ASMR_rates_by_council_area_5_yr_average[[#This Row],[Upper 95% confidence interval
Persons]]-table_4b_alcohol_specific_deaths_ASMR_rates_by_council_area_5_yr_average[[#This Row],[Age-standardised mortality rate
Persons]]</f>
        <v>3.8883266259999978</v>
      </c>
      <c r="G322" s="11">
        <v>89</v>
      </c>
    </row>
    <row r="323" spans="1:7" x14ac:dyDescent="0.35">
      <c r="A323" s="22" t="s">
        <v>161</v>
      </c>
      <c r="B323" t="s">
        <v>90</v>
      </c>
      <c r="C323" s="28">
        <v>25.223243697000001</v>
      </c>
      <c r="D323" s="27">
        <v>17.144887688000001</v>
      </c>
      <c r="E323" s="27">
        <v>33.301599705000001</v>
      </c>
      <c r="F323" s="27">
        <f>table_4b_alcohol_specific_deaths_ASMR_rates_by_council_area_5_yr_average[[#This Row],[Upper 95% confidence interval
Persons]]-table_4b_alcohol_specific_deaths_ASMR_rates_by_council_area_5_yr_average[[#This Row],[Age-standardised mortality rate
Persons]]</f>
        <v>8.0783560080000001</v>
      </c>
      <c r="G323" s="11">
        <v>38</v>
      </c>
    </row>
    <row r="324" spans="1:7" x14ac:dyDescent="0.35">
      <c r="A324" s="22" t="s">
        <v>161</v>
      </c>
      <c r="B324" t="s">
        <v>91</v>
      </c>
      <c r="C324" s="28">
        <v>20.374087567</v>
      </c>
      <c r="D324" s="27">
        <v>17.041897042999999</v>
      </c>
      <c r="E324" s="27">
        <v>23.706278091000001</v>
      </c>
      <c r="F324" s="27">
        <f>table_4b_alcohol_specific_deaths_ASMR_rates_by_council_area_5_yr_average[[#This Row],[Upper 95% confidence interval
Persons]]-table_4b_alcohol_specific_deaths_ASMR_rates_by_council_area_5_yr_average[[#This Row],[Age-standardised mortality rate
Persons]]</f>
        <v>3.3321905240000014</v>
      </c>
      <c r="G324" s="11">
        <v>145</v>
      </c>
    </row>
    <row r="325" spans="1:7" x14ac:dyDescent="0.35">
      <c r="A325" s="22" t="s">
        <v>161</v>
      </c>
      <c r="B325" t="s">
        <v>92</v>
      </c>
      <c r="C325" s="28">
        <v>29.179325699</v>
      </c>
      <c r="D325" s="27">
        <v>26.550530912999999</v>
      </c>
      <c r="E325" s="27">
        <v>31.808120484</v>
      </c>
      <c r="F325" s="27">
        <f>table_4b_alcohol_specific_deaths_ASMR_rates_by_council_area_5_yr_average[[#This Row],[Upper 95% confidence interval
Persons]]-table_4b_alcohol_specific_deaths_ASMR_rates_by_council_area_5_yr_average[[#This Row],[Age-standardised mortality rate
Persons]]</f>
        <v>2.6287947850000002</v>
      </c>
      <c r="G325" s="11">
        <v>480</v>
      </c>
    </row>
    <row r="326" spans="1:7" x14ac:dyDescent="0.35">
      <c r="A326" s="22" t="s">
        <v>161</v>
      </c>
      <c r="B326" t="s">
        <v>93</v>
      </c>
      <c r="C326" s="28">
        <v>24.119397324000001</v>
      </c>
      <c r="D326" s="27">
        <v>15.117573220000001</v>
      </c>
      <c r="E326" s="27">
        <v>33.121221427999998</v>
      </c>
      <c r="F326" s="27">
        <f>table_4b_alcohol_specific_deaths_ASMR_rates_by_council_area_5_yr_average[[#This Row],[Upper 95% confidence interval
Persons]]-table_4b_alcohol_specific_deaths_ASMR_rates_by_council_area_5_yr_average[[#This Row],[Age-standardised mortality rate
Persons]]</f>
        <v>9.0018241039999971</v>
      </c>
      <c r="G326" s="11">
        <v>28</v>
      </c>
    </row>
    <row r="327" spans="1:7" x14ac:dyDescent="0.35">
      <c r="A327" s="22" t="s">
        <v>161</v>
      </c>
      <c r="B327" t="s">
        <v>94</v>
      </c>
      <c r="C327" s="28">
        <v>18.775124764000001</v>
      </c>
      <c r="D327" s="27">
        <v>15.695012261</v>
      </c>
      <c r="E327" s="27">
        <v>21.855237268</v>
      </c>
      <c r="F327" s="27">
        <f>table_4b_alcohol_specific_deaths_ASMR_rates_by_council_area_5_yr_average[[#This Row],[Upper 95% confidence interval
Persons]]-table_4b_alcohol_specific_deaths_ASMR_rates_by_council_area_5_yr_average[[#This Row],[Age-standardised mortality rate
Persons]]</f>
        <v>3.0801125039999988</v>
      </c>
      <c r="G327" s="11">
        <v>144</v>
      </c>
    </row>
    <row r="328" spans="1:7" x14ac:dyDescent="0.35">
      <c r="A328" s="22" t="s">
        <v>161</v>
      </c>
      <c r="B328" t="s">
        <v>95</v>
      </c>
      <c r="C328" s="28">
        <v>24.042674276</v>
      </c>
      <c r="D328" s="27">
        <v>20.768781168</v>
      </c>
      <c r="E328" s="27">
        <v>27.316567383999999</v>
      </c>
      <c r="F328" s="27">
        <f>table_4b_alcohol_specific_deaths_ASMR_rates_by_council_area_5_yr_average[[#This Row],[Upper 95% confidence interval
Persons]]-table_4b_alcohol_specific_deaths_ASMR_rates_by_council_area_5_yr_average[[#This Row],[Age-standardised mortality rate
Persons]]</f>
        <v>3.2738931079999993</v>
      </c>
      <c r="G328" s="11">
        <v>209</v>
      </c>
    </row>
    <row r="329" spans="1:7" x14ac:dyDescent="0.35">
      <c r="A329" s="22" t="s">
        <v>161</v>
      </c>
      <c r="B329" t="s">
        <v>96</v>
      </c>
      <c r="C329" s="28">
        <v>11.983163092</v>
      </c>
      <c r="D329" s="27">
        <v>9.2681976204000005</v>
      </c>
      <c r="E329" s="27">
        <v>14.698128563999999</v>
      </c>
      <c r="F329" s="27">
        <f>table_4b_alcohol_specific_deaths_ASMR_rates_by_council_area_5_yr_average[[#This Row],[Upper 95% confidence interval
Persons]]-table_4b_alcohol_specific_deaths_ASMR_rates_by_council_area_5_yr_average[[#This Row],[Age-standardised mortality rate
Persons]]</f>
        <v>2.7149654719999994</v>
      </c>
      <c r="G329" s="11">
        <v>76</v>
      </c>
    </row>
    <row r="330" spans="1:7" x14ac:dyDescent="0.35">
      <c r="A330" s="22" t="s">
        <v>161</v>
      </c>
      <c r="B330" t="s">
        <v>97</v>
      </c>
      <c r="C330" s="28">
        <v>13.628954609999999</v>
      </c>
      <c r="D330" s="27">
        <v>6.9238435874000004</v>
      </c>
      <c r="E330" s="27">
        <v>20.334065632000002</v>
      </c>
      <c r="F330" s="27">
        <f>table_4b_alcohol_specific_deaths_ASMR_rates_by_council_area_5_yr_average[[#This Row],[Upper 95% confidence interval
Persons]]-table_4b_alcohol_specific_deaths_ASMR_rates_by_council_area_5_yr_average[[#This Row],[Age-standardised mortality rate
Persons]]</f>
        <v>6.7051110220000023</v>
      </c>
      <c r="G330" s="11">
        <v>16</v>
      </c>
    </row>
    <row r="331" spans="1:7" x14ac:dyDescent="0.35">
      <c r="A331" s="22" t="s">
        <v>161</v>
      </c>
      <c r="B331" t="s">
        <v>98</v>
      </c>
      <c r="C331" s="28">
        <v>17.374635675</v>
      </c>
      <c r="D331" s="27">
        <v>14.005152274</v>
      </c>
      <c r="E331" s="27">
        <v>20.744119076</v>
      </c>
      <c r="F331" s="27">
        <f>table_4b_alcohol_specific_deaths_ASMR_rates_by_council_area_5_yr_average[[#This Row],[Upper 95% confidence interval
Persons]]-table_4b_alcohol_specific_deaths_ASMR_rates_by_council_area_5_yr_average[[#This Row],[Age-standardised mortality rate
Persons]]</f>
        <v>3.3694834010000001</v>
      </c>
      <c r="G331" s="11">
        <v>104</v>
      </c>
    </row>
    <row r="332" spans="1:7" x14ac:dyDescent="0.35">
      <c r="A332" s="22" t="s">
        <v>161</v>
      </c>
      <c r="B332" t="s">
        <v>99</v>
      </c>
      <c r="C332" s="28">
        <v>20.711693235999999</v>
      </c>
      <c r="D332" s="27">
        <v>18.473695552999999</v>
      </c>
      <c r="E332" s="27">
        <v>22.949690918999998</v>
      </c>
      <c r="F332" s="27">
        <f>table_4b_alcohol_specific_deaths_ASMR_rates_by_council_area_5_yr_average[[#This Row],[Upper 95% confidence interval
Persons]]-table_4b_alcohol_specific_deaths_ASMR_rates_by_council_area_5_yr_average[[#This Row],[Age-standardised mortality rate
Persons]]</f>
        <v>2.2379976829999997</v>
      </c>
      <c r="G332" s="11">
        <v>332</v>
      </c>
    </row>
    <row r="333" spans="1:7" x14ac:dyDescent="0.35">
      <c r="A333" s="22" t="s">
        <v>161</v>
      </c>
      <c r="B333" t="s">
        <v>100</v>
      </c>
      <c r="C333" s="28">
        <v>17.210793868</v>
      </c>
      <c r="D333" s="27">
        <v>13.327731475</v>
      </c>
      <c r="E333" s="27">
        <v>21.093856261999999</v>
      </c>
      <c r="F333" s="27">
        <f>table_4b_alcohol_specific_deaths_ASMR_rates_by_council_area_5_yr_average[[#This Row],[Upper 95% confidence interval
Persons]]-table_4b_alcohol_specific_deaths_ASMR_rates_by_council_area_5_yr_average[[#This Row],[Age-standardised mortality rate
Persons]]</f>
        <v>3.8830623939999995</v>
      </c>
      <c r="G333" s="11">
        <v>76</v>
      </c>
    </row>
    <row r="334" spans="1:7" x14ac:dyDescent="0.35">
      <c r="A334" s="22" t="s">
        <v>161</v>
      </c>
      <c r="B334" t="s">
        <v>101</v>
      </c>
      <c r="C334" s="28">
        <v>29.400692222</v>
      </c>
      <c r="D334" s="27">
        <v>24.378588741000002</v>
      </c>
      <c r="E334" s="27">
        <v>34.422795702000002</v>
      </c>
      <c r="F334" s="27">
        <f>table_4b_alcohol_specific_deaths_ASMR_rates_by_council_area_5_yr_average[[#This Row],[Upper 95% confidence interval
Persons]]-table_4b_alcohol_specific_deaths_ASMR_rates_by_council_area_5_yr_average[[#This Row],[Age-standardised mortality rate
Persons]]</f>
        <v>5.022103480000002</v>
      </c>
      <c r="G334" s="11">
        <v>133</v>
      </c>
    </row>
    <row r="335" spans="1:7" x14ac:dyDescent="0.35">
      <c r="A335" s="22" t="s">
        <v>161</v>
      </c>
      <c r="B335" t="s">
        <v>102</v>
      </c>
      <c r="C335" s="28">
        <v>16.064595564000001</v>
      </c>
      <c r="D335" s="27">
        <v>13.335465336</v>
      </c>
      <c r="E335" s="27">
        <v>18.793725793</v>
      </c>
      <c r="F335" s="27">
        <f>table_4b_alcohol_specific_deaths_ASMR_rates_by_council_area_5_yr_average[[#This Row],[Upper 95% confidence interval
Persons]]-table_4b_alcohol_specific_deaths_ASMR_rates_by_council_area_5_yr_average[[#This Row],[Age-standardised mortality rate
Persons]]</f>
        <v>2.729130228999999</v>
      </c>
      <c r="G335" s="11">
        <v>136</v>
      </c>
    </row>
    <row r="336" spans="1:7" x14ac:dyDescent="0.35">
      <c r="A336" s="22" t="s">
        <v>162</v>
      </c>
      <c r="B336" s="11" t="s">
        <v>56</v>
      </c>
      <c r="C336" s="28">
        <v>20.300283325999999</v>
      </c>
      <c r="D336" s="27">
        <v>19.753411356000001</v>
      </c>
      <c r="E336" s="27">
        <v>20.847155296</v>
      </c>
      <c r="F336" s="27">
        <f>table_4b_alcohol_specific_deaths_ASMR_rates_by_council_area_5_yr_average[[#This Row],[Upper 95% confidence interval
Persons]]-table_4b_alcohol_specific_deaths_ASMR_rates_by_council_area_5_yr_average[[#This Row],[Age-standardised mortality rate
Persons]]</f>
        <v>0.54687197000000154</v>
      </c>
      <c r="G336" s="11">
        <v>5324</v>
      </c>
    </row>
    <row r="337" spans="1:7" x14ac:dyDescent="0.35">
      <c r="A337" s="22" t="s">
        <v>162</v>
      </c>
      <c r="B337" t="s">
        <v>71</v>
      </c>
      <c r="C337" s="28">
        <v>17.807768218</v>
      </c>
      <c r="D337" s="27">
        <v>15.167193637</v>
      </c>
      <c r="E337" s="27">
        <v>20.448342798999999</v>
      </c>
      <c r="F337" s="27">
        <f>table_4b_alcohol_specific_deaths_ASMR_rates_by_council_area_5_yr_average[[#This Row],[Upper 95% confidence interval
Persons]]-table_4b_alcohol_specific_deaths_ASMR_rates_by_council_area_5_yr_average[[#This Row],[Age-standardised mortality rate
Persons]]</f>
        <v>2.6405745809999992</v>
      </c>
      <c r="G337" s="11">
        <v>177</v>
      </c>
    </row>
    <row r="338" spans="1:7" x14ac:dyDescent="0.35">
      <c r="A338" s="22" t="s">
        <v>162</v>
      </c>
      <c r="B338" t="s">
        <v>72</v>
      </c>
      <c r="C338" s="28">
        <v>6.7767431907000004</v>
      </c>
      <c r="D338" s="27">
        <v>5.3619973069000002</v>
      </c>
      <c r="E338" s="27">
        <v>8.1914890744999997</v>
      </c>
      <c r="F338" s="27">
        <f>table_4b_alcohol_specific_deaths_ASMR_rates_by_council_area_5_yr_average[[#This Row],[Upper 95% confidence interval
Persons]]-table_4b_alcohol_specific_deaths_ASMR_rates_by_council_area_5_yr_average[[#This Row],[Age-standardised mortality rate
Persons]]</f>
        <v>1.4147458837999993</v>
      </c>
      <c r="G338" s="11">
        <v>89</v>
      </c>
    </row>
    <row r="339" spans="1:7" x14ac:dyDescent="0.35">
      <c r="A339" s="22" t="s">
        <v>162</v>
      </c>
      <c r="B339" t="s">
        <v>73</v>
      </c>
      <c r="C339" s="28">
        <v>13.633597927</v>
      </c>
      <c r="D339" s="27">
        <v>10.721757527999999</v>
      </c>
      <c r="E339" s="27">
        <v>16.545438326999999</v>
      </c>
      <c r="F339" s="27">
        <f>table_4b_alcohol_specific_deaths_ASMR_rates_by_council_area_5_yr_average[[#This Row],[Upper 95% confidence interval
Persons]]-table_4b_alcohol_specific_deaths_ASMR_rates_by_council_area_5_yr_average[[#This Row],[Age-standardised mortality rate
Persons]]</f>
        <v>2.9118403999999991</v>
      </c>
      <c r="G339" s="11">
        <v>85</v>
      </c>
    </row>
    <row r="340" spans="1:7" x14ac:dyDescent="0.35">
      <c r="A340" s="22" t="s">
        <v>162</v>
      </c>
      <c r="B340" t="s">
        <v>74</v>
      </c>
      <c r="C340" s="28">
        <v>19.001671497</v>
      </c>
      <c r="D340" s="27">
        <v>15.058440398</v>
      </c>
      <c r="E340" s="27">
        <v>22.944902596999999</v>
      </c>
      <c r="F340" s="27">
        <f>table_4b_alcohol_specific_deaths_ASMR_rates_by_council_area_5_yr_average[[#This Row],[Upper 95% confidence interval
Persons]]-table_4b_alcohol_specific_deaths_ASMR_rates_by_council_area_5_yr_average[[#This Row],[Age-standardised mortality rate
Persons]]</f>
        <v>3.9432310999999984</v>
      </c>
      <c r="G340" s="11">
        <v>92</v>
      </c>
    </row>
    <row r="341" spans="1:7" x14ac:dyDescent="0.35">
      <c r="A341" s="22" t="s">
        <v>162</v>
      </c>
      <c r="B341" t="s">
        <v>75</v>
      </c>
      <c r="C341" s="28">
        <v>18.671671797999998</v>
      </c>
      <c r="D341" s="27">
        <v>16.7919187</v>
      </c>
      <c r="E341" s="27">
        <v>20.551424895</v>
      </c>
      <c r="F341" s="27">
        <f>table_4b_alcohol_specific_deaths_ASMR_rates_by_council_area_5_yr_average[[#This Row],[Upper 95% confidence interval
Persons]]-table_4b_alcohol_specific_deaths_ASMR_rates_by_council_area_5_yr_average[[#This Row],[Age-standardised mortality rate
Persons]]</f>
        <v>1.8797530970000018</v>
      </c>
      <c r="G341" s="11">
        <v>386</v>
      </c>
    </row>
    <row r="342" spans="1:7" x14ac:dyDescent="0.35">
      <c r="A342" s="22" t="s">
        <v>162</v>
      </c>
      <c r="B342" t="s">
        <v>76</v>
      </c>
      <c r="C342" s="28">
        <v>17.138839307000001</v>
      </c>
      <c r="D342" s="27">
        <v>12.102525032000001</v>
      </c>
      <c r="E342" s="27">
        <v>22.175153582</v>
      </c>
      <c r="F342" s="27">
        <f>table_4b_alcohol_specific_deaths_ASMR_rates_by_council_area_5_yr_average[[#This Row],[Upper 95% confidence interval
Persons]]-table_4b_alcohol_specific_deaths_ASMR_rates_by_council_area_5_yr_average[[#This Row],[Age-standardised mortality rate
Persons]]</f>
        <v>5.0363142749999987</v>
      </c>
      <c r="G342" s="11">
        <v>45</v>
      </c>
    </row>
    <row r="343" spans="1:7" x14ac:dyDescent="0.35">
      <c r="A343" s="22" t="s">
        <v>162</v>
      </c>
      <c r="B343" t="s">
        <v>77</v>
      </c>
      <c r="C343" s="28">
        <v>11.216742124</v>
      </c>
      <c r="D343" s="27">
        <v>8.8765717753000004</v>
      </c>
      <c r="E343" s="27">
        <v>13.556912474000001</v>
      </c>
      <c r="F343" s="27">
        <f>table_4b_alcohol_specific_deaths_ASMR_rates_by_council_area_5_yr_average[[#This Row],[Upper 95% confidence interval
Persons]]-table_4b_alcohol_specific_deaths_ASMR_rates_by_council_area_5_yr_average[[#This Row],[Age-standardised mortality rate
Persons]]</f>
        <v>2.3401703500000011</v>
      </c>
      <c r="G343" s="11">
        <v>91</v>
      </c>
    </row>
    <row r="344" spans="1:7" x14ac:dyDescent="0.35">
      <c r="A344" s="22" t="s">
        <v>162</v>
      </c>
      <c r="B344" t="s">
        <v>78</v>
      </c>
      <c r="C344" s="28">
        <v>28.394011458000001</v>
      </c>
      <c r="D344" s="27">
        <v>24.322055595999998</v>
      </c>
      <c r="E344" s="27">
        <v>32.465967321000001</v>
      </c>
      <c r="F344" s="27">
        <f>table_4b_alcohol_specific_deaths_ASMR_rates_by_council_area_5_yr_average[[#This Row],[Upper 95% confidence interval
Persons]]-table_4b_alcohol_specific_deaths_ASMR_rates_by_council_area_5_yr_average[[#This Row],[Age-standardised mortality rate
Persons]]</f>
        <v>4.0719558629999995</v>
      </c>
      <c r="G344" s="11">
        <v>188</v>
      </c>
    </row>
    <row r="345" spans="1:7" x14ac:dyDescent="0.35">
      <c r="A345" s="22" t="s">
        <v>162</v>
      </c>
      <c r="B345" t="s">
        <v>79</v>
      </c>
      <c r="C345" s="28">
        <v>21.215039677</v>
      </c>
      <c r="D345" s="27">
        <v>17.581691842000001</v>
      </c>
      <c r="E345" s="27">
        <v>24.848387511999999</v>
      </c>
      <c r="F345" s="27">
        <f>table_4b_alcohol_specific_deaths_ASMR_rates_by_council_area_5_yr_average[[#This Row],[Upper 95% confidence interval
Persons]]-table_4b_alcohol_specific_deaths_ASMR_rates_by_council_area_5_yr_average[[#This Row],[Age-standardised mortality rate
Persons]]</f>
        <v>3.6333478349999986</v>
      </c>
      <c r="G345" s="11">
        <v>132</v>
      </c>
    </row>
    <row r="346" spans="1:7" x14ac:dyDescent="0.35">
      <c r="A346" s="22" t="s">
        <v>162</v>
      </c>
      <c r="B346" t="s">
        <v>80</v>
      </c>
      <c r="C346" s="28">
        <v>12.497152579</v>
      </c>
      <c r="D346" s="27">
        <v>9.5735384256000007</v>
      </c>
      <c r="E346" s="27">
        <v>15.420766732000001</v>
      </c>
      <c r="F346" s="27">
        <f>table_4b_alcohol_specific_deaths_ASMR_rates_by_council_area_5_yr_average[[#This Row],[Upper 95% confidence interval
Persons]]-table_4b_alcohol_specific_deaths_ASMR_rates_by_council_area_5_yr_average[[#This Row],[Age-standardised mortality rate
Persons]]</f>
        <v>2.9236141530000008</v>
      </c>
      <c r="G346" s="11">
        <v>71</v>
      </c>
    </row>
    <row r="347" spans="1:7" x14ac:dyDescent="0.35">
      <c r="A347" s="22" t="s">
        <v>162</v>
      </c>
      <c r="B347" t="s">
        <v>81</v>
      </c>
      <c r="C347" s="28">
        <v>12.53407846</v>
      </c>
      <c r="D347" s="27">
        <v>9.4705466877000006</v>
      </c>
      <c r="E347" s="27">
        <v>15.597610232999999</v>
      </c>
      <c r="F347" s="27">
        <f>table_4b_alcohol_specific_deaths_ASMR_rates_by_council_area_5_yr_average[[#This Row],[Upper 95% confidence interval
Persons]]-table_4b_alcohol_specific_deaths_ASMR_rates_by_council_area_5_yr_average[[#This Row],[Age-standardised mortality rate
Persons]]</f>
        <v>3.0635317729999993</v>
      </c>
      <c r="G347" s="11">
        <v>65</v>
      </c>
    </row>
    <row r="348" spans="1:7" x14ac:dyDescent="0.35">
      <c r="A348" s="22" t="s">
        <v>162</v>
      </c>
      <c r="B348" t="s">
        <v>82</v>
      </c>
      <c r="C348" s="28">
        <v>12.047481321999999</v>
      </c>
      <c r="D348" s="27">
        <v>8.8727398349000008</v>
      </c>
      <c r="E348" s="27">
        <v>15.22222281</v>
      </c>
      <c r="F348" s="27">
        <f>table_4b_alcohol_specific_deaths_ASMR_rates_by_council_area_5_yr_average[[#This Row],[Upper 95% confidence interval
Persons]]-table_4b_alcohol_specific_deaths_ASMR_rates_by_council_area_5_yr_average[[#This Row],[Age-standardised mortality rate
Persons]]</f>
        <v>3.1747414880000004</v>
      </c>
      <c r="G348" s="11">
        <v>56</v>
      </c>
    </row>
    <row r="349" spans="1:7" x14ac:dyDescent="0.35">
      <c r="A349" s="22" t="s">
        <v>162</v>
      </c>
      <c r="B349" t="s">
        <v>83</v>
      </c>
      <c r="C349" s="28">
        <v>16.904452352</v>
      </c>
      <c r="D349" s="27">
        <v>14.043732695999999</v>
      </c>
      <c r="E349" s="27">
        <v>19.765172007</v>
      </c>
      <c r="F349" s="27">
        <f>table_4b_alcohol_specific_deaths_ASMR_rates_by_council_area_5_yr_average[[#This Row],[Upper 95% confidence interval
Persons]]-table_4b_alcohol_specific_deaths_ASMR_rates_by_council_area_5_yr_average[[#This Row],[Age-standardised mortality rate
Persons]]</f>
        <v>2.8607196550000005</v>
      </c>
      <c r="G349" s="11">
        <v>135</v>
      </c>
    </row>
    <row r="350" spans="1:7" x14ac:dyDescent="0.35">
      <c r="A350" s="22" t="s">
        <v>162</v>
      </c>
      <c r="B350" t="s">
        <v>84</v>
      </c>
      <c r="C350" s="28">
        <v>16.505717405999999</v>
      </c>
      <c r="D350" s="27">
        <v>14.654182323000001</v>
      </c>
      <c r="E350" s="27">
        <v>18.357252488</v>
      </c>
      <c r="F350" s="27">
        <f>table_4b_alcohol_specific_deaths_ASMR_rates_by_council_area_5_yr_average[[#This Row],[Upper 95% confidence interval
Persons]]-table_4b_alcohol_specific_deaths_ASMR_rates_by_council_area_5_yr_average[[#This Row],[Age-standardised mortality rate
Persons]]</f>
        <v>1.8515350820000016</v>
      </c>
      <c r="G350" s="11">
        <v>307</v>
      </c>
    </row>
    <row r="351" spans="1:7" x14ac:dyDescent="0.35">
      <c r="A351" s="22" t="s">
        <v>162</v>
      </c>
      <c r="B351" t="s">
        <v>85</v>
      </c>
      <c r="C351" s="28">
        <v>36.918526139000001</v>
      </c>
      <c r="D351" s="27">
        <v>34.550834604999999</v>
      </c>
      <c r="E351" s="27">
        <v>39.286217671999999</v>
      </c>
      <c r="F351" s="27">
        <f>table_4b_alcohol_specific_deaths_ASMR_rates_by_council_area_5_yr_average[[#This Row],[Upper 95% confidence interval
Persons]]-table_4b_alcohol_specific_deaths_ASMR_rates_by_council_area_5_yr_average[[#This Row],[Age-standardised mortality rate
Persons]]</f>
        <v>2.3676915329999986</v>
      </c>
      <c r="G351" s="11">
        <v>958</v>
      </c>
    </row>
    <row r="352" spans="1:7" x14ac:dyDescent="0.35">
      <c r="A352" s="22" t="s">
        <v>162</v>
      </c>
      <c r="B352" t="s">
        <v>86</v>
      </c>
      <c r="C352" s="28">
        <v>20.554838677999999</v>
      </c>
      <c r="D352" s="27">
        <v>18.019245268999999</v>
      </c>
      <c r="E352" s="27">
        <v>23.090432088</v>
      </c>
      <c r="F352" s="27">
        <f>table_4b_alcohol_specific_deaths_ASMR_rates_by_council_area_5_yr_average[[#This Row],[Upper 95% confidence interval
Persons]]-table_4b_alcohol_specific_deaths_ASMR_rates_by_council_area_5_yr_average[[#This Row],[Age-standardised mortality rate
Persons]]</f>
        <v>2.5355934100000006</v>
      </c>
      <c r="G352" s="11">
        <v>255</v>
      </c>
    </row>
    <row r="353" spans="1:7" x14ac:dyDescent="0.35">
      <c r="A353" s="22" t="s">
        <v>162</v>
      </c>
      <c r="B353" t="s">
        <v>87</v>
      </c>
      <c r="C353" s="28">
        <v>31.115161926999999</v>
      </c>
      <c r="D353" s="27">
        <v>25.739862817999999</v>
      </c>
      <c r="E353" s="27">
        <v>36.490461035999999</v>
      </c>
      <c r="F353" s="27">
        <f>table_4b_alcohol_specific_deaths_ASMR_rates_by_council_area_5_yr_average[[#This Row],[Upper 95% confidence interval
Persons]]-table_4b_alcohol_specific_deaths_ASMR_rates_by_council_area_5_yr_average[[#This Row],[Age-standardised mortality rate
Persons]]</f>
        <v>5.3752991090000002</v>
      </c>
      <c r="G353" s="11">
        <v>130</v>
      </c>
    </row>
    <row r="354" spans="1:7" x14ac:dyDescent="0.35">
      <c r="A354" s="22" t="s">
        <v>162</v>
      </c>
      <c r="B354" t="s">
        <v>88</v>
      </c>
      <c r="C354" s="28">
        <v>13.171877573</v>
      </c>
      <c r="D354" s="27">
        <v>9.7375414445999997</v>
      </c>
      <c r="E354" s="27">
        <v>16.606213702000002</v>
      </c>
      <c r="F354" s="27">
        <f>table_4b_alcohol_specific_deaths_ASMR_rates_by_council_area_5_yr_average[[#This Row],[Upper 95% confidence interval
Persons]]-table_4b_alcohol_specific_deaths_ASMR_rates_by_council_area_5_yr_average[[#This Row],[Age-standardised mortality rate
Persons]]</f>
        <v>3.4343361290000018</v>
      </c>
      <c r="G354" s="11">
        <v>57</v>
      </c>
    </row>
    <row r="355" spans="1:7" x14ac:dyDescent="0.35">
      <c r="A355" s="22" t="s">
        <v>162</v>
      </c>
      <c r="B355" t="s">
        <v>89</v>
      </c>
      <c r="C355" s="28">
        <v>16.277951023</v>
      </c>
      <c r="D355" s="27">
        <v>12.658693829000001</v>
      </c>
      <c r="E355" s="27">
        <v>19.897208215999999</v>
      </c>
      <c r="F355" s="27">
        <f>table_4b_alcohol_specific_deaths_ASMR_rates_by_council_area_5_yr_average[[#This Row],[Upper 95% confidence interval
Persons]]-table_4b_alcohol_specific_deaths_ASMR_rates_by_council_area_5_yr_average[[#This Row],[Age-standardised mortality rate
Persons]]</f>
        <v>3.6192571929999993</v>
      </c>
      <c r="G355" s="11">
        <v>78</v>
      </c>
    </row>
    <row r="356" spans="1:7" x14ac:dyDescent="0.35">
      <c r="A356" s="22" t="s">
        <v>162</v>
      </c>
      <c r="B356" t="s">
        <v>90</v>
      </c>
      <c r="C356" s="28">
        <v>29.760594831999999</v>
      </c>
      <c r="D356" s="27">
        <v>21.118409733</v>
      </c>
      <c r="E356" s="27">
        <v>38.402779932000001</v>
      </c>
      <c r="F356" s="27">
        <f>table_4b_alcohol_specific_deaths_ASMR_rates_by_council_area_5_yr_average[[#This Row],[Upper 95% confidence interval
Persons]]-table_4b_alcohol_specific_deaths_ASMR_rates_by_council_area_5_yr_average[[#This Row],[Age-standardised mortality rate
Persons]]</f>
        <v>8.6421851000000025</v>
      </c>
      <c r="G356" s="11">
        <v>46</v>
      </c>
    </row>
    <row r="357" spans="1:7" x14ac:dyDescent="0.35">
      <c r="A357" s="22" t="s">
        <v>162</v>
      </c>
      <c r="B357" t="s">
        <v>91</v>
      </c>
      <c r="C357" s="28">
        <v>18.342147191999999</v>
      </c>
      <c r="D357" s="27">
        <v>15.170910037000001</v>
      </c>
      <c r="E357" s="27">
        <v>21.513384347999999</v>
      </c>
      <c r="F357" s="27">
        <f>table_4b_alcohol_specific_deaths_ASMR_rates_by_council_area_5_yr_average[[#This Row],[Upper 95% confidence interval
Persons]]-table_4b_alcohol_specific_deaths_ASMR_rates_by_council_area_5_yr_average[[#This Row],[Age-standardised mortality rate
Persons]]</f>
        <v>3.1712371560000001</v>
      </c>
      <c r="G357" s="11">
        <v>130</v>
      </c>
    </row>
    <row r="358" spans="1:7" x14ac:dyDescent="0.35">
      <c r="A358" s="22" t="s">
        <v>162</v>
      </c>
      <c r="B358" t="s">
        <v>92</v>
      </c>
      <c r="C358" s="28">
        <v>28.468787308</v>
      </c>
      <c r="D358" s="27">
        <v>25.883748537999999</v>
      </c>
      <c r="E358" s="27">
        <v>31.053826078</v>
      </c>
      <c r="F358" s="27">
        <f>table_4b_alcohol_specific_deaths_ASMR_rates_by_council_area_5_yr_average[[#This Row],[Upper 95% confidence interval
Persons]]-table_4b_alcohol_specific_deaths_ASMR_rates_by_council_area_5_yr_average[[#This Row],[Age-standardised mortality rate
Persons]]</f>
        <v>2.5850387700000006</v>
      </c>
      <c r="G358" s="11">
        <v>471</v>
      </c>
    </row>
    <row r="359" spans="1:7" x14ac:dyDescent="0.35">
      <c r="A359" s="22" t="s">
        <v>162</v>
      </c>
      <c r="B359" t="s">
        <v>93</v>
      </c>
      <c r="C359" s="28">
        <v>20.446226790000001</v>
      </c>
      <c r="D359" s="27">
        <v>12.206922947000001</v>
      </c>
      <c r="E359" s="27">
        <v>28.685530633999999</v>
      </c>
      <c r="F359" s="27">
        <f>table_4b_alcohol_specific_deaths_ASMR_rates_by_council_area_5_yr_average[[#This Row],[Upper 95% confidence interval
Persons]]-table_4b_alcohol_specific_deaths_ASMR_rates_by_council_area_5_yr_average[[#This Row],[Age-standardised mortality rate
Persons]]</f>
        <v>8.2393038439999984</v>
      </c>
      <c r="G359" s="11">
        <v>24</v>
      </c>
    </row>
    <row r="360" spans="1:7" x14ac:dyDescent="0.35">
      <c r="A360" s="22" t="s">
        <v>162</v>
      </c>
      <c r="B360" t="s">
        <v>94</v>
      </c>
      <c r="C360" s="28">
        <v>18.135528769</v>
      </c>
      <c r="D360" s="27">
        <v>15.116467597</v>
      </c>
      <c r="E360" s="27">
        <v>21.154589941000001</v>
      </c>
      <c r="F360" s="27">
        <f>table_4b_alcohol_specific_deaths_ASMR_rates_by_council_area_5_yr_average[[#This Row],[Upper 95% confidence interval
Persons]]-table_4b_alcohol_specific_deaths_ASMR_rates_by_council_area_5_yr_average[[#This Row],[Age-standardised mortality rate
Persons]]</f>
        <v>3.0190611720000007</v>
      </c>
      <c r="G360" s="11">
        <v>140</v>
      </c>
    </row>
    <row r="361" spans="1:7" x14ac:dyDescent="0.35">
      <c r="A361" s="22" t="s">
        <v>162</v>
      </c>
      <c r="B361" t="s">
        <v>95</v>
      </c>
      <c r="C361" s="28">
        <v>24.244500232</v>
      </c>
      <c r="D361" s="27">
        <v>20.956638432999998</v>
      </c>
      <c r="E361" s="27">
        <v>27.532362032000002</v>
      </c>
      <c r="F361" s="27">
        <f>table_4b_alcohol_specific_deaths_ASMR_rates_by_council_area_5_yr_average[[#This Row],[Upper 95% confidence interval
Persons]]-table_4b_alcohol_specific_deaths_ASMR_rates_by_council_area_5_yr_average[[#This Row],[Age-standardised mortality rate
Persons]]</f>
        <v>3.2878618000000017</v>
      </c>
      <c r="G361" s="11">
        <v>211</v>
      </c>
    </row>
    <row r="362" spans="1:7" x14ac:dyDescent="0.35">
      <c r="A362" s="22" t="s">
        <v>162</v>
      </c>
      <c r="B362" t="s">
        <v>96</v>
      </c>
      <c r="C362" s="28">
        <v>13.275998459</v>
      </c>
      <c r="D362" s="27">
        <v>10.451201263</v>
      </c>
      <c r="E362" s="27">
        <v>16.100795654999999</v>
      </c>
      <c r="F362" s="27">
        <f>table_4b_alcohol_specific_deaths_ASMR_rates_by_council_area_5_yr_average[[#This Row],[Upper 95% confidence interval
Persons]]-table_4b_alcohol_specific_deaths_ASMR_rates_by_council_area_5_yr_average[[#This Row],[Age-standardised mortality rate
Persons]]</f>
        <v>2.8247971959999987</v>
      </c>
      <c r="G362" s="11">
        <v>86</v>
      </c>
    </row>
    <row r="363" spans="1:7" x14ac:dyDescent="0.35">
      <c r="A363" s="22" t="s">
        <v>162</v>
      </c>
      <c r="B363" t="s">
        <v>97</v>
      </c>
      <c r="C363" s="28">
        <v>14.38492815</v>
      </c>
      <c r="D363" s="27">
        <v>7.5277864493999997</v>
      </c>
      <c r="E363" s="27">
        <v>21.242069851</v>
      </c>
      <c r="F363" s="27">
        <f>table_4b_alcohol_specific_deaths_ASMR_rates_by_council_area_5_yr_average[[#This Row],[Upper 95% confidence interval
Persons]]-table_4b_alcohol_specific_deaths_ASMR_rates_by_council_area_5_yr_average[[#This Row],[Age-standardised mortality rate
Persons]]</f>
        <v>6.8571417009999998</v>
      </c>
      <c r="G363" s="11">
        <v>17</v>
      </c>
    </row>
    <row r="364" spans="1:7" x14ac:dyDescent="0.35">
      <c r="A364" s="22" t="s">
        <v>162</v>
      </c>
      <c r="B364" t="s">
        <v>98</v>
      </c>
      <c r="C364" s="28">
        <v>18.638652981</v>
      </c>
      <c r="D364" s="27">
        <v>15.148511482</v>
      </c>
      <c r="E364" s="27">
        <v>22.12879448</v>
      </c>
      <c r="F364" s="27">
        <f>table_4b_alcohol_specific_deaths_ASMR_rates_by_council_area_5_yr_average[[#This Row],[Upper 95% confidence interval
Persons]]-table_4b_alcohol_specific_deaths_ASMR_rates_by_council_area_5_yr_average[[#This Row],[Age-standardised mortality rate
Persons]]</f>
        <v>3.4901414989999999</v>
      </c>
      <c r="G364" s="11">
        <v>112</v>
      </c>
    </row>
    <row r="365" spans="1:7" x14ac:dyDescent="0.35">
      <c r="A365" s="22" t="s">
        <v>162</v>
      </c>
      <c r="B365" t="s">
        <v>99</v>
      </c>
      <c r="C365" s="28">
        <v>20.898367800999999</v>
      </c>
      <c r="D365" s="27">
        <v>18.657873226</v>
      </c>
      <c r="E365" s="27">
        <v>23.138862375999999</v>
      </c>
      <c r="F365" s="27">
        <f>table_4b_alcohol_specific_deaths_ASMR_rates_by_council_area_5_yr_average[[#This Row],[Upper 95% confidence interval
Persons]]-table_4b_alcohol_specific_deaths_ASMR_rates_by_council_area_5_yr_average[[#This Row],[Age-standardised mortality rate
Persons]]</f>
        <v>2.2404945749999996</v>
      </c>
      <c r="G365" s="11">
        <v>337</v>
      </c>
    </row>
    <row r="366" spans="1:7" x14ac:dyDescent="0.35">
      <c r="A366" s="22" t="s">
        <v>162</v>
      </c>
      <c r="B366" t="s">
        <v>100</v>
      </c>
      <c r="C366" s="28">
        <v>16.274798468</v>
      </c>
      <c r="D366" s="27">
        <v>12.500000191</v>
      </c>
      <c r="E366" s="27">
        <v>20.049596744999999</v>
      </c>
      <c r="F366" s="27">
        <f>table_4b_alcohol_specific_deaths_ASMR_rates_by_council_area_5_yr_average[[#This Row],[Upper 95% confidence interval
Persons]]-table_4b_alcohol_specific_deaths_ASMR_rates_by_council_area_5_yr_average[[#This Row],[Age-standardised mortality rate
Persons]]</f>
        <v>3.7747982769999986</v>
      </c>
      <c r="G366" s="11">
        <v>72</v>
      </c>
    </row>
    <row r="367" spans="1:7" x14ac:dyDescent="0.35">
      <c r="A367" s="22" t="s">
        <v>162</v>
      </c>
      <c r="B367" t="s">
        <v>101</v>
      </c>
      <c r="C367" s="28">
        <v>29.436914373</v>
      </c>
      <c r="D367" s="27">
        <v>24.40479607</v>
      </c>
      <c r="E367" s="27">
        <v>34.469032675999998</v>
      </c>
      <c r="F367" s="27">
        <f>table_4b_alcohol_specific_deaths_ASMR_rates_by_council_area_5_yr_average[[#This Row],[Upper 95% confidence interval
Persons]]-table_4b_alcohol_specific_deaths_ASMR_rates_by_council_area_5_yr_average[[#This Row],[Age-standardised mortality rate
Persons]]</f>
        <v>5.0321183029999972</v>
      </c>
      <c r="G367" s="11">
        <v>133</v>
      </c>
    </row>
    <row r="368" spans="1:7" x14ac:dyDescent="0.35">
      <c r="A368" s="22" t="s">
        <v>162</v>
      </c>
      <c r="B368" t="s">
        <v>102</v>
      </c>
      <c r="C368" s="28">
        <v>17.305017404000001</v>
      </c>
      <c r="D368" s="27">
        <v>14.488284431</v>
      </c>
      <c r="E368" s="27">
        <v>20.121750377000001</v>
      </c>
      <c r="F368" s="27">
        <f>table_4b_alcohol_specific_deaths_ASMR_rates_by_council_area_5_yr_average[[#This Row],[Upper 95% confidence interval
Persons]]-table_4b_alcohol_specific_deaths_ASMR_rates_by_council_area_5_yr_average[[#This Row],[Age-standardised mortality rate
Persons]]</f>
        <v>2.8167329730000006</v>
      </c>
      <c r="G368" s="11">
        <v>148</v>
      </c>
    </row>
    <row r="369" spans="1:7" x14ac:dyDescent="0.35">
      <c r="A369" s="22" t="s">
        <v>163</v>
      </c>
      <c r="B369" s="11" t="s">
        <v>56</v>
      </c>
      <c r="C369" s="28">
        <v>19.644242053999999</v>
      </c>
      <c r="D369" s="27">
        <v>19.108079045</v>
      </c>
      <c r="E369" s="27">
        <v>20.180405062999998</v>
      </c>
      <c r="F369" s="27">
        <f>table_4b_alcohol_specific_deaths_ASMR_rates_by_council_area_5_yr_average[[#This Row],[Upper 95% confidence interval
Persons]]-table_4b_alcohol_specific_deaths_ASMR_rates_by_council_area_5_yr_average[[#This Row],[Age-standardised mortality rate
Persons]]</f>
        <v>0.53616300899999914</v>
      </c>
      <c r="G369" s="11">
        <v>5186</v>
      </c>
    </row>
    <row r="370" spans="1:7" x14ac:dyDescent="0.35">
      <c r="A370" s="22" t="s">
        <v>163</v>
      </c>
      <c r="B370" t="s">
        <v>71</v>
      </c>
      <c r="C370" s="28">
        <v>17.373524395</v>
      </c>
      <c r="D370" s="27">
        <v>14.766323909</v>
      </c>
      <c r="E370" s="27">
        <v>19.980724882000001</v>
      </c>
      <c r="F370" s="27">
        <f>table_4b_alcohol_specific_deaths_ASMR_rates_by_council_area_5_yr_average[[#This Row],[Upper 95% confidence interval
Persons]]-table_4b_alcohol_specific_deaths_ASMR_rates_by_council_area_5_yr_average[[#This Row],[Age-standardised mortality rate
Persons]]</f>
        <v>2.6072004870000001</v>
      </c>
      <c r="G370" s="11">
        <v>173</v>
      </c>
    </row>
    <row r="371" spans="1:7" x14ac:dyDescent="0.35">
      <c r="A371" s="22" t="s">
        <v>163</v>
      </c>
      <c r="B371" t="s">
        <v>72</v>
      </c>
      <c r="C371" s="28">
        <v>7.5945602063999997</v>
      </c>
      <c r="D371" s="27">
        <v>6.0980105593999996</v>
      </c>
      <c r="E371" s="27">
        <v>9.0911098533000008</v>
      </c>
      <c r="F371" s="27">
        <f>table_4b_alcohol_specific_deaths_ASMR_rates_by_council_area_5_yr_average[[#This Row],[Upper 95% confidence interval
Persons]]-table_4b_alcohol_specific_deaths_ASMR_rates_by_council_area_5_yr_average[[#This Row],[Age-standardised mortality rate
Persons]]</f>
        <v>1.496549646900001</v>
      </c>
      <c r="G371" s="11">
        <v>100</v>
      </c>
    </row>
    <row r="372" spans="1:7" x14ac:dyDescent="0.35">
      <c r="A372" s="22" t="s">
        <v>163</v>
      </c>
      <c r="B372" t="s">
        <v>73</v>
      </c>
      <c r="C372" s="28">
        <v>14.171563511</v>
      </c>
      <c r="D372" s="27">
        <v>11.211394126</v>
      </c>
      <c r="E372" s="27">
        <v>17.131732895999999</v>
      </c>
      <c r="F372" s="27">
        <f>table_4b_alcohol_specific_deaths_ASMR_rates_by_council_area_5_yr_average[[#This Row],[Upper 95% confidence interval
Persons]]-table_4b_alcohol_specific_deaths_ASMR_rates_by_council_area_5_yr_average[[#This Row],[Age-standardised mortality rate
Persons]]</f>
        <v>2.9601693849999986</v>
      </c>
      <c r="G372" s="11">
        <v>89</v>
      </c>
    </row>
    <row r="373" spans="1:7" x14ac:dyDescent="0.35">
      <c r="A373" s="22" t="s">
        <v>163</v>
      </c>
      <c r="B373" t="s">
        <v>74</v>
      </c>
      <c r="C373" s="28">
        <v>17.233813798</v>
      </c>
      <c r="D373" s="27">
        <v>13.490623827</v>
      </c>
      <c r="E373" s="27">
        <v>20.977003769</v>
      </c>
      <c r="F373" s="27">
        <f>table_4b_alcohol_specific_deaths_ASMR_rates_by_council_area_5_yr_average[[#This Row],[Upper 95% confidence interval
Persons]]-table_4b_alcohol_specific_deaths_ASMR_rates_by_council_area_5_yr_average[[#This Row],[Age-standardised mortality rate
Persons]]</f>
        <v>3.7431899709999996</v>
      </c>
      <c r="G373" s="11">
        <v>84</v>
      </c>
    </row>
    <row r="374" spans="1:7" x14ac:dyDescent="0.35">
      <c r="A374" s="22" t="s">
        <v>163</v>
      </c>
      <c r="B374" t="s">
        <v>75</v>
      </c>
      <c r="C374" s="28">
        <v>17.476485451999999</v>
      </c>
      <c r="D374" s="27">
        <v>15.664568421</v>
      </c>
      <c r="E374" s="27">
        <v>19.288402481999999</v>
      </c>
      <c r="F374" s="27">
        <f>table_4b_alcohol_specific_deaths_ASMR_rates_by_council_area_5_yr_average[[#This Row],[Upper 95% confidence interval
Persons]]-table_4b_alcohol_specific_deaths_ASMR_rates_by_council_area_5_yr_average[[#This Row],[Age-standardised mortality rate
Persons]]</f>
        <v>1.81191703</v>
      </c>
      <c r="G374" s="11">
        <v>364</v>
      </c>
    </row>
    <row r="375" spans="1:7" x14ac:dyDescent="0.35">
      <c r="A375" s="22" t="s">
        <v>163</v>
      </c>
      <c r="B375" t="s">
        <v>76</v>
      </c>
      <c r="C375" s="28">
        <v>19.950630798999999</v>
      </c>
      <c r="D375" s="27">
        <v>14.550758759000001</v>
      </c>
      <c r="E375" s="27">
        <v>25.350502839000001</v>
      </c>
      <c r="F375" s="27">
        <f>table_4b_alcohol_specific_deaths_ASMR_rates_by_council_area_5_yr_average[[#This Row],[Upper 95% confidence interval
Persons]]-table_4b_alcohol_specific_deaths_ASMR_rates_by_council_area_5_yr_average[[#This Row],[Age-standardised mortality rate
Persons]]</f>
        <v>5.3998720400000018</v>
      </c>
      <c r="G375" s="11">
        <v>53</v>
      </c>
    </row>
    <row r="376" spans="1:7" x14ac:dyDescent="0.35">
      <c r="A376" s="22" t="s">
        <v>163</v>
      </c>
      <c r="B376" t="s">
        <v>77</v>
      </c>
      <c r="C376" s="28">
        <v>10.669870692</v>
      </c>
      <c r="D376" s="27">
        <v>8.3904666931000005</v>
      </c>
      <c r="E376" s="27">
        <v>12.949274689999999</v>
      </c>
      <c r="F376" s="27">
        <f>table_4b_alcohol_specific_deaths_ASMR_rates_by_council_area_5_yr_average[[#This Row],[Upper 95% confidence interval
Persons]]-table_4b_alcohol_specific_deaths_ASMR_rates_by_council_area_5_yr_average[[#This Row],[Age-standardised mortality rate
Persons]]</f>
        <v>2.2794039979999994</v>
      </c>
      <c r="G376" s="11">
        <v>87</v>
      </c>
    </row>
    <row r="377" spans="1:7" x14ac:dyDescent="0.35">
      <c r="A377" s="22" t="s">
        <v>163</v>
      </c>
      <c r="B377" t="s">
        <v>78</v>
      </c>
      <c r="C377" s="28">
        <v>29.057924271000001</v>
      </c>
      <c r="D377" s="27">
        <v>24.945997982000002</v>
      </c>
      <c r="E377" s="27">
        <v>33.169850560999997</v>
      </c>
      <c r="F377" s="27">
        <f>table_4b_alcohol_specific_deaths_ASMR_rates_by_council_area_5_yr_average[[#This Row],[Upper 95% confidence interval
Persons]]-table_4b_alcohol_specific_deaths_ASMR_rates_by_council_area_5_yr_average[[#This Row],[Age-standardised mortality rate
Persons]]</f>
        <v>4.111926289999996</v>
      </c>
      <c r="G377" s="11">
        <v>193</v>
      </c>
    </row>
    <row r="378" spans="1:7" x14ac:dyDescent="0.35">
      <c r="A378" s="22" t="s">
        <v>163</v>
      </c>
      <c r="B378" t="s">
        <v>79</v>
      </c>
      <c r="C378" s="28">
        <v>18.35842719</v>
      </c>
      <c r="D378" s="27">
        <v>15.005017983</v>
      </c>
      <c r="E378" s="27">
        <v>21.711836397999999</v>
      </c>
      <c r="F378" s="27">
        <f>table_4b_alcohol_specific_deaths_ASMR_rates_by_council_area_5_yr_average[[#This Row],[Upper 95% confidence interval
Persons]]-table_4b_alcohol_specific_deaths_ASMR_rates_by_council_area_5_yr_average[[#This Row],[Age-standardised mortality rate
Persons]]</f>
        <v>3.3534092079999986</v>
      </c>
      <c r="G378" s="11">
        <v>116</v>
      </c>
    </row>
    <row r="379" spans="1:7" x14ac:dyDescent="0.35">
      <c r="A379" s="22" t="s">
        <v>163</v>
      </c>
      <c r="B379" t="s">
        <v>80</v>
      </c>
      <c r="C379" s="28">
        <v>12.364881363</v>
      </c>
      <c r="D379" s="27">
        <v>9.4756341479999993</v>
      </c>
      <c r="E379" s="27">
        <v>15.254128579</v>
      </c>
      <c r="F379" s="27">
        <f>table_4b_alcohol_specific_deaths_ASMR_rates_by_council_area_5_yr_average[[#This Row],[Upper 95% confidence interval
Persons]]-table_4b_alcohol_specific_deaths_ASMR_rates_by_council_area_5_yr_average[[#This Row],[Age-standardised mortality rate
Persons]]</f>
        <v>2.8892472159999993</v>
      </c>
      <c r="G379" s="11">
        <v>71</v>
      </c>
    </row>
    <row r="380" spans="1:7" x14ac:dyDescent="0.35">
      <c r="A380" s="22" t="s">
        <v>163</v>
      </c>
      <c r="B380" t="s">
        <v>81</v>
      </c>
      <c r="C380" s="28">
        <v>13.077428797</v>
      </c>
      <c r="D380" s="27">
        <v>9.9544086266999994</v>
      </c>
      <c r="E380" s="27">
        <v>16.200448967</v>
      </c>
      <c r="F380" s="27">
        <f>table_4b_alcohol_specific_deaths_ASMR_rates_by_council_area_5_yr_average[[#This Row],[Upper 95% confidence interval
Persons]]-table_4b_alcohol_specific_deaths_ASMR_rates_by_council_area_5_yr_average[[#This Row],[Age-standardised mortality rate
Persons]]</f>
        <v>3.1230201700000002</v>
      </c>
      <c r="G380" s="11">
        <v>68</v>
      </c>
    </row>
    <row r="381" spans="1:7" x14ac:dyDescent="0.35">
      <c r="A381" s="22" t="s">
        <v>163</v>
      </c>
      <c r="B381" t="s">
        <v>82</v>
      </c>
      <c r="C381" s="28">
        <v>11.725798946999999</v>
      </c>
      <c r="D381" s="27">
        <v>8.6069661655999994</v>
      </c>
      <c r="E381" s="27">
        <v>14.844631729</v>
      </c>
      <c r="F381" s="27">
        <f>table_4b_alcohol_specific_deaths_ASMR_rates_by_council_area_5_yr_average[[#This Row],[Upper 95% confidence interval
Persons]]-table_4b_alcohol_specific_deaths_ASMR_rates_by_council_area_5_yr_average[[#This Row],[Age-standardised mortality rate
Persons]]</f>
        <v>3.1188327820000001</v>
      </c>
      <c r="G381" s="11">
        <v>55</v>
      </c>
    </row>
    <row r="382" spans="1:7" x14ac:dyDescent="0.35">
      <c r="A382" s="22" t="s">
        <v>163</v>
      </c>
      <c r="B382" t="s">
        <v>83</v>
      </c>
      <c r="C382" s="28">
        <v>15.911965792</v>
      </c>
      <c r="D382" s="27">
        <v>13.134951721</v>
      </c>
      <c r="E382" s="27">
        <v>18.688979864</v>
      </c>
      <c r="F382" s="27">
        <f>table_4b_alcohol_specific_deaths_ASMR_rates_by_council_area_5_yr_average[[#This Row],[Upper 95% confidence interval
Persons]]-table_4b_alcohol_specific_deaths_ASMR_rates_by_council_area_5_yr_average[[#This Row],[Age-standardised mortality rate
Persons]]</f>
        <v>2.7770140720000001</v>
      </c>
      <c r="G382" s="11">
        <v>127</v>
      </c>
    </row>
    <row r="383" spans="1:7" x14ac:dyDescent="0.35">
      <c r="A383" s="22" t="s">
        <v>163</v>
      </c>
      <c r="B383" t="s">
        <v>84</v>
      </c>
      <c r="C383" s="28">
        <v>15.947932946</v>
      </c>
      <c r="D383" s="27">
        <v>14.131803570000001</v>
      </c>
      <c r="E383" s="27">
        <v>17.764062321000001</v>
      </c>
      <c r="F383" s="27">
        <f>table_4b_alcohol_specific_deaths_ASMR_rates_by_council_area_5_yr_average[[#This Row],[Upper 95% confidence interval
Persons]]-table_4b_alcohol_specific_deaths_ASMR_rates_by_council_area_5_yr_average[[#This Row],[Age-standardised mortality rate
Persons]]</f>
        <v>1.8161293750000009</v>
      </c>
      <c r="G383" s="11">
        <v>298</v>
      </c>
    </row>
    <row r="384" spans="1:7" x14ac:dyDescent="0.35">
      <c r="A384" s="22" t="s">
        <v>163</v>
      </c>
      <c r="B384" t="s">
        <v>85</v>
      </c>
      <c r="C384" s="28">
        <v>35.402969079999998</v>
      </c>
      <c r="D384" s="27">
        <v>33.087585838999999</v>
      </c>
      <c r="E384" s="27">
        <v>37.718352320000001</v>
      </c>
      <c r="F384" s="27">
        <f>table_4b_alcohol_specific_deaths_ASMR_rates_by_council_area_5_yr_average[[#This Row],[Upper 95% confidence interval
Persons]]-table_4b_alcohol_specific_deaths_ASMR_rates_by_council_area_5_yr_average[[#This Row],[Age-standardised mortality rate
Persons]]</f>
        <v>2.3153832400000027</v>
      </c>
      <c r="G384" s="11">
        <v>921</v>
      </c>
    </row>
    <row r="385" spans="1:7" x14ac:dyDescent="0.35">
      <c r="A385" s="22" t="s">
        <v>163</v>
      </c>
      <c r="B385" t="s">
        <v>86</v>
      </c>
      <c r="C385" s="28">
        <v>18.995318144999999</v>
      </c>
      <c r="D385" s="27">
        <v>16.568872898999999</v>
      </c>
      <c r="E385" s="27">
        <v>21.421763389999999</v>
      </c>
      <c r="F385" s="27">
        <f>table_4b_alcohol_specific_deaths_ASMR_rates_by_council_area_5_yr_average[[#This Row],[Upper 95% confidence interval
Persons]]-table_4b_alcohol_specific_deaths_ASMR_rates_by_council_area_5_yr_average[[#This Row],[Age-standardised mortality rate
Persons]]</f>
        <v>2.426445245</v>
      </c>
      <c r="G385" s="11">
        <v>238</v>
      </c>
    </row>
    <row r="386" spans="1:7" x14ac:dyDescent="0.35">
      <c r="A386" s="22" t="s">
        <v>163</v>
      </c>
      <c r="B386" t="s">
        <v>87</v>
      </c>
      <c r="C386" s="28">
        <v>30.197045885000001</v>
      </c>
      <c r="D386" s="27">
        <v>24.915945021999999</v>
      </c>
      <c r="E386" s="27">
        <v>35.478146748</v>
      </c>
      <c r="F386" s="27">
        <f>table_4b_alcohol_specific_deaths_ASMR_rates_by_council_area_5_yr_average[[#This Row],[Upper 95% confidence interval
Persons]]-table_4b_alcohol_specific_deaths_ASMR_rates_by_council_area_5_yr_average[[#This Row],[Age-standardised mortality rate
Persons]]</f>
        <v>5.2811008629999989</v>
      </c>
      <c r="G386" s="11">
        <v>127</v>
      </c>
    </row>
    <row r="387" spans="1:7" x14ac:dyDescent="0.35">
      <c r="A387" s="22" t="s">
        <v>163</v>
      </c>
      <c r="B387" t="s">
        <v>88</v>
      </c>
      <c r="C387" s="28">
        <v>13.708211185</v>
      </c>
      <c r="D387" s="27">
        <v>10.226721956</v>
      </c>
      <c r="E387" s="27">
        <v>17.189700414000001</v>
      </c>
      <c r="F387" s="27">
        <f>table_4b_alcohol_specific_deaths_ASMR_rates_by_council_area_5_yr_average[[#This Row],[Upper 95% confidence interval
Persons]]-table_4b_alcohol_specific_deaths_ASMR_rates_by_council_area_5_yr_average[[#This Row],[Age-standardised mortality rate
Persons]]</f>
        <v>3.481489229000001</v>
      </c>
      <c r="G387" s="11">
        <v>60</v>
      </c>
    </row>
    <row r="388" spans="1:7" x14ac:dyDescent="0.35">
      <c r="A388" s="22" t="s">
        <v>163</v>
      </c>
      <c r="B388" t="s">
        <v>89</v>
      </c>
      <c r="C388" s="28">
        <v>15.803955188</v>
      </c>
      <c r="D388" s="27">
        <v>12.265887154</v>
      </c>
      <c r="E388" s="27">
        <v>19.342023221000002</v>
      </c>
      <c r="F388" s="27">
        <f>table_4b_alcohol_specific_deaths_ASMR_rates_by_council_area_5_yr_average[[#This Row],[Upper 95% confidence interval
Persons]]-table_4b_alcohol_specific_deaths_ASMR_rates_by_council_area_5_yr_average[[#This Row],[Age-standardised mortality rate
Persons]]</f>
        <v>3.5380680330000018</v>
      </c>
      <c r="G388" s="11">
        <v>77</v>
      </c>
    </row>
    <row r="389" spans="1:7" x14ac:dyDescent="0.35">
      <c r="A389" s="22" t="s">
        <v>163</v>
      </c>
      <c r="B389" t="s">
        <v>90</v>
      </c>
      <c r="C389" s="28">
        <v>32.768112854000002</v>
      </c>
      <c r="D389" s="27">
        <v>23.726600133000002</v>
      </c>
      <c r="E389" s="27">
        <v>41.809625574999998</v>
      </c>
      <c r="F389" s="27">
        <f>table_4b_alcohol_specific_deaths_ASMR_rates_by_council_area_5_yr_average[[#This Row],[Upper 95% confidence interval
Persons]]-table_4b_alcohol_specific_deaths_ASMR_rates_by_council_area_5_yr_average[[#This Row],[Age-standardised mortality rate
Persons]]</f>
        <v>9.0415127209999966</v>
      </c>
      <c r="G389" s="11">
        <v>51</v>
      </c>
    </row>
    <row r="390" spans="1:7" x14ac:dyDescent="0.35">
      <c r="A390" s="22" t="s">
        <v>163</v>
      </c>
      <c r="B390" t="s">
        <v>91</v>
      </c>
      <c r="C390" s="28">
        <v>17.896146723000001</v>
      </c>
      <c r="D390" s="27">
        <v>14.789753896000001</v>
      </c>
      <c r="E390" s="27">
        <v>21.002539549000002</v>
      </c>
      <c r="F390" s="27">
        <f>table_4b_alcohol_specific_deaths_ASMR_rates_by_council_area_5_yr_average[[#This Row],[Upper 95% confidence interval
Persons]]-table_4b_alcohol_specific_deaths_ASMR_rates_by_council_area_5_yr_average[[#This Row],[Age-standardised mortality rate
Persons]]</f>
        <v>3.1063928260000004</v>
      </c>
      <c r="G390" s="11">
        <v>129</v>
      </c>
    </row>
    <row r="391" spans="1:7" x14ac:dyDescent="0.35">
      <c r="A391" s="22" t="s">
        <v>163</v>
      </c>
      <c r="B391" t="s">
        <v>92</v>
      </c>
      <c r="C391" s="28">
        <v>28.185028376000002</v>
      </c>
      <c r="D391" s="27">
        <v>25.620255116999999</v>
      </c>
      <c r="E391" s="27">
        <v>30.749801635000001</v>
      </c>
      <c r="F391" s="27">
        <f>table_4b_alcohol_specific_deaths_ASMR_rates_by_council_area_5_yr_average[[#This Row],[Upper 95% confidence interval
Persons]]-table_4b_alcohol_specific_deaths_ASMR_rates_by_council_area_5_yr_average[[#This Row],[Age-standardised mortality rate
Persons]]</f>
        <v>2.564773258999999</v>
      </c>
      <c r="G391" s="11">
        <v>469</v>
      </c>
    </row>
    <row r="392" spans="1:7" x14ac:dyDescent="0.35">
      <c r="A392" s="22" t="s">
        <v>163</v>
      </c>
      <c r="B392" t="s">
        <v>93</v>
      </c>
      <c r="C392" s="28">
        <v>19.317279943999999</v>
      </c>
      <c r="D392" s="27">
        <v>11.374932729999999</v>
      </c>
      <c r="E392" s="27">
        <v>27.259627158000001</v>
      </c>
      <c r="F392" s="27">
        <f>table_4b_alcohol_specific_deaths_ASMR_rates_by_council_area_5_yr_average[[#This Row],[Upper 95% confidence interval
Persons]]-table_4b_alcohol_specific_deaths_ASMR_rates_by_council_area_5_yr_average[[#This Row],[Age-standardised mortality rate
Persons]]</f>
        <v>7.9423472140000015</v>
      </c>
      <c r="G392" s="11">
        <v>23</v>
      </c>
    </row>
    <row r="393" spans="1:7" x14ac:dyDescent="0.35">
      <c r="A393" s="22" t="s">
        <v>163</v>
      </c>
      <c r="B393" t="s">
        <v>94</v>
      </c>
      <c r="C393" s="28">
        <v>16.927280965000001</v>
      </c>
      <c r="D393" s="27">
        <v>14.022059999</v>
      </c>
      <c r="E393" s="27">
        <v>19.832501930999999</v>
      </c>
      <c r="F393" s="27">
        <f>table_4b_alcohol_specific_deaths_ASMR_rates_by_council_area_5_yr_average[[#This Row],[Upper 95% confidence interval
Persons]]-table_4b_alcohol_specific_deaths_ASMR_rates_by_council_area_5_yr_average[[#This Row],[Age-standardised mortality rate
Persons]]</f>
        <v>2.9052209659999981</v>
      </c>
      <c r="G393" s="11">
        <v>132</v>
      </c>
    </row>
    <row r="394" spans="1:7" x14ac:dyDescent="0.35">
      <c r="A394" s="22" t="s">
        <v>163</v>
      </c>
      <c r="B394" t="s">
        <v>95</v>
      </c>
      <c r="C394" s="28">
        <v>23.414024564000002</v>
      </c>
      <c r="D394" s="27">
        <v>20.184906109</v>
      </c>
      <c r="E394" s="27">
        <v>26.643143019</v>
      </c>
      <c r="F394" s="27">
        <f>table_4b_alcohol_specific_deaths_ASMR_rates_by_council_area_5_yr_average[[#This Row],[Upper 95% confidence interval
Persons]]-table_4b_alcohol_specific_deaths_ASMR_rates_by_council_area_5_yr_average[[#This Row],[Age-standardised mortality rate
Persons]]</f>
        <v>3.2291184549999983</v>
      </c>
      <c r="G394" s="11">
        <v>204</v>
      </c>
    </row>
    <row r="395" spans="1:7" x14ac:dyDescent="0.35">
      <c r="A395" s="22" t="s">
        <v>163</v>
      </c>
      <c r="B395" t="s">
        <v>96</v>
      </c>
      <c r="C395" s="28">
        <v>12.678910974000001</v>
      </c>
      <c r="D395" s="27">
        <v>9.9110479027</v>
      </c>
      <c r="E395" s="27">
        <v>15.446774046</v>
      </c>
      <c r="F395" s="27">
        <f>table_4b_alcohol_specific_deaths_ASMR_rates_by_council_area_5_yr_average[[#This Row],[Upper 95% confidence interval
Persons]]-table_4b_alcohol_specific_deaths_ASMR_rates_by_council_area_5_yr_average[[#This Row],[Age-standardised mortality rate
Persons]]</f>
        <v>2.767863071999999</v>
      </c>
      <c r="G395" s="11">
        <v>82</v>
      </c>
    </row>
    <row r="396" spans="1:7" x14ac:dyDescent="0.35">
      <c r="A396" s="22" t="s">
        <v>163</v>
      </c>
      <c r="B396" t="s">
        <v>97</v>
      </c>
      <c r="C396" s="28">
        <v>8.3582918617999997</v>
      </c>
      <c r="D396" s="27">
        <v>3.1698800300999999</v>
      </c>
      <c r="E396" s="27">
        <v>13.546703694</v>
      </c>
      <c r="F396" s="27">
        <f>table_4b_alcohol_specific_deaths_ASMR_rates_by_council_area_5_yr_average[[#This Row],[Upper 95% confidence interval
Persons]]-table_4b_alcohol_specific_deaths_ASMR_rates_by_council_area_5_yr_average[[#This Row],[Age-standardised mortality rate
Persons]]</f>
        <v>5.1884118321999999</v>
      </c>
      <c r="G396" s="11">
        <v>10</v>
      </c>
    </row>
    <row r="397" spans="1:7" x14ac:dyDescent="0.35">
      <c r="A397" s="22" t="s">
        <v>163</v>
      </c>
      <c r="B397" t="s">
        <v>98</v>
      </c>
      <c r="C397" s="28">
        <v>16.768758929000001</v>
      </c>
      <c r="D397" s="27">
        <v>13.478823158999999</v>
      </c>
      <c r="E397" s="27">
        <v>20.058694699</v>
      </c>
      <c r="F397" s="27">
        <f>table_4b_alcohol_specific_deaths_ASMR_rates_by_council_area_5_yr_average[[#This Row],[Upper 95% confidence interval
Persons]]-table_4b_alcohol_specific_deaths_ASMR_rates_by_council_area_5_yr_average[[#This Row],[Age-standardised mortality rate
Persons]]</f>
        <v>3.2899357699999996</v>
      </c>
      <c r="G397" s="11">
        <v>102</v>
      </c>
    </row>
    <row r="398" spans="1:7" x14ac:dyDescent="0.35">
      <c r="A398" s="22" t="s">
        <v>163</v>
      </c>
      <c r="B398" t="s">
        <v>99</v>
      </c>
      <c r="C398" s="28">
        <v>21.043575081</v>
      </c>
      <c r="D398" s="27">
        <v>18.800175125999999</v>
      </c>
      <c r="E398" s="27">
        <v>23.286975037000001</v>
      </c>
      <c r="F398" s="27">
        <f>table_4b_alcohol_specific_deaths_ASMR_rates_by_council_area_5_yr_average[[#This Row],[Upper 95% confidence interval
Persons]]-table_4b_alcohol_specific_deaths_ASMR_rates_by_council_area_5_yr_average[[#This Row],[Age-standardised mortality rate
Persons]]</f>
        <v>2.2433999560000011</v>
      </c>
      <c r="G398" s="11">
        <v>341</v>
      </c>
    </row>
    <row r="399" spans="1:7" x14ac:dyDescent="0.35">
      <c r="A399" s="22" t="s">
        <v>163</v>
      </c>
      <c r="B399" t="s">
        <v>100</v>
      </c>
      <c r="C399" s="28">
        <v>16.346498772</v>
      </c>
      <c r="D399" s="27">
        <v>12.579732227999999</v>
      </c>
      <c r="E399" s="27">
        <v>20.113265316</v>
      </c>
      <c r="F399" s="27">
        <f>table_4b_alcohol_specific_deaths_ASMR_rates_by_council_area_5_yr_average[[#This Row],[Upper 95% confidence interval
Persons]]-table_4b_alcohol_specific_deaths_ASMR_rates_by_council_area_5_yr_average[[#This Row],[Age-standardised mortality rate
Persons]]</f>
        <v>3.7667665439999993</v>
      </c>
      <c r="G399" s="11">
        <v>73</v>
      </c>
    </row>
    <row r="400" spans="1:7" x14ac:dyDescent="0.35">
      <c r="A400" s="22" t="s">
        <v>163</v>
      </c>
      <c r="B400" t="s">
        <v>101</v>
      </c>
      <c r="C400" s="28">
        <v>26.994310851000002</v>
      </c>
      <c r="D400" s="27">
        <v>22.173496566000001</v>
      </c>
      <c r="E400" s="27">
        <v>31.815125134999999</v>
      </c>
      <c r="F400" s="27">
        <f>table_4b_alcohol_specific_deaths_ASMR_rates_by_council_area_5_yr_average[[#This Row],[Upper 95% confidence interval
Persons]]-table_4b_alcohol_specific_deaths_ASMR_rates_by_council_area_5_yr_average[[#This Row],[Age-standardised mortality rate
Persons]]</f>
        <v>4.8208142839999972</v>
      </c>
      <c r="G400" s="11">
        <v>122</v>
      </c>
    </row>
    <row r="401" spans="1:7" x14ac:dyDescent="0.35">
      <c r="A401" s="22" t="s">
        <v>163</v>
      </c>
      <c r="B401" t="s">
        <v>102</v>
      </c>
      <c r="C401" s="28">
        <v>17.104628062</v>
      </c>
      <c r="D401" s="27">
        <v>14.311200340999999</v>
      </c>
      <c r="E401" s="27">
        <v>19.898055783</v>
      </c>
      <c r="F401" s="27">
        <f>table_4b_alcohol_specific_deaths_ASMR_rates_by_council_area_5_yr_average[[#This Row],[Upper 95% confidence interval
Persons]]-table_4b_alcohol_specific_deaths_ASMR_rates_by_council_area_5_yr_average[[#This Row],[Age-standardised mortality rate
Persons]]</f>
        <v>2.7934277210000005</v>
      </c>
      <c r="G401" s="11">
        <v>147</v>
      </c>
    </row>
    <row r="402" spans="1:7" x14ac:dyDescent="0.35">
      <c r="A402" s="22" t="s">
        <v>164</v>
      </c>
      <c r="B402" s="11" t="s">
        <v>56</v>
      </c>
      <c r="C402" s="28">
        <v>19.497024302</v>
      </c>
      <c r="D402" s="27">
        <v>18.965130455000001</v>
      </c>
      <c r="E402" s="27">
        <v>20.028918147999999</v>
      </c>
      <c r="F402" s="27">
        <f>table_4b_alcohol_specific_deaths_ASMR_rates_by_council_area_5_yr_average[[#This Row],[Upper 95% confidence interval
Persons]]-table_4b_alcohol_specific_deaths_ASMR_rates_by_council_area_5_yr_average[[#This Row],[Age-standardised mortality rate
Persons]]</f>
        <v>0.53189384599999912</v>
      </c>
      <c r="G402" s="11">
        <v>5190</v>
      </c>
    </row>
    <row r="403" spans="1:7" x14ac:dyDescent="0.35">
      <c r="A403" s="22" t="s">
        <v>164</v>
      </c>
      <c r="B403" t="s">
        <v>71</v>
      </c>
      <c r="C403" s="28">
        <v>18.720831889999999</v>
      </c>
      <c r="D403" s="27">
        <v>16.021145687000001</v>
      </c>
      <c r="E403" s="27">
        <v>21.420518091999998</v>
      </c>
      <c r="F403" s="27">
        <f>table_4b_alcohol_specific_deaths_ASMR_rates_by_council_area_5_yr_average[[#This Row],[Upper 95% confidence interval
Persons]]-table_4b_alcohol_specific_deaths_ASMR_rates_by_council_area_5_yr_average[[#This Row],[Age-standardised mortality rate
Persons]]</f>
        <v>2.6996862019999988</v>
      </c>
      <c r="G403" s="11">
        <v>187</v>
      </c>
    </row>
    <row r="404" spans="1:7" x14ac:dyDescent="0.35">
      <c r="A404" s="22" t="s">
        <v>164</v>
      </c>
      <c r="B404" t="s">
        <v>72</v>
      </c>
      <c r="C404" s="28">
        <v>7.9988698079000002</v>
      </c>
      <c r="D404" s="27">
        <v>6.4763765168000003</v>
      </c>
      <c r="E404" s="27">
        <v>9.5213630990000002</v>
      </c>
      <c r="F404" s="27">
        <f>table_4b_alcohol_specific_deaths_ASMR_rates_by_council_area_5_yr_average[[#This Row],[Upper 95% confidence interval
Persons]]-table_4b_alcohol_specific_deaths_ASMR_rates_by_council_area_5_yr_average[[#This Row],[Age-standardised mortality rate
Persons]]</f>
        <v>1.5224932911</v>
      </c>
      <c r="G404" s="11">
        <v>107</v>
      </c>
    </row>
    <row r="405" spans="1:7" x14ac:dyDescent="0.35">
      <c r="A405" s="22" t="s">
        <v>164</v>
      </c>
      <c r="B405" t="s">
        <v>73</v>
      </c>
      <c r="C405" s="28">
        <v>14.572024773000001</v>
      </c>
      <c r="D405" s="27">
        <v>11.573869155000001</v>
      </c>
      <c r="E405" s="27">
        <v>17.570180390000001</v>
      </c>
      <c r="F405" s="27">
        <f>table_4b_alcohol_specific_deaths_ASMR_rates_by_council_area_5_yr_average[[#This Row],[Upper 95% confidence interval
Persons]]-table_4b_alcohol_specific_deaths_ASMR_rates_by_council_area_5_yr_average[[#This Row],[Age-standardised mortality rate
Persons]]</f>
        <v>2.9981556170000001</v>
      </c>
      <c r="G405" s="11">
        <v>92</v>
      </c>
    </row>
    <row r="406" spans="1:7" x14ac:dyDescent="0.35">
      <c r="A406" s="22" t="s">
        <v>164</v>
      </c>
      <c r="B406" t="s">
        <v>74</v>
      </c>
      <c r="C406" s="28">
        <v>17.069513331</v>
      </c>
      <c r="D406" s="27">
        <v>13.362244104</v>
      </c>
      <c r="E406" s="27">
        <v>20.776782557000001</v>
      </c>
      <c r="F406" s="27">
        <f>table_4b_alcohol_specific_deaths_ASMR_rates_by_council_area_5_yr_average[[#This Row],[Upper 95% confidence interval
Persons]]-table_4b_alcohol_specific_deaths_ASMR_rates_by_council_area_5_yr_average[[#This Row],[Age-standardised mortality rate
Persons]]</f>
        <v>3.7072692260000011</v>
      </c>
      <c r="G406" s="11">
        <v>84</v>
      </c>
    </row>
    <row r="407" spans="1:7" x14ac:dyDescent="0.35">
      <c r="A407" s="22" t="s">
        <v>164</v>
      </c>
      <c r="B407" t="s">
        <v>75</v>
      </c>
      <c r="C407" s="28">
        <v>17.669440485999999</v>
      </c>
      <c r="D407" s="27">
        <v>15.86253778</v>
      </c>
      <c r="E407" s="27">
        <v>19.476343192000002</v>
      </c>
      <c r="F407" s="27">
        <f>table_4b_alcohol_specific_deaths_ASMR_rates_by_council_area_5_yr_average[[#This Row],[Upper 95% confidence interval
Persons]]-table_4b_alcohol_specific_deaths_ASMR_rates_by_council_area_5_yr_average[[#This Row],[Age-standardised mortality rate
Persons]]</f>
        <v>1.8069027060000025</v>
      </c>
      <c r="G407" s="11">
        <v>374</v>
      </c>
    </row>
    <row r="408" spans="1:7" x14ac:dyDescent="0.35">
      <c r="A408" s="22" t="s">
        <v>164</v>
      </c>
      <c r="B408" t="s">
        <v>76</v>
      </c>
      <c r="C408" s="28">
        <v>19.524704039</v>
      </c>
      <c r="D408" s="27">
        <v>14.191806754</v>
      </c>
      <c r="E408" s="27">
        <v>24.857601324000001</v>
      </c>
      <c r="F408" s="27">
        <f>table_4b_alcohol_specific_deaths_ASMR_rates_by_council_area_5_yr_average[[#This Row],[Upper 95% confidence interval
Persons]]-table_4b_alcohol_specific_deaths_ASMR_rates_by_council_area_5_yr_average[[#This Row],[Age-standardised mortality rate
Persons]]</f>
        <v>5.3328972850000014</v>
      </c>
      <c r="G408" s="11">
        <v>52</v>
      </c>
    </row>
    <row r="409" spans="1:7" x14ac:dyDescent="0.35">
      <c r="A409" s="22" t="s">
        <v>164</v>
      </c>
      <c r="B409" t="s">
        <v>77</v>
      </c>
      <c r="C409" s="28">
        <v>11.25718912</v>
      </c>
      <c r="D409" s="27">
        <v>8.9515293222000007</v>
      </c>
      <c r="E409" s="27">
        <v>13.562848918</v>
      </c>
      <c r="F409" s="27">
        <f>table_4b_alcohol_specific_deaths_ASMR_rates_by_council_area_5_yr_average[[#This Row],[Upper 95% confidence interval
Persons]]-table_4b_alcohol_specific_deaths_ASMR_rates_by_council_area_5_yr_average[[#This Row],[Age-standardised mortality rate
Persons]]</f>
        <v>2.3056597980000006</v>
      </c>
      <c r="G409" s="11">
        <v>94</v>
      </c>
    </row>
    <row r="410" spans="1:7" x14ac:dyDescent="0.35">
      <c r="A410" s="22" t="s">
        <v>164</v>
      </c>
      <c r="B410" t="s">
        <v>78</v>
      </c>
      <c r="C410" s="28">
        <v>27.573991964000001</v>
      </c>
      <c r="D410" s="27">
        <v>23.565808126</v>
      </c>
      <c r="E410" s="27">
        <v>31.582175801999998</v>
      </c>
      <c r="F410" s="27">
        <f>table_4b_alcohol_specific_deaths_ASMR_rates_by_council_area_5_yr_average[[#This Row],[Upper 95% confidence interval
Persons]]-table_4b_alcohol_specific_deaths_ASMR_rates_by_council_area_5_yr_average[[#This Row],[Age-standardised mortality rate
Persons]]</f>
        <v>4.0081838379999972</v>
      </c>
      <c r="G410" s="11">
        <v>183</v>
      </c>
    </row>
    <row r="411" spans="1:7" x14ac:dyDescent="0.35">
      <c r="A411" s="22" t="s">
        <v>164</v>
      </c>
      <c r="B411" t="s">
        <v>79</v>
      </c>
      <c r="C411" s="28">
        <v>19.033475213999999</v>
      </c>
      <c r="D411" s="27">
        <v>15.614000277000001</v>
      </c>
      <c r="E411" s="27">
        <v>22.452950149999999</v>
      </c>
      <c r="F411" s="27">
        <f>table_4b_alcohol_specific_deaths_ASMR_rates_by_council_area_5_yr_average[[#This Row],[Upper 95% confidence interval
Persons]]-table_4b_alcohol_specific_deaths_ASMR_rates_by_council_area_5_yr_average[[#This Row],[Age-standardised mortality rate
Persons]]</f>
        <v>3.4194749360000003</v>
      </c>
      <c r="G411" s="11">
        <v>120</v>
      </c>
    </row>
    <row r="412" spans="1:7" x14ac:dyDescent="0.35">
      <c r="A412" s="22" t="s">
        <v>164</v>
      </c>
      <c r="B412" t="s">
        <v>80</v>
      </c>
      <c r="C412" s="28">
        <v>9.9070373028999992</v>
      </c>
      <c r="D412" s="27">
        <v>7.3239561018000003</v>
      </c>
      <c r="E412" s="27">
        <v>12.490118504</v>
      </c>
      <c r="F412" s="27">
        <f>table_4b_alcohol_specific_deaths_ASMR_rates_by_council_area_5_yr_average[[#This Row],[Upper 95% confidence interval
Persons]]-table_4b_alcohol_specific_deaths_ASMR_rates_by_council_area_5_yr_average[[#This Row],[Age-standardised mortality rate
Persons]]</f>
        <v>2.5830812011000006</v>
      </c>
      <c r="G412" s="11">
        <v>57</v>
      </c>
    </row>
    <row r="413" spans="1:7" x14ac:dyDescent="0.35">
      <c r="A413" s="22" t="s">
        <v>164</v>
      </c>
      <c r="B413" t="s">
        <v>81</v>
      </c>
      <c r="C413" s="28">
        <v>13.313501686</v>
      </c>
      <c r="D413" s="27">
        <v>10.181927499</v>
      </c>
      <c r="E413" s="27">
        <v>16.445075873</v>
      </c>
      <c r="F413" s="27">
        <f>table_4b_alcohol_specific_deaths_ASMR_rates_by_council_area_5_yr_average[[#This Row],[Upper 95% confidence interval
Persons]]-table_4b_alcohol_specific_deaths_ASMR_rates_by_council_area_5_yr_average[[#This Row],[Age-standardised mortality rate
Persons]]</f>
        <v>3.131574187</v>
      </c>
      <c r="G413" s="11">
        <v>70</v>
      </c>
    </row>
    <row r="414" spans="1:7" x14ac:dyDescent="0.35">
      <c r="A414" s="22" t="s">
        <v>164</v>
      </c>
      <c r="B414" t="s">
        <v>82</v>
      </c>
      <c r="C414" s="28">
        <v>12.895744177999999</v>
      </c>
      <c r="D414" s="27">
        <v>9.6351345719000001</v>
      </c>
      <c r="E414" s="27">
        <v>16.156353783</v>
      </c>
      <c r="F414" s="27">
        <f>table_4b_alcohol_specific_deaths_ASMR_rates_by_council_area_5_yr_average[[#This Row],[Upper 95% confidence interval
Persons]]-table_4b_alcohol_specific_deaths_ASMR_rates_by_council_area_5_yr_average[[#This Row],[Age-standardised mortality rate
Persons]]</f>
        <v>3.2606096050000009</v>
      </c>
      <c r="G414" s="11">
        <v>61</v>
      </c>
    </row>
    <row r="415" spans="1:7" x14ac:dyDescent="0.35">
      <c r="A415" s="22" t="s">
        <v>164</v>
      </c>
      <c r="B415" t="s">
        <v>83</v>
      </c>
      <c r="C415" s="28">
        <v>15.730045801999999</v>
      </c>
      <c r="D415" s="27">
        <v>12.97272209</v>
      </c>
      <c r="E415" s="27">
        <v>18.487369514000001</v>
      </c>
      <c r="F415" s="27">
        <f>table_4b_alcohol_specific_deaths_ASMR_rates_by_council_area_5_yr_average[[#This Row],[Upper 95% confidence interval
Persons]]-table_4b_alcohol_specific_deaths_ASMR_rates_by_council_area_5_yr_average[[#This Row],[Age-standardised mortality rate
Persons]]</f>
        <v>2.7573237120000016</v>
      </c>
      <c r="G415" s="11">
        <v>126</v>
      </c>
    </row>
    <row r="416" spans="1:7" x14ac:dyDescent="0.35">
      <c r="A416" s="22" t="s">
        <v>164</v>
      </c>
      <c r="B416" t="s">
        <v>84</v>
      </c>
      <c r="C416" s="28">
        <v>15.007671725</v>
      </c>
      <c r="D416" s="27">
        <v>13.250569292</v>
      </c>
      <c r="E416" s="27">
        <v>16.764774158000002</v>
      </c>
      <c r="F416" s="27">
        <f>table_4b_alcohol_specific_deaths_ASMR_rates_by_council_area_5_yr_average[[#This Row],[Upper 95% confidence interval
Persons]]-table_4b_alcohol_specific_deaths_ASMR_rates_by_council_area_5_yr_average[[#This Row],[Age-standardised mortality rate
Persons]]</f>
        <v>1.7571024330000018</v>
      </c>
      <c r="G416" s="11">
        <v>282</v>
      </c>
    </row>
    <row r="417" spans="1:7" x14ac:dyDescent="0.35">
      <c r="A417" s="22" t="s">
        <v>164</v>
      </c>
      <c r="B417" t="s">
        <v>85</v>
      </c>
      <c r="C417" s="28">
        <v>33.962018329000003</v>
      </c>
      <c r="D417" s="27">
        <v>31.695008960999999</v>
      </c>
      <c r="E417" s="27">
        <v>36.229027698000003</v>
      </c>
      <c r="F417" s="27">
        <f>table_4b_alcohol_specific_deaths_ASMR_rates_by_council_area_5_yr_average[[#This Row],[Upper 95% confidence interval
Persons]]-table_4b_alcohol_specific_deaths_ASMR_rates_by_council_area_5_yr_average[[#This Row],[Age-standardised mortality rate
Persons]]</f>
        <v>2.2670093690000002</v>
      </c>
      <c r="G417" s="11">
        <v>884</v>
      </c>
    </row>
    <row r="418" spans="1:7" x14ac:dyDescent="0.35">
      <c r="A418" s="22" t="s">
        <v>164</v>
      </c>
      <c r="B418" t="s">
        <v>86</v>
      </c>
      <c r="C418" s="28">
        <v>20.001834124999998</v>
      </c>
      <c r="D418" s="27">
        <v>17.517674743000001</v>
      </c>
      <c r="E418" s="27">
        <v>22.485993507</v>
      </c>
      <c r="F418" s="27">
        <f>table_4b_alcohol_specific_deaths_ASMR_rates_by_council_area_5_yr_average[[#This Row],[Upper 95% confidence interval
Persons]]-table_4b_alcohol_specific_deaths_ASMR_rates_by_council_area_5_yr_average[[#This Row],[Age-standardised mortality rate
Persons]]</f>
        <v>2.4841593820000014</v>
      </c>
      <c r="G418" s="11">
        <v>252</v>
      </c>
    </row>
    <row r="419" spans="1:7" x14ac:dyDescent="0.35">
      <c r="A419" s="22" t="s">
        <v>164</v>
      </c>
      <c r="B419" t="s">
        <v>87</v>
      </c>
      <c r="C419" s="28">
        <v>29.470686885999999</v>
      </c>
      <c r="D419" s="27">
        <v>24.254213582999999</v>
      </c>
      <c r="E419" s="27">
        <v>34.687160188999997</v>
      </c>
      <c r="F419" s="27">
        <f>table_4b_alcohol_specific_deaths_ASMR_rates_by_council_area_5_yr_average[[#This Row],[Upper 95% confidence interval
Persons]]-table_4b_alcohol_specific_deaths_ASMR_rates_by_council_area_5_yr_average[[#This Row],[Age-standardised mortality rate
Persons]]</f>
        <v>5.2164733029999972</v>
      </c>
      <c r="G419" s="11">
        <v>124</v>
      </c>
    </row>
    <row r="420" spans="1:7" x14ac:dyDescent="0.35">
      <c r="A420" s="22" t="s">
        <v>164</v>
      </c>
      <c r="B420" t="s">
        <v>88</v>
      </c>
      <c r="C420" s="28">
        <v>14.458890177000001</v>
      </c>
      <c r="D420" s="27">
        <v>10.875660393</v>
      </c>
      <c r="E420" s="27">
        <v>18.042119961000001</v>
      </c>
      <c r="F420" s="27">
        <f>table_4b_alcohol_specific_deaths_ASMR_rates_by_council_area_5_yr_average[[#This Row],[Upper 95% confidence interval
Persons]]-table_4b_alcohol_specific_deaths_ASMR_rates_by_council_area_5_yr_average[[#This Row],[Age-standardised mortality rate
Persons]]</f>
        <v>3.5832297840000003</v>
      </c>
      <c r="G420" s="11">
        <v>63</v>
      </c>
    </row>
    <row r="421" spans="1:7" x14ac:dyDescent="0.35">
      <c r="A421" s="22" t="s">
        <v>164</v>
      </c>
      <c r="B421" t="s">
        <v>89</v>
      </c>
      <c r="C421" s="28">
        <v>16.861447157000001</v>
      </c>
      <c r="D421" s="27">
        <v>13.223452266000001</v>
      </c>
      <c r="E421" s="27">
        <v>20.499442047999999</v>
      </c>
      <c r="F421" s="27">
        <f>table_4b_alcohol_specific_deaths_ASMR_rates_by_council_area_5_yr_average[[#This Row],[Upper 95% confidence interval
Persons]]-table_4b_alcohol_specific_deaths_ASMR_rates_by_council_area_5_yr_average[[#This Row],[Age-standardised mortality rate
Persons]]</f>
        <v>3.6379948909999982</v>
      </c>
      <c r="G421" s="11">
        <v>83</v>
      </c>
    </row>
    <row r="422" spans="1:7" x14ac:dyDescent="0.35">
      <c r="A422" s="22" t="s">
        <v>164</v>
      </c>
      <c r="B422" t="s">
        <v>90</v>
      </c>
      <c r="C422" s="28">
        <v>32.884978427</v>
      </c>
      <c r="D422" s="27">
        <v>23.918616698000001</v>
      </c>
      <c r="E422" s="27">
        <v>41.851340155999999</v>
      </c>
      <c r="F422" s="27">
        <f>table_4b_alcohol_specific_deaths_ASMR_rates_by_council_area_5_yr_average[[#This Row],[Upper 95% confidence interval
Persons]]-table_4b_alcohol_specific_deaths_ASMR_rates_by_council_area_5_yr_average[[#This Row],[Age-standardised mortality rate
Persons]]</f>
        <v>8.9663617289999991</v>
      </c>
      <c r="G422" s="11">
        <v>52</v>
      </c>
    </row>
    <row r="423" spans="1:7" x14ac:dyDescent="0.35">
      <c r="A423" s="22" t="s">
        <v>164</v>
      </c>
      <c r="B423" t="s">
        <v>91</v>
      </c>
      <c r="C423" s="28">
        <v>18.266506235000001</v>
      </c>
      <c r="D423" s="27">
        <v>15.127255133</v>
      </c>
      <c r="E423" s="27">
        <v>21.405757337000001</v>
      </c>
      <c r="F423" s="27">
        <f>table_4b_alcohol_specific_deaths_ASMR_rates_by_council_area_5_yr_average[[#This Row],[Upper 95% confidence interval
Persons]]-table_4b_alcohol_specific_deaths_ASMR_rates_by_council_area_5_yr_average[[#This Row],[Age-standardised mortality rate
Persons]]</f>
        <v>3.1392511019999993</v>
      </c>
      <c r="G423" s="11">
        <v>132</v>
      </c>
    </row>
    <row r="424" spans="1:7" x14ac:dyDescent="0.35">
      <c r="A424" s="22" t="s">
        <v>164</v>
      </c>
      <c r="B424" t="s">
        <v>92</v>
      </c>
      <c r="C424" s="28">
        <v>28.930844923999999</v>
      </c>
      <c r="D424" s="27">
        <v>26.340515942</v>
      </c>
      <c r="E424" s="27">
        <v>31.521173906000001</v>
      </c>
      <c r="F424" s="27">
        <f>table_4b_alcohol_specific_deaths_ASMR_rates_by_council_area_5_yr_average[[#This Row],[Upper 95% confidence interval
Persons]]-table_4b_alcohol_specific_deaths_ASMR_rates_by_council_area_5_yr_average[[#This Row],[Age-standardised mortality rate
Persons]]</f>
        <v>2.5903289820000026</v>
      </c>
      <c r="G424" s="11">
        <v>484</v>
      </c>
    </row>
    <row r="425" spans="1:7" x14ac:dyDescent="0.35">
      <c r="A425" s="22" t="s">
        <v>164</v>
      </c>
      <c r="B425" t="s">
        <v>93</v>
      </c>
      <c r="C425" s="28">
        <v>23.525504744999999</v>
      </c>
      <c r="D425" s="27">
        <v>14.74250443</v>
      </c>
      <c r="E425" s="27">
        <v>32.308505060000002</v>
      </c>
      <c r="F425" s="27">
        <f>table_4b_alcohol_specific_deaths_ASMR_rates_by_council_area_5_yr_average[[#This Row],[Upper 95% confidence interval
Persons]]-table_4b_alcohol_specific_deaths_ASMR_rates_by_council_area_5_yr_average[[#This Row],[Age-standardised mortality rate
Persons]]</f>
        <v>8.7830003150000024</v>
      </c>
      <c r="G425" s="11">
        <v>28</v>
      </c>
    </row>
    <row r="426" spans="1:7" x14ac:dyDescent="0.35">
      <c r="A426" s="22" t="s">
        <v>164</v>
      </c>
      <c r="B426" t="s">
        <v>94</v>
      </c>
      <c r="C426" s="28">
        <v>15.309266034</v>
      </c>
      <c r="D426" s="27">
        <v>12.576501199999999</v>
      </c>
      <c r="E426" s="27">
        <v>18.042030868000001</v>
      </c>
      <c r="F426" s="27">
        <f>table_4b_alcohol_specific_deaths_ASMR_rates_by_council_area_5_yr_average[[#This Row],[Upper 95% confidence interval
Persons]]-table_4b_alcohol_specific_deaths_ASMR_rates_by_council_area_5_yr_average[[#This Row],[Age-standardised mortality rate
Persons]]</f>
        <v>2.732764834000001</v>
      </c>
      <c r="G426" s="11">
        <v>122</v>
      </c>
    </row>
    <row r="427" spans="1:7" x14ac:dyDescent="0.35">
      <c r="A427" s="22" t="s">
        <v>164</v>
      </c>
      <c r="B427" t="s">
        <v>95</v>
      </c>
      <c r="C427" s="28">
        <v>23.202335997999999</v>
      </c>
      <c r="D427" s="27">
        <v>20.003258220999999</v>
      </c>
      <c r="E427" s="27">
        <v>26.401413775000002</v>
      </c>
      <c r="F427" s="27">
        <f>table_4b_alcohol_specific_deaths_ASMR_rates_by_council_area_5_yr_average[[#This Row],[Upper 95% confidence interval
Persons]]-table_4b_alcohol_specific_deaths_ASMR_rates_by_council_area_5_yr_average[[#This Row],[Age-standardised mortality rate
Persons]]</f>
        <v>3.199077777000003</v>
      </c>
      <c r="G427" s="11">
        <v>204</v>
      </c>
    </row>
    <row r="428" spans="1:7" x14ac:dyDescent="0.35">
      <c r="A428" s="22" t="s">
        <v>164</v>
      </c>
      <c r="B428" t="s">
        <v>96</v>
      </c>
      <c r="C428" s="28">
        <v>12.544385698999999</v>
      </c>
      <c r="D428" s="27">
        <v>9.8323872228999996</v>
      </c>
      <c r="E428" s="27">
        <v>15.256384175999999</v>
      </c>
      <c r="F428" s="27">
        <f>table_4b_alcohol_specific_deaths_ASMR_rates_by_council_area_5_yr_average[[#This Row],[Upper 95% confidence interval
Persons]]-table_4b_alcohol_specific_deaths_ASMR_rates_by_council_area_5_yr_average[[#This Row],[Age-standardised mortality rate
Persons]]</f>
        <v>2.7119984769999999</v>
      </c>
      <c r="G428" s="11">
        <v>83</v>
      </c>
    </row>
    <row r="429" spans="1:7" x14ac:dyDescent="0.35">
      <c r="A429" s="22" t="s">
        <v>164</v>
      </c>
      <c r="B429" t="s">
        <v>97</v>
      </c>
      <c r="C429" s="28">
        <v>7.30928982</v>
      </c>
      <c r="D429" s="27">
        <v>2.5327602462000001</v>
      </c>
      <c r="E429" s="27">
        <v>12.085819394</v>
      </c>
      <c r="F429" s="27">
        <f>table_4b_alcohol_specific_deaths_ASMR_rates_by_council_area_5_yr_average[[#This Row],[Upper 95% confidence interval
Persons]]-table_4b_alcohol_specific_deaths_ASMR_rates_by_council_area_5_yr_average[[#This Row],[Age-standardised mortality rate
Persons]]</f>
        <v>4.7765295739999996</v>
      </c>
      <c r="G429" s="11">
        <v>9</v>
      </c>
    </row>
    <row r="430" spans="1:7" x14ac:dyDescent="0.35">
      <c r="A430" s="22" t="s">
        <v>164</v>
      </c>
      <c r="B430" t="s">
        <v>98</v>
      </c>
      <c r="C430" s="28">
        <v>15.26674901</v>
      </c>
      <c r="D430" s="27">
        <v>12.126452987</v>
      </c>
      <c r="E430" s="27">
        <v>18.407045033999999</v>
      </c>
      <c r="F430" s="27">
        <f>table_4b_alcohol_specific_deaths_ASMR_rates_by_council_area_5_yr_average[[#This Row],[Upper 95% confidence interval
Persons]]-table_4b_alcohol_specific_deaths_ASMR_rates_by_council_area_5_yr_average[[#This Row],[Age-standardised mortality rate
Persons]]</f>
        <v>3.1402960239999995</v>
      </c>
      <c r="G430" s="11">
        <v>93</v>
      </c>
    </row>
    <row r="431" spans="1:7" x14ac:dyDescent="0.35">
      <c r="A431" s="22" t="s">
        <v>164</v>
      </c>
      <c r="B431" t="s">
        <v>99</v>
      </c>
      <c r="C431" s="28">
        <v>21.408428166</v>
      </c>
      <c r="D431" s="27">
        <v>19.156747972000002</v>
      </c>
      <c r="E431" s="27">
        <v>23.660108359999999</v>
      </c>
      <c r="F431" s="27">
        <f>table_4b_alcohol_specific_deaths_ASMR_rates_by_council_area_5_yr_average[[#This Row],[Upper 95% confidence interval
Persons]]-table_4b_alcohol_specific_deaths_ASMR_rates_by_council_area_5_yr_average[[#This Row],[Age-standardised mortality rate
Persons]]</f>
        <v>2.2516801939999986</v>
      </c>
      <c r="G431" s="11">
        <v>350</v>
      </c>
    </row>
    <row r="432" spans="1:7" x14ac:dyDescent="0.35">
      <c r="A432" s="22" t="s">
        <v>164</v>
      </c>
      <c r="B432" t="s">
        <v>100</v>
      </c>
      <c r="C432" s="28">
        <v>16.320525318000001</v>
      </c>
      <c r="D432" s="27">
        <v>12.587735846999999</v>
      </c>
      <c r="E432" s="27">
        <v>20.053314789000002</v>
      </c>
      <c r="F432" s="27">
        <f>table_4b_alcohol_specific_deaths_ASMR_rates_by_council_area_5_yr_average[[#This Row],[Upper 95% confidence interval
Persons]]-table_4b_alcohol_specific_deaths_ASMR_rates_by_council_area_5_yr_average[[#This Row],[Age-standardised mortality rate
Persons]]</f>
        <v>3.7327894710000002</v>
      </c>
      <c r="G432" s="11">
        <v>74</v>
      </c>
    </row>
    <row r="433" spans="1:7" x14ac:dyDescent="0.35">
      <c r="A433" s="22" t="s">
        <v>164</v>
      </c>
      <c r="B433" t="s">
        <v>101</v>
      </c>
      <c r="C433" s="28">
        <v>25.807947349999999</v>
      </c>
      <c r="D433" s="27">
        <v>21.120399690999999</v>
      </c>
      <c r="E433" s="27">
        <v>30.495495008999999</v>
      </c>
      <c r="F433" s="27">
        <f>table_4b_alcohol_specific_deaths_ASMR_rates_by_council_area_5_yr_average[[#This Row],[Upper 95% confidence interval
Persons]]-table_4b_alcohol_specific_deaths_ASMR_rates_by_council_area_5_yr_average[[#This Row],[Age-standardised mortality rate
Persons]]</f>
        <v>4.6875476589999998</v>
      </c>
      <c r="G433" s="11">
        <v>118</v>
      </c>
    </row>
    <row r="434" spans="1:7" x14ac:dyDescent="0.35">
      <c r="A434" s="22" t="s">
        <v>164</v>
      </c>
      <c r="B434" t="s">
        <v>102</v>
      </c>
      <c r="C434" s="28">
        <v>16.841600805999999</v>
      </c>
      <c r="D434" s="27">
        <v>14.083170764</v>
      </c>
      <c r="E434" s="27">
        <v>19.600030847999999</v>
      </c>
      <c r="F434" s="27">
        <f>table_4b_alcohol_specific_deaths_ASMR_rates_by_council_area_5_yr_average[[#This Row],[Upper 95% confidence interval
Persons]]-table_4b_alcohol_specific_deaths_ASMR_rates_by_council_area_5_yr_average[[#This Row],[Age-standardised mortality rate
Persons]]</f>
        <v>2.7584300420000005</v>
      </c>
      <c r="G434" s="11">
        <v>146</v>
      </c>
    </row>
    <row r="435" spans="1:7" x14ac:dyDescent="0.35">
      <c r="A435" s="22" t="s">
        <v>165</v>
      </c>
      <c r="B435" s="11" t="s">
        <v>56</v>
      </c>
      <c r="C435" s="28">
        <v>19.920598688999998</v>
      </c>
      <c r="D435" s="27">
        <v>19.385028475999999</v>
      </c>
      <c r="E435" s="27">
        <v>20.456168901000002</v>
      </c>
      <c r="F435" s="27">
        <f>table_4b_alcohol_specific_deaths_ASMR_rates_by_council_area_5_yr_average[[#This Row],[Upper 95% confidence interval
Persons]]-table_4b_alcohol_specific_deaths_ASMR_rates_by_council_area_5_yr_average[[#This Row],[Age-standardised mortality rate
Persons]]</f>
        <v>0.53557021200000321</v>
      </c>
      <c r="G435" s="11">
        <v>5342</v>
      </c>
    </row>
    <row r="436" spans="1:7" x14ac:dyDescent="0.35">
      <c r="A436" s="22" t="s">
        <v>165</v>
      </c>
      <c r="B436" t="s">
        <v>71</v>
      </c>
      <c r="C436" s="28">
        <v>18.687147222</v>
      </c>
      <c r="D436" s="27">
        <v>15.996399444</v>
      </c>
      <c r="E436" s="27">
        <v>21.377895000999999</v>
      </c>
      <c r="F436" s="27">
        <f>table_4b_alcohol_specific_deaths_ASMR_rates_by_council_area_5_yr_average[[#This Row],[Upper 95% confidence interval
Persons]]-table_4b_alcohol_specific_deaths_ASMR_rates_by_council_area_5_yr_average[[#This Row],[Age-standardised mortality rate
Persons]]</f>
        <v>2.6907477789999987</v>
      </c>
      <c r="G436" s="11">
        <v>187</v>
      </c>
    </row>
    <row r="437" spans="1:7" x14ac:dyDescent="0.35">
      <c r="A437" s="22" t="s">
        <v>165</v>
      </c>
      <c r="B437" t="s">
        <v>72</v>
      </c>
      <c r="C437" s="28">
        <v>8.4885881330000004</v>
      </c>
      <c r="D437" s="27">
        <v>6.9389096204999996</v>
      </c>
      <c r="E437" s="27">
        <v>10.038266645</v>
      </c>
      <c r="F437" s="27">
        <f>table_4b_alcohol_specific_deaths_ASMR_rates_by_council_area_5_yr_average[[#This Row],[Upper 95% confidence interval
Persons]]-table_4b_alcohol_specific_deaths_ASMR_rates_by_council_area_5_yr_average[[#This Row],[Age-standardised mortality rate
Persons]]</f>
        <v>1.5496785119999998</v>
      </c>
      <c r="G437" s="11">
        <v>116</v>
      </c>
    </row>
    <row r="438" spans="1:7" x14ac:dyDescent="0.35">
      <c r="A438" s="22" t="s">
        <v>165</v>
      </c>
      <c r="B438" t="s">
        <v>73</v>
      </c>
      <c r="C438" s="28">
        <v>15.004430813000001</v>
      </c>
      <c r="D438" s="27">
        <v>11.964902757999999</v>
      </c>
      <c r="E438" s="27">
        <v>18.043958869000001</v>
      </c>
      <c r="F438" s="27">
        <f>table_4b_alcohol_specific_deaths_ASMR_rates_by_council_area_5_yr_average[[#This Row],[Upper 95% confidence interval
Persons]]-table_4b_alcohol_specific_deaths_ASMR_rates_by_council_area_5_yr_average[[#This Row],[Age-standardised mortality rate
Persons]]</f>
        <v>3.039528056</v>
      </c>
      <c r="G438" s="11">
        <v>95</v>
      </c>
    </row>
    <row r="439" spans="1:7" x14ac:dyDescent="0.35">
      <c r="A439" s="22" t="s">
        <v>165</v>
      </c>
      <c r="B439" t="s">
        <v>74</v>
      </c>
      <c r="C439" s="28">
        <v>19.418532274</v>
      </c>
      <c r="D439" s="27">
        <v>15.523467444</v>
      </c>
      <c r="E439" s="27">
        <v>23.313597102999999</v>
      </c>
      <c r="F439" s="27">
        <f>table_4b_alcohol_specific_deaths_ASMR_rates_by_council_area_5_yr_average[[#This Row],[Upper 95% confidence interval
Persons]]-table_4b_alcohol_specific_deaths_ASMR_rates_by_council_area_5_yr_average[[#This Row],[Age-standardised mortality rate
Persons]]</f>
        <v>3.895064828999999</v>
      </c>
      <c r="G439" s="11">
        <v>98</v>
      </c>
    </row>
    <row r="440" spans="1:7" x14ac:dyDescent="0.35">
      <c r="A440" s="22" t="s">
        <v>165</v>
      </c>
      <c r="B440" t="s">
        <v>75</v>
      </c>
      <c r="C440" s="28">
        <v>19.049645446</v>
      </c>
      <c r="D440" s="27">
        <v>17.187121166000001</v>
      </c>
      <c r="E440" s="27">
        <v>20.912169724999998</v>
      </c>
      <c r="F440" s="27">
        <f>table_4b_alcohol_specific_deaths_ASMR_rates_by_council_area_5_yr_average[[#This Row],[Upper 95% confidence interval
Persons]]-table_4b_alcohol_specific_deaths_ASMR_rates_by_council_area_5_yr_average[[#This Row],[Age-standardised mortality rate
Persons]]</f>
        <v>1.8625242789999987</v>
      </c>
      <c r="G440" s="11">
        <v>409</v>
      </c>
    </row>
    <row r="441" spans="1:7" x14ac:dyDescent="0.35">
      <c r="A441" s="22" t="s">
        <v>165</v>
      </c>
      <c r="B441" t="s">
        <v>76</v>
      </c>
      <c r="C441" s="28">
        <v>19.397560855999998</v>
      </c>
      <c r="D441" s="27">
        <v>14.098446935</v>
      </c>
      <c r="E441" s="27">
        <v>24.696674775999998</v>
      </c>
      <c r="F441" s="27">
        <f>table_4b_alcohol_specific_deaths_ASMR_rates_by_council_area_5_yr_average[[#This Row],[Upper 95% confidence interval
Persons]]-table_4b_alcohol_specific_deaths_ASMR_rates_by_council_area_5_yr_average[[#This Row],[Age-standardised mortality rate
Persons]]</f>
        <v>5.2991139199999999</v>
      </c>
      <c r="G441" s="11">
        <v>52</v>
      </c>
    </row>
    <row r="442" spans="1:7" x14ac:dyDescent="0.35">
      <c r="A442" s="22" t="s">
        <v>165</v>
      </c>
      <c r="B442" t="s">
        <v>77</v>
      </c>
      <c r="C442" s="28">
        <v>11.664162097</v>
      </c>
      <c r="D442" s="27">
        <v>9.3180580996</v>
      </c>
      <c r="E442" s="27">
        <v>14.010266095</v>
      </c>
      <c r="F442" s="27">
        <f>table_4b_alcohol_specific_deaths_ASMR_rates_by_council_area_5_yr_average[[#This Row],[Upper 95% confidence interval
Persons]]-table_4b_alcohol_specific_deaths_ASMR_rates_by_council_area_5_yr_average[[#This Row],[Age-standardised mortality rate
Persons]]</f>
        <v>2.3461039980000002</v>
      </c>
      <c r="G442" s="11">
        <v>98</v>
      </c>
    </row>
    <row r="443" spans="1:7" x14ac:dyDescent="0.35">
      <c r="A443" s="22" t="s">
        <v>165</v>
      </c>
      <c r="B443" t="s">
        <v>78</v>
      </c>
      <c r="C443" s="28">
        <v>27.422434272</v>
      </c>
      <c r="D443" s="27">
        <v>23.42434781</v>
      </c>
      <c r="E443" s="27">
        <v>31.420520734</v>
      </c>
      <c r="F443" s="27">
        <f>table_4b_alcohol_specific_deaths_ASMR_rates_by_council_area_5_yr_average[[#This Row],[Upper 95% confidence interval
Persons]]-table_4b_alcohol_specific_deaths_ASMR_rates_by_council_area_5_yr_average[[#This Row],[Age-standardised mortality rate
Persons]]</f>
        <v>3.9980864619999998</v>
      </c>
      <c r="G443" s="11">
        <v>182</v>
      </c>
    </row>
    <row r="444" spans="1:7" x14ac:dyDescent="0.35">
      <c r="A444" s="22" t="s">
        <v>165</v>
      </c>
      <c r="B444" t="s">
        <v>79</v>
      </c>
      <c r="C444" s="28">
        <v>18.456281272999998</v>
      </c>
      <c r="D444" s="27">
        <v>15.095576790000001</v>
      </c>
      <c r="E444" s="27">
        <v>21.816985756000001</v>
      </c>
      <c r="F444" s="27">
        <f>table_4b_alcohol_specific_deaths_ASMR_rates_by_council_area_5_yr_average[[#This Row],[Upper 95% confidence interval
Persons]]-table_4b_alcohol_specific_deaths_ASMR_rates_by_council_area_5_yr_average[[#This Row],[Age-standardised mortality rate
Persons]]</f>
        <v>3.3607044830000028</v>
      </c>
      <c r="G444" s="11">
        <v>117</v>
      </c>
    </row>
    <row r="445" spans="1:7" x14ac:dyDescent="0.35">
      <c r="A445" s="22" t="s">
        <v>165</v>
      </c>
      <c r="B445" t="s">
        <v>80</v>
      </c>
      <c r="C445" s="28">
        <v>11.724989733999999</v>
      </c>
      <c r="D445" s="27">
        <v>8.9245213515999993</v>
      </c>
      <c r="E445" s="27">
        <v>14.525458115999999</v>
      </c>
      <c r="F445" s="27">
        <f>table_4b_alcohol_specific_deaths_ASMR_rates_by_council_area_5_yr_average[[#This Row],[Upper 95% confidence interval
Persons]]-table_4b_alcohol_specific_deaths_ASMR_rates_by_council_area_5_yr_average[[#This Row],[Age-standardised mortality rate
Persons]]</f>
        <v>2.800468382</v>
      </c>
      <c r="G445" s="11">
        <v>68</v>
      </c>
    </row>
    <row r="446" spans="1:7" x14ac:dyDescent="0.35">
      <c r="A446" s="22" t="s">
        <v>165</v>
      </c>
      <c r="B446" t="s">
        <v>81</v>
      </c>
      <c r="C446" s="28">
        <v>14.187387688999999</v>
      </c>
      <c r="D446" s="27">
        <v>10.984483241</v>
      </c>
      <c r="E446" s="27">
        <v>17.390292138</v>
      </c>
      <c r="F446" s="27">
        <f>table_4b_alcohol_specific_deaths_ASMR_rates_by_council_area_5_yr_average[[#This Row],[Upper 95% confidence interval
Persons]]-table_4b_alcohol_specific_deaths_ASMR_rates_by_council_area_5_yr_average[[#This Row],[Age-standardised mortality rate
Persons]]</f>
        <v>3.202904449</v>
      </c>
      <c r="G446" s="11">
        <v>76</v>
      </c>
    </row>
    <row r="447" spans="1:7" x14ac:dyDescent="0.35">
      <c r="A447" s="22" t="s">
        <v>165</v>
      </c>
      <c r="B447" t="s">
        <v>82</v>
      </c>
      <c r="C447" s="28">
        <v>12.187117713999999</v>
      </c>
      <c r="D447" s="27">
        <v>9.0274867360000002</v>
      </c>
      <c r="E447" s="27">
        <v>15.346748692</v>
      </c>
      <c r="F447" s="27">
        <f>table_4b_alcohol_specific_deaths_ASMR_rates_by_council_area_5_yr_average[[#This Row],[Upper 95% confidence interval
Persons]]-table_4b_alcohol_specific_deaths_ASMR_rates_by_council_area_5_yr_average[[#This Row],[Age-standardised mortality rate
Persons]]</f>
        <v>3.1596309780000009</v>
      </c>
      <c r="G447" s="11">
        <v>58</v>
      </c>
    </row>
    <row r="448" spans="1:7" x14ac:dyDescent="0.35">
      <c r="A448" s="22" t="s">
        <v>165</v>
      </c>
      <c r="B448" t="s">
        <v>83</v>
      </c>
      <c r="C448" s="28">
        <v>16.241654216000001</v>
      </c>
      <c r="D448" s="27">
        <v>13.450693132</v>
      </c>
      <c r="E448" s="27">
        <v>19.032615299</v>
      </c>
      <c r="F448" s="27">
        <f>table_4b_alcohol_specific_deaths_ASMR_rates_by_council_area_5_yr_average[[#This Row],[Upper 95% confidence interval
Persons]]-table_4b_alcohol_specific_deaths_ASMR_rates_by_council_area_5_yr_average[[#This Row],[Age-standardised mortality rate
Persons]]</f>
        <v>2.7909610829999991</v>
      </c>
      <c r="G448" s="11">
        <v>131</v>
      </c>
    </row>
    <row r="449" spans="1:7" x14ac:dyDescent="0.35">
      <c r="A449" s="22" t="s">
        <v>165</v>
      </c>
      <c r="B449" t="s">
        <v>84</v>
      </c>
      <c r="C449" s="28">
        <v>17.094184810000002</v>
      </c>
      <c r="D449" s="27">
        <v>15.220347084</v>
      </c>
      <c r="E449" s="27">
        <v>18.968022537</v>
      </c>
      <c r="F449" s="27">
        <f>table_4b_alcohol_specific_deaths_ASMR_rates_by_council_area_5_yr_average[[#This Row],[Upper 95% confidence interval
Persons]]-table_4b_alcohol_specific_deaths_ASMR_rates_by_council_area_5_yr_average[[#This Row],[Age-standardised mortality rate
Persons]]</f>
        <v>1.873837726999998</v>
      </c>
      <c r="G449" s="11">
        <v>322</v>
      </c>
    </row>
    <row r="450" spans="1:7" x14ac:dyDescent="0.35">
      <c r="A450" s="22" t="s">
        <v>165</v>
      </c>
      <c r="B450" t="s">
        <v>85</v>
      </c>
      <c r="C450" s="28">
        <v>34.063788555000002</v>
      </c>
      <c r="D450" s="27">
        <v>31.793066774</v>
      </c>
      <c r="E450" s="27">
        <v>36.334510334999997</v>
      </c>
      <c r="F450" s="27">
        <f>table_4b_alcohol_specific_deaths_ASMR_rates_by_council_area_5_yr_average[[#This Row],[Upper 95% confidence interval
Persons]]-table_4b_alcohol_specific_deaths_ASMR_rates_by_council_area_5_yr_average[[#This Row],[Age-standardised mortality rate
Persons]]</f>
        <v>2.2707217799999952</v>
      </c>
      <c r="G450" s="11">
        <v>886</v>
      </c>
    </row>
    <row r="451" spans="1:7" x14ac:dyDescent="0.35">
      <c r="A451" s="22" t="s">
        <v>165</v>
      </c>
      <c r="B451" t="s">
        <v>86</v>
      </c>
      <c r="C451" s="28">
        <v>20.74255818</v>
      </c>
      <c r="D451" s="27">
        <v>18.220870010999999</v>
      </c>
      <c r="E451" s="27">
        <v>23.264246348</v>
      </c>
      <c r="F451" s="27">
        <f>table_4b_alcohol_specific_deaths_ASMR_rates_by_council_area_5_yr_average[[#This Row],[Upper 95% confidence interval
Persons]]-table_4b_alcohol_specific_deaths_ASMR_rates_by_council_area_5_yr_average[[#This Row],[Age-standardised mortality rate
Persons]]</f>
        <v>2.5216881680000007</v>
      </c>
      <c r="G451" s="11">
        <v>263</v>
      </c>
    </row>
    <row r="452" spans="1:7" x14ac:dyDescent="0.35">
      <c r="A452" s="22" t="s">
        <v>165</v>
      </c>
      <c r="B452" t="s">
        <v>87</v>
      </c>
      <c r="C452" s="28">
        <v>30.036538731</v>
      </c>
      <c r="D452" s="27">
        <v>24.755519633999999</v>
      </c>
      <c r="E452" s="27">
        <v>35.317557829000002</v>
      </c>
      <c r="F452" s="27">
        <f>table_4b_alcohol_specific_deaths_ASMR_rates_by_council_area_5_yr_average[[#This Row],[Upper 95% confidence interval
Persons]]-table_4b_alcohol_specific_deaths_ASMR_rates_by_council_area_5_yr_average[[#This Row],[Age-standardised mortality rate
Persons]]</f>
        <v>5.2810190980000016</v>
      </c>
      <c r="G452" s="11">
        <v>126</v>
      </c>
    </row>
    <row r="453" spans="1:7" x14ac:dyDescent="0.35">
      <c r="A453" s="22" t="s">
        <v>165</v>
      </c>
      <c r="B453" t="s">
        <v>88</v>
      </c>
      <c r="C453" s="28">
        <v>14.543120829999999</v>
      </c>
      <c r="D453" s="27">
        <v>10.968841562</v>
      </c>
      <c r="E453" s="27">
        <v>18.117400099000001</v>
      </c>
      <c r="F453" s="27">
        <f>table_4b_alcohol_specific_deaths_ASMR_rates_by_council_area_5_yr_average[[#This Row],[Upper 95% confidence interval
Persons]]-table_4b_alcohol_specific_deaths_ASMR_rates_by_council_area_5_yr_average[[#This Row],[Age-standardised mortality rate
Persons]]</f>
        <v>3.5742792690000016</v>
      </c>
      <c r="G453" s="11">
        <v>64</v>
      </c>
    </row>
    <row r="454" spans="1:7" x14ac:dyDescent="0.35">
      <c r="A454" s="22" t="s">
        <v>165</v>
      </c>
      <c r="B454" t="s">
        <v>89</v>
      </c>
      <c r="C454" s="28">
        <v>16.424102210000001</v>
      </c>
      <c r="D454" s="27">
        <v>12.858813231999999</v>
      </c>
      <c r="E454" s="27">
        <v>19.989391187999999</v>
      </c>
      <c r="F454" s="27">
        <f>table_4b_alcohol_specific_deaths_ASMR_rates_by_council_area_5_yr_average[[#This Row],[Upper 95% confidence interval
Persons]]-table_4b_alcohol_specific_deaths_ASMR_rates_by_council_area_5_yr_average[[#This Row],[Age-standardised mortality rate
Persons]]</f>
        <v>3.5652889779999981</v>
      </c>
      <c r="G454" s="11">
        <v>82</v>
      </c>
    </row>
    <row r="455" spans="1:7" x14ac:dyDescent="0.35">
      <c r="A455" s="22" t="s">
        <v>165</v>
      </c>
      <c r="B455" t="s">
        <v>90</v>
      </c>
      <c r="C455" s="28">
        <v>33.207338915000001</v>
      </c>
      <c r="D455" s="27">
        <v>24.126130218</v>
      </c>
      <c r="E455" s="27">
        <v>42.288547612999999</v>
      </c>
      <c r="F455" s="27">
        <f>table_4b_alcohol_specific_deaths_ASMR_rates_by_council_area_5_yr_average[[#This Row],[Upper 95% confidence interval
Persons]]-table_4b_alcohol_specific_deaths_ASMR_rates_by_council_area_5_yr_average[[#This Row],[Age-standardised mortality rate
Persons]]</f>
        <v>9.0812086979999975</v>
      </c>
      <c r="G455" s="11">
        <v>52</v>
      </c>
    </row>
    <row r="456" spans="1:7" x14ac:dyDescent="0.35">
      <c r="A456" s="22" t="s">
        <v>165</v>
      </c>
      <c r="B456" t="s">
        <v>91</v>
      </c>
      <c r="C456" s="28">
        <v>20.130685289999999</v>
      </c>
      <c r="D456" s="27">
        <v>16.826183361999998</v>
      </c>
      <c r="E456" s="27">
        <v>23.435187216999999</v>
      </c>
      <c r="F456" s="27">
        <f>table_4b_alcohol_specific_deaths_ASMR_rates_by_council_area_5_yr_average[[#This Row],[Upper 95% confidence interval
Persons]]-table_4b_alcohol_specific_deaths_ASMR_rates_by_council_area_5_yr_average[[#This Row],[Age-standardised mortality rate
Persons]]</f>
        <v>3.3045019270000004</v>
      </c>
      <c r="G456" s="11">
        <v>145</v>
      </c>
    </row>
    <row r="457" spans="1:7" x14ac:dyDescent="0.35">
      <c r="A457" s="22" t="s">
        <v>165</v>
      </c>
      <c r="B457" t="s">
        <v>92</v>
      </c>
      <c r="C457" s="28">
        <v>29.683196479999999</v>
      </c>
      <c r="D457" s="27">
        <v>27.067121585999999</v>
      </c>
      <c r="E457" s="27">
        <v>32.299271374</v>
      </c>
      <c r="F457" s="27">
        <f>table_4b_alcohol_specific_deaths_ASMR_rates_by_council_area_5_yr_average[[#This Row],[Upper 95% confidence interval
Persons]]-table_4b_alcohol_specific_deaths_ASMR_rates_by_council_area_5_yr_average[[#This Row],[Age-standardised mortality rate
Persons]]</f>
        <v>2.6160748940000005</v>
      </c>
      <c r="G457" s="11">
        <v>499</v>
      </c>
    </row>
    <row r="458" spans="1:7" x14ac:dyDescent="0.35">
      <c r="A458" s="22" t="s">
        <v>165</v>
      </c>
      <c r="B458" t="s">
        <v>93</v>
      </c>
      <c r="C458" s="28">
        <v>21.248079348000001</v>
      </c>
      <c r="D458" s="27">
        <v>13.033960118</v>
      </c>
      <c r="E458" s="27">
        <v>29.462198576999999</v>
      </c>
      <c r="F458" s="27">
        <f>table_4b_alcohol_specific_deaths_ASMR_rates_by_council_area_5_yr_average[[#This Row],[Upper 95% confidence interval
Persons]]-table_4b_alcohol_specific_deaths_ASMR_rates_by_council_area_5_yr_average[[#This Row],[Age-standardised mortality rate
Persons]]</f>
        <v>8.2141192289999978</v>
      </c>
      <c r="G458" s="11">
        <v>26</v>
      </c>
    </row>
    <row r="459" spans="1:7" x14ac:dyDescent="0.35">
      <c r="A459" s="22" t="s">
        <v>165</v>
      </c>
      <c r="B459" t="s">
        <v>94</v>
      </c>
      <c r="C459" s="28">
        <v>13.232820749</v>
      </c>
      <c r="D459" s="27">
        <v>10.712379745</v>
      </c>
      <c r="E459" s="27">
        <v>15.753261754</v>
      </c>
      <c r="F459" s="27">
        <f>table_4b_alcohol_specific_deaths_ASMR_rates_by_council_area_5_yr_average[[#This Row],[Upper 95% confidence interval
Persons]]-table_4b_alcohol_specific_deaths_ASMR_rates_by_council_area_5_yr_average[[#This Row],[Age-standardised mortality rate
Persons]]</f>
        <v>2.5204410050000003</v>
      </c>
      <c r="G459" s="11">
        <v>107</v>
      </c>
    </row>
    <row r="460" spans="1:7" x14ac:dyDescent="0.35">
      <c r="A460" s="22" t="s">
        <v>165</v>
      </c>
      <c r="B460" t="s">
        <v>95</v>
      </c>
      <c r="C460" s="28">
        <v>22.676258436000001</v>
      </c>
      <c r="D460" s="27">
        <v>19.526060959999999</v>
      </c>
      <c r="E460" s="27">
        <v>25.826455912</v>
      </c>
      <c r="F460" s="27">
        <f>table_4b_alcohol_specific_deaths_ASMR_rates_by_council_area_5_yr_average[[#This Row],[Upper 95% confidence interval
Persons]]-table_4b_alcohol_specific_deaths_ASMR_rates_by_council_area_5_yr_average[[#This Row],[Age-standardised mortality rate
Persons]]</f>
        <v>3.1501974759999989</v>
      </c>
      <c r="G460" s="11">
        <v>201</v>
      </c>
    </row>
    <row r="461" spans="1:7" x14ac:dyDescent="0.35">
      <c r="A461" s="22" t="s">
        <v>165</v>
      </c>
      <c r="B461" t="s">
        <v>96</v>
      </c>
      <c r="C461" s="28">
        <v>12.211659794999999</v>
      </c>
      <c r="D461" s="27">
        <v>9.5077028688999992</v>
      </c>
      <c r="E461" s="27">
        <v>14.915616720999999</v>
      </c>
      <c r="F461" s="27">
        <f>table_4b_alcohol_specific_deaths_ASMR_rates_by_council_area_5_yr_average[[#This Row],[Upper 95% confidence interval
Persons]]-table_4b_alcohol_specific_deaths_ASMR_rates_by_council_area_5_yr_average[[#This Row],[Age-standardised mortality rate
Persons]]</f>
        <v>2.703956926</v>
      </c>
      <c r="G461" s="11">
        <v>80</v>
      </c>
    </row>
    <row r="462" spans="1:7" x14ac:dyDescent="0.35">
      <c r="A462" s="22" t="s">
        <v>165</v>
      </c>
      <c r="B462" t="s">
        <v>97</v>
      </c>
      <c r="C462" s="28">
        <v>8.0531149204000005</v>
      </c>
      <c r="D462" s="27">
        <v>3.0592067444</v>
      </c>
      <c r="E462" s="27">
        <v>13.047023096</v>
      </c>
      <c r="F462" s="27">
        <f>table_4b_alcohol_specific_deaths_ASMR_rates_by_council_area_5_yr_average[[#This Row],[Upper 95% confidence interval
Persons]]-table_4b_alcohol_specific_deaths_ASMR_rates_by_council_area_5_yr_average[[#This Row],[Age-standardised mortality rate
Persons]]</f>
        <v>4.9939081755999997</v>
      </c>
      <c r="G462" s="11">
        <v>10</v>
      </c>
    </row>
    <row r="463" spans="1:7" x14ac:dyDescent="0.35">
      <c r="A463" s="22" t="s">
        <v>165</v>
      </c>
      <c r="B463" t="s">
        <v>98</v>
      </c>
      <c r="C463" s="28">
        <v>13.797091665</v>
      </c>
      <c r="D463" s="27">
        <v>10.853667059999999</v>
      </c>
      <c r="E463" s="27">
        <v>16.740516270000001</v>
      </c>
      <c r="F463" s="27">
        <f>table_4b_alcohol_specific_deaths_ASMR_rates_by_council_area_5_yr_average[[#This Row],[Upper 95% confidence interval
Persons]]-table_4b_alcohol_specific_deaths_ASMR_rates_by_council_area_5_yr_average[[#This Row],[Age-standardised mortality rate
Persons]]</f>
        <v>2.9434246050000006</v>
      </c>
      <c r="G463" s="11">
        <v>86</v>
      </c>
    </row>
    <row r="464" spans="1:7" x14ac:dyDescent="0.35">
      <c r="A464" s="22" t="s">
        <v>165</v>
      </c>
      <c r="B464" t="s">
        <v>99</v>
      </c>
      <c r="C464" s="28">
        <v>21.465773864999999</v>
      </c>
      <c r="D464" s="27">
        <v>19.214303048000001</v>
      </c>
      <c r="E464" s="27">
        <v>23.717244682</v>
      </c>
      <c r="F464" s="27">
        <f>table_4b_alcohol_specific_deaths_ASMR_rates_by_council_area_5_yr_average[[#This Row],[Upper 95% confidence interval
Persons]]-table_4b_alcohol_specific_deaths_ASMR_rates_by_council_area_5_yr_average[[#This Row],[Age-standardised mortality rate
Persons]]</f>
        <v>2.2514708170000013</v>
      </c>
      <c r="G464" s="11">
        <v>352</v>
      </c>
    </row>
    <row r="465" spans="1:7" x14ac:dyDescent="0.35">
      <c r="A465" s="22" t="s">
        <v>165</v>
      </c>
      <c r="B465" t="s">
        <v>100</v>
      </c>
      <c r="C465" s="28">
        <v>16.105233862999999</v>
      </c>
      <c r="D465" s="27">
        <v>12.423483789</v>
      </c>
      <c r="E465" s="27">
        <v>19.786983936999999</v>
      </c>
      <c r="F465" s="27">
        <f>table_4b_alcohol_specific_deaths_ASMR_rates_by_council_area_5_yr_average[[#This Row],[Upper 95% confidence interval
Persons]]-table_4b_alcohol_specific_deaths_ASMR_rates_by_council_area_5_yr_average[[#This Row],[Age-standardised mortality rate
Persons]]</f>
        <v>3.681750074</v>
      </c>
      <c r="G465" s="11">
        <v>74</v>
      </c>
    </row>
    <row r="466" spans="1:7" x14ac:dyDescent="0.35">
      <c r="A466" s="22" t="s">
        <v>165</v>
      </c>
      <c r="B466" t="s">
        <v>101</v>
      </c>
      <c r="C466" s="28">
        <v>26.390146763000001</v>
      </c>
      <c r="D466" s="27">
        <v>21.657304472</v>
      </c>
      <c r="E466" s="27">
        <v>31.122989054000001</v>
      </c>
      <c r="F466" s="27">
        <f>table_4b_alcohol_specific_deaths_ASMR_rates_by_council_area_5_yr_average[[#This Row],[Upper 95% confidence interval
Persons]]-table_4b_alcohol_specific_deaths_ASMR_rates_by_council_area_5_yr_average[[#This Row],[Age-standardised mortality rate
Persons]]</f>
        <v>4.7328422910000008</v>
      </c>
      <c r="G466" s="11">
        <v>121</v>
      </c>
    </row>
    <row r="467" spans="1:7" x14ac:dyDescent="0.35">
      <c r="A467" s="22" t="s">
        <v>165</v>
      </c>
      <c r="B467" t="s">
        <v>102</v>
      </c>
      <c r="C467" s="28">
        <v>18.194102839999999</v>
      </c>
      <c r="D467" s="27">
        <v>15.343554523</v>
      </c>
      <c r="E467" s="27">
        <v>21.044651157000001</v>
      </c>
      <c r="F467" s="27">
        <f>table_4b_alcohol_specific_deaths_ASMR_rates_by_council_area_5_yr_average[[#This Row],[Upper 95% confidence interval
Persons]]-table_4b_alcohol_specific_deaths_ASMR_rates_by_council_area_5_yr_average[[#This Row],[Age-standardised mortality rate
Persons]]</f>
        <v>2.8505483170000012</v>
      </c>
      <c r="G467" s="11">
        <v>159</v>
      </c>
    </row>
    <row r="468" spans="1:7" x14ac:dyDescent="0.35">
      <c r="A468" s="22" t="s">
        <v>166</v>
      </c>
      <c r="B468" s="11" t="s">
        <v>56</v>
      </c>
      <c r="C468" s="28">
        <v>20.294032192</v>
      </c>
      <c r="D468" s="27">
        <v>19.755221350999999</v>
      </c>
      <c r="E468" s="27">
        <v>20.832843032</v>
      </c>
      <c r="F468" s="27">
        <f>table_4b_alcohol_specific_deaths_ASMR_rates_by_council_area_5_yr_average[[#This Row],[Upper 95% confidence interval
Persons]]-table_4b_alcohol_specific_deaths_ASMR_rates_by_council_area_5_yr_average[[#This Row],[Age-standardised mortality rate
Persons]]</f>
        <v>0.53881084000000001</v>
      </c>
      <c r="G468" s="11">
        <v>5476</v>
      </c>
    </row>
    <row r="469" spans="1:7" x14ac:dyDescent="0.35">
      <c r="A469" s="22" t="s">
        <v>166</v>
      </c>
      <c r="B469" t="s">
        <v>71</v>
      </c>
      <c r="C469" s="28">
        <v>20.324102680999999</v>
      </c>
      <c r="D469" s="27">
        <v>17.528964287000001</v>
      </c>
      <c r="E469" s="27">
        <v>23.119241075000001</v>
      </c>
      <c r="F469" s="27">
        <f>table_4b_alcohol_specific_deaths_ASMR_rates_by_council_area_5_yr_average[[#This Row],[Upper 95% confidence interval
Persons]]-table_4b_alcohol_specific_deaths_ASMR_rates_by_council_area_5_yr_average[[#This Row],[Age-standardised mortality rate
Persons]]</f>
        <v>2.7951383940000021</v>
      </c>
      <c r="G469" s="11">
        <v>205</v>
      </c>
    </row>
    <row r="470" spans="1:7" x14ac:dyDescent="0.35">
      <c r="A470" s="22" t="s">
        <v>166</v>
      </c>
      <c r="B470" t="s">
        <v>72</v>
      </c>
      <c r="C470" s="28">
        <v>9.4103469440000005</v>
      </c>
      <c r="D470" s="27">
        <v>7.7817279952999998</v>
      </c>
      <c r="E470" s="27">
        <v>11.038965893</v>
      </c>
      <c r="F470" s="27">
        <f>table_4b_alcohol_specific_deaths_ASMR_rates_by_council_area_5_yr_average[[#This Row],[Upper 95% confidence interval
Persons]]-table_4b_alcohol_specific_deaths_ASMR_rates_by_council_area_5_yr_average[[#This Row],[Age-standardised mortality rate
Persons]]</f>
        <v>1.6286189489999998</v>
      </c>
      <c r="G470" s="11">
        <v>129</v>
      </c>
    </row>
    <row r="471" spans="1:7" x14ac:dyDescent="0.35">
      <c r="A471" s="22" t="s">
        <v>166</v>
      </c>
      <c r="B471" t="s">
        <v>73</v>
      </c>
      <c r="C471" s="28">
        <v>15.486873063000001</v>
      </c>
      <c r="D471" s="27">
        <v>12.413057454</v>
      </c>
      <c r="E471" s="27">
        <v>18.560688673000001</v>
      </c>
      <c r="F471" s="27">
        <f>table_4b_alcohol_specific_deaths_ASMR_rates_by_council_area_5_yr_average[[#This Row],[Upper 95% confidence interval
Persons]]-table_4b_alcohol_specific_deaths_ASMR_rates_by_council_area_5_yr_average[[#This Row],[Age-standardised mortality rate
Persons]]</f>
        <v>3.0738156100000005</v>
      </c>
      <c r="G471" s="11">
        <v>99</v>
      </c>
    </row>
    <row r="472" spans="1:7" x14ac:dyDescent="0.35">
      <c r="A472" s="22" t="s">
        <v>166</v>
      </c>
      <c r="B472" t="s">
        <v>74</v>
      </c>
      <c r="C472" s="28">
        <v>20.9010128</v>
      </c>
      <c r="D472" s="27">
        <v>16.912806962000001</v>
      </c>
      <c r="E472" s="27">
        <v>24.889218636999999</v>
      </c>
      <c r="F472" s="27">
        <f>table_4b_alcohol_specific_deaths_ASMR_rates_by_council_area_5_yr_average[[#This Row],[Upper 95% confidence interval
Persons]]-table_4b_alcohol_specific_deaths_ASMR_rates_by_council_area_5_yr_average[[#This Row],[Age-standardised mortality rate
Persons]]</f>
        <v>3.9882058369999989</v>
      </c>
      <c r="G472" s="11">
        <v>108</v>
      </c>
    </row>
    <row r="473" spans="1:7" x14ac:dyDescent="0.35">
      <c r="A473" s="22" t="s">
        <v>166</v>
      </c>
      <c r="B473" t="s">
        <v>75</v>
      </c>
      <c r="C473" s="28">
        <v>19.463244209999999</v>
      </c>
      <c r="D473" s="27">
        <v>17.592350987</v>
      </c>
      <c r="E473" s="27">
        <v>21.334137433999999</v>
      </c>
      <c r="F473" s="27">
        <f>table_4b_alcohol_specific_deaths_ASMR_rates_by_council_area_5_yr_average[[#This Row],[Upper 95% confidence interval
Persons]]-table_4b_alcohol_specific_deaths_ASMR_rates_by_council_area_5_yr_average[[#This Row],[Age-standardised mortality rate
Persons]]</f>
        <v>1.8708932239999996</v>
      </c>
      <c r="G473" s="11">
        <v>423</v>
      </c>
    </row>
    <row r="474" spans="1:7" x14ac:dyDescent="0.35">
      <c r="A474" s="22" t="s">
        <v>166</v>
      </c>
      <c r="B474" t="s">
        <v>76</v>
      </c>
      <c r="C474" s="28">
        <v>15.947663107</v>
      </c>
      <c r="D474" s="27">
        <v>11.217845613</v>
      </c>
      <c r="E474" s="27">
        <v>20.677480601999999</v>
      </c>
      <c r="F474" s="27">
        <f>table_4b_alcohol_specific_deaths_ASMR_rates_by_council_area_5_yr_average[[#This Row],[Upper 95% confidence interval
Persons]]-table_4b_alcohol_specific_deaths_ASMR_rates_by_council_area_5_yr_average[[#This Row],[Age-standardised mortality rate
Persons]]</f>
        <v>4.7298174949999989</v>
      </c>
      <c r="G474" s="11">
        <v>44</v>
      </c>
    </row>
    <row r="475" spans="1:7" x14ac:dyDescent="0.35">
      <c r="A475" s="22" t="s">
        <v>166</v>
      </c>
      <c r="B475" t="s">
        <v>77</v>
      </c>
      <c r="C475" s="28">
        <v>12.133659439000001</v>
      </c>
      <c r="D475" s="27">
        <v>9.7663633175999998</v>
      </c>
      <c r="E475" s="27">
        <v>14.50095556</v>
      </c>
      <c r="F475" s="27">
        <f>table_4b_alcohol_specific_deaths_ASMR_rates_by_council_area_5_yr_average[[#This Row],[Upper 95% confidence interval
Persons]]-table_4b_alcohol_specific_deaths_ASMR_rates_by_council_area_5_yr_average[[#This Row],[Age-standardised mortality rate
Persons]]</f>
        <v>2.367296120999999</v>
      </c>
      <c r="G475" s="11">
        <v>104</v>
      </c>
    </row>
    <row r="476" spans="1:7" x14ac:dyDescent="0.35">
      <c r="A476" s="22" t="s">
        <v>166</v>
      </c>
      <c r="B476" t="s">
        <v>78</v>
      </c>
      <c r="C476" s="28">
        <v>28.46353873</v>
      </c>
      <c r="D476" s="27">
        <v>24.389608664000001</v>
      </c>
      <c r="E476" s="27">
        <v>32.537468797000002</v>
      </c>
      <c r="F476" s="27">
        <f>table_4b_alcohol_specific_deaths_ASMR_rates_by_council_area_5_yr_average[[#This Row],[Upper 95% confidence interval
Persons]]-table_4b_alcohol_specific_deaths_ASMR_rates_by_council_area_5_yr_average[[#This Row],[Age-standardised mortality rate
Persons]]</f>
        <v>4.0739300670000027</v>
      </c>
      <c r="G476" s="11">
        <v>189</v>
      </c>
    </row>
    <row r="477" spans="1:7" x14ac:dyDescent="0.35">
      <c r="A477" s="22" t="s">
        <v>166</v>
      </c>
      <c r="B477" t="s">
        <v>79</v>
      </c>
      <c r="C477" s="28">
        <v>16.679245722000001</v>
      </c>
      <c r="D477" s="27">
        <v>13.503675089</v>
      </c>
      <c r="E477" s="27">
        <v>19.854816355000001</v>
      </c>
      <c r="F477" s="27">
        <f>table_4b_alcohol_specific_deaths_ASMR_rates_by_council_area_5_yr_average[[#This Row],[Upper 95% confidence interval
Persons]]-table_4b_alcohol_specific_deaths_ASMR_rates_by_council_area_5_yr_average[[#This Row],[Age-standardised mortality rate
Persons]]</f>
        <v>3.1755706329999995</v>
      </c>
      <c r="G477" s="11">
        <v>107</v>
      </c>
    </row>
    <row r="478" spans="1:7" x14ac:dyDescent="0.35">
      <c r="A478" s="22" t="s">
        <v>166</v>
      </c>
      <c r="B478" t="s">
        <v>80</v>
      </c>
      <c r="C478" s="28">
        <v>11.903633888</v>
      </c>
      <c r="D478" s="27">
        <v>9.0766905606999995</v>
      </c>
      <c r="E478" s="27">
        <v>14.730577214</v>
      </c>
      <c r="F478" s="27">
        <f>table_4b_alcohol_specific_deaths_ASMR_rates_by_council_area_5_yr_average[[#This Row],[Upper 95% confidence interval
Persons]]-table_4b_alcohol_specific_deaths_ASMR_rates_by_council_area_5_yr_average[[#This Row],[Age-standardised mortality rate
Persons]]</f>
        <v>2.8269433260000003</v>
      </c>
      <c r="G478" s="11">
        <v>69</v>
      </c>
    </row>
    <row r="479" spans="1:7" x14ac:dyDescent="0.35">
      <c r="A479" s="22" t="s">
        <v>166</v>
      </c>
      <c r="B479" t="s">
        <v>81</v>
      </c>
      <c r="C479" s="28">
        <v>14.732234356999999</v>
      </c>
      <c r="D479" s="27">
        <v>11.467401322000001</v>
      </c>
      <c r="E479" s="27">
        <v>17.997067392999998</v>
      </c>
      <c r="F479" s="27">
        <f>table_4b_alcohol_specific_deaths_ASMR_rates_by_council_area_5_yr_average[[#This Row],[Upper 95% confidence interval
Persons]]-table_4b_alcohol_specific_deaths_ASMR_rates_by_council_area_5_yr_average[[#This Row],[Age-standardised mortality rate
Persons]]</f>
        <v>3.2648330359999989</v>
      </c>
      <c r="G479" s="11">
        <v>79</v>
      </c>
    </row>
    <row r="480" spans="1:7" x14ac:dyDescent="0.35">
      <c r="A480" s="22" t="s">
        <v>166</v>
      </c>
      <c r="B480" t="s">
        <v>82</v>
      </c>
      <c r="C480" s="28">
        <v>11.251271032</v>
      </c>
      <c r="D480" s="27">
        <v>8.2259092592999998</v>
      </c>
      <c r="E480" s="27">
        <v>14.276632804</v>
      </c>
      <c r="F480" s="27">
        <f>table_4b_alcohol_specific_deaths_ASMR_rates_by_council_area_5_yr_average[[#This Row],[Upper 95% confidence interval
Persons]]-table_4b_alcohol_specific_deaths_ASMR_rates_by_council_area_5_yr_average[[#This Row],[Age-standardised mortality rate
Persons]]</f>
        <v>3.0253617720000001</v>
      </c>
      <c r="G480" s="11">
        <v>54</v>
      </c>
    </row>
    <row r="481" spans="1:7" x14ac:dyDescent="0.35">
      <c r="A481" s="22" t="s">
        <v>166</v>
      </c>
      <c r="B481" t="s">
        <v>83</v>
      </c>
      <c r="C481" s="28">
        <v>17.361542184000001</v>
      </c>
      <c r="D481" s="27">
        <v>14.476664492999999</v>
      </c>
      <c r="E481" s="27">
        <v>20.246419875000001</v>
      </c>
      <c r="F481" s="27">
        <f>table_4b_alcohol_specific_deaths_ASMR_rates_by_council_area_5_yr_average[[#This Row],[Upper 95% confidence interval
Persons]]-table_4b_alcohol_specific_deaths_ASMR_rates_by_council_area_5_yr_average[[#This Row],[Age-standardised mortality rate
Persons]]</f>
        <v>2.8848776909999998</v>
      </c>
      <c r="G481" s="11">
        <v>140</v>
      </c>
    </row>
    <row r="482" spans="1:7" x14ac:dyDescent="0.35">
      <c r="A482" s="22" t="s">
        <v>166</v>
      </c>
      <c r="B482" t="s">
        <v>84</v>
      </c>
      <c r="C482" s="28">
        <v>17.043026425000001</v>
      </c>
      <c r="D482" s="27">
        <v>15.180477928</v>
      </c>
      <c r="E482" s="27">
        <v>18.905574922</v>
      </c>
      <c r="F482" s="27">
        <f>table_4b_alcohol_specific_deaths_ASMR_rates_by_council_area_5_yr_average[[#This Row],[Upper 95% confidence interval
Persons]]-table_4b_alcohol_specific_deaths_ASMR_rates_by_council_area_5_yr_average[[#This Row],[Age-standardised mortality rate
Persons]]</f>
        <v>1.8625484969999988</v>
      </c>
      <c r="G482" s="11">
        <v>324</v>
      </c>
    </row>
    <row r="483" spans="1:7" x14ac:dyDescent="0.35">
      <c r="A483" s="22" t="s">
        <v>166</v>
      </c>
      <c r="B483" t="s">
        <v>85</v>
      </c>
      <c r="C483" s="28">
        <v>32.801393191000003</v>
      </c>
      <c r="D483" s="27">
        <v>30.572902587000002</v>
      </c>
      <c r="E483" s="27">
        <v>35.029883796</v>
      </c>
      <c r="F483" s="27">
        <f>table_4b_alcohol_specific_deaths_ASMR_rates_by_council_area_5_yr_average[[#This Row],[Upper 95% confidence interval
Persons]]-table_4b_alcohol_specific_deaths_ASMR_rates_by_council_area_5_yr_average[[#This Row],[Age-standardised mortality rate
Persons]]</f>
        <v>2.2284906049999975</v>
      </c>
      <c r="G483" s="11">
        <v>853</v>
      </c>
    </row>
    <row r="484" spans="1:7" x14ac:dyDescent="0.35">
      <c r="A484" s="22" t="s">
        <v>166</v>
      </c>
      <c r="B484" t="s">
        <v>86</v>
      </c>
      <c r="C484" s="28">
        <v>20.355383719999999</v>
      </c>
      <c r="D484" s="27">
        <v>17.876627342999999</v>
      </c>
      <c r="E484" s="27">
        <v>22.834140095999999</v>
      </c>
      <c r="F484" s="27">
        <f>table_4b_alcohol_specific_deaths_ASMR_rates_by_council_area_5_yr_average[[#This Row],[Upper 95% confidence interval
Persons]]-table_4b_alcohol_specific_deaths_ASMR_rates_by_council_area_5_yr_average[[#This Row],[Age-standardised mortality rate
Persons]]</f>
        <v>2.4787563759999998</v>
      </c>
      <c r="G484" s="11">
        <v>262</v>
      </c>
    </row>
    <row r="485" spans="1:7" x14ac:dyDescent="0.35">
      <c r="A485" s="22" t="s">
        <v>166</v>
      </c>
      <c r="B485" t="s">
        <v>87</v>
      </c>
      <c r="C485" s="28">
        <v>30.838730354999999</v>
      </c>
      <c r="D485" s="27">
        <v>25.494649127999999</v>
      </c>
      <c r="E485" s="27">
        <v>36.182811581000003</v>
      </c>
      <c r="F485" s="27">
        <f>table_4b_alcohol_specific_deaths_ASMR_rates_by_council_area_5_yr_average[[#This Row],[Upper 95% confidence interval
Persons]]-table_4b_alcohol_specific_deaths_ASMR_rates_by_council_area_5_yr_average[[#This Row],[Age-standardised mortality rate
Persons]]</f>
        <v>5.3440812260000037</v>
      </c>
      <c r="G485" s="11">
        <v>130</v>
      </c>
    </row>
    <row r="486" spans="1:7" x14ac:dyDescent="0.35">
      <c r="A486" s="22" t="s">
        <v>166</v>
      </c>
      <c r="B486" t="s">
        <v>88</v>
      </c>
      <c r="C486" s="28">
        <v>17.052741729000001</v>
      </c>
      <c r="D486" s="27">
        <v>13.208389802999999</v>
      </c>
      <c r="E486" s="27">
        <v>20.897093653999999</v>
      </c>
      <c r="F486" s="27">
        <f>table_4b_alcohol_specific_deaths_ASMR_rates_by_council_area_5_yr_average[[#This Row],[Upper 95% confidence interval
Persons]]-table_4b_alcohol_specific_deaths_ASMR_rates_by_council_area_5_yr_average[[#This Row],[Age-standardised mortality rate
Persons]]</f>
        <v>3.844351924999998</v>
      </c>
      <c r="G486" s="11">
        <v>76</v>
      </c>
    </row>
    <row r="487" spans="1:7" x14ac:dyDescent="0.35">
      <c r="A487" s="22" t="s">
        <v>166</v>
      </c>
      <c r="B487" t="s">
        <v>89</v>
      </c>
      <c r="C487" s="28">
        <v>15.802842881</v>
      </c>
      <c r="D487" s="27">
        <v>12.302581717000001</v>
      </c>
      <c r="E487" s="27">
        <v>19.303104046000001</v>
      </c>
      <c r="F487" s="27">
        <f>table_4b_alcohol_specific_deaths_ASMR_rates_by_council_area_5_yr_average[[#This Row],[Upper 95% confidence interval
Persons]]-table_4b_alcohol_specific_deaths_ASMR_rates_by_council_area_5_yr_average[[#This Row],[Age-standardised mortality rate
Persons]]</f>
        <v>3.5002611650000013</v>
      </c>
      <c r="G487" s="11">
        <v>79</v>
      </c>
    </row>
    <row r="488" spans="1:7" x14ac:dyDescent="0.35">
      <c r="A488" s="22" t="s">
        <v>166</v>
      </c>
      <c r="B488" t="s">
        <v>90</v>
      </c>
      <c r="C488" s="28">
        <v>36.071179678</v>
      </c>
      <c r="D488" s="27">
        <v>26.648274331</v>
      </c>
      <c r="E488" s="27">
        <v>45.494085024999997</v>
      </c>
      <c r="F488" s="27">
        <f>table_4b_alcohol_specific_deaths_ASMR_rates_by_council_area_5_yr_average[[#This Row],[Upper 95% confidence interval
Persons]]-table_4b_alcohol_specific_deaths_ASMR_rates_by_council_area_5_yr_average[[#This Row],[Age-standardised mortality rate
Persons]]</f>
        <v>9.4229053469999968</v>
      </c>
      <c r="G488" s="11">
        <v>57</v>
      </c>
    </row>
    <row r="489" spans="1:7" x14ac:dyDescent="0.35">
      <c r="A489" s="22" t="s">
        <v>166</v>
      </c>
      <c r="B489" t="s">
        <v>91</v>
      </c>
      <c r="C489" s="28">
        <v>21.557657846000001</v>
      </c>
      <c r="D489" s="27">
        <v>18.142266205999999</v>
      </c>
      <c r="E489" s="27">
        <v>24.973049485000001</v>
      </c>
      <c r="F489" s="27">
        <f>table_4b_alcohol_specific_deaths_ASMR_rates_by_council_area_5_yr_average[[#This Row],[Upper 95% confidence interval
Persons]]-table_4b_alcohol_specific_deaths_ASMR_rates_by_council_area_5_yr_average[[#This Row],[Age-standardised mortality rate
Persons]]</f>
        <v>3.4153916389999992</v>
      </c>
      <c r="G489" s="11">
        <v>156</v>
      </c>
    </row>
    <row r="490" spans="1:7" x14ac:dyDescent="0.35">
      <c r="A490" s="22" t="s">
        <v>166</v>
      </c>
      <c r="B490" t="s">
        <v>92</v>
      </c>
      <c r="C490" s="28">
        <v>29.996354743000001</v>
      </c>
      <c r="D490" s="27">
        <v>27.374358173000001</v>
      </c>
      <c r="E490" s="27">
        <v>32.618351312999998</v>
      </c>
      <c r="F490" s="27">
        <f>table_4b_alcohol_specific_deaths_ASMR_rates_by_council_area_5_yr_average[[#This Row],[Upper 95% confidence interval
Persons]]-table_4b_alcohol_specific_deaths_ASMR_rates_by_council_area_5_yr_average[[#This Row],[Age-standardised mortality rate
Persons]]</f>
        <v>2.6219965699999968</v>
      </c>
      <c r="G490" s="11">
        <v>507</v>
      </c>
    </row>
    <row r="491" spans="1:7" x14ac:dyDescent="0.35">
      <c r="A491" s="22" t="s">
        <v>166</v>
      </c>
      <c r="B491" t="s">
        <v>93</v>
      </c>
      <c r="C491" s="28">
        <v>18.696650733999999</v>
      </c>
      <c r="D491" s="27">
        <v>11.002348019999999</v>
      </c>
      <c r="E491" s="27">
        <v>26.390953448000001</v>
      </c>
      <c r="F491" s="27">
        <f>table_4b_alcohol_specific_deaths_ASMR_rates_by_council_area_5_yr_average[[#This Row],[Upper 95% confidence interval
Persons]]-table_4b_alcohol_specific_deaths_ASMR_rates_by_council_area_5_yr_average[[#This Row],[Age-standardised mortality rate
Persons]]</f>
        <v>7.6943027140000027</v>
      </c>
      <c r="G491" s="11">
        <v>23</v>
      </c>
    </row>
    <row r="492" spans="1:7" x14ac:dyDescent="0.35">
      <c r="A492" s="22" t="s">
        <v>166</v>
      </c>
      <c r="B492" t="s">
        <v>94</v>
      </c>
      <c r="C492" s="28">
        <v>14.827386263999999</v>
      </c>
      <c r="D492" s="27">
        <v>12.171382433</v>
      </c>
      <c r="E492" s="27">
        <v>17.483390094000001</v>
      </c>
      <c r="F492" s="27">
        <f>table_4b_alcohol_specific_deaths_ASMR_rates_by_council_area_5_yr_average[[#This Row],[Upper 95% confidence interval
Persons]]-table_4b_alcohol_specific_deaths_ASMR_rates_by_council_area_5_yr_average[[#This Row],[Age-standardised mortality rate
Persons]]</f>
        <v>2.6560038300000013</v>
      </c>
      <c r="G492" s="11">
        <v>121</v>
      </c>
    </row>
    <row r="493" spans="1:7" x14ac:dyDescent="0.35">
      <c r="A493" s="22" t="s">
        <v>166</v>
      </c>
      <c r="B493" t="s">
        <v>95</v>
      </c>
      <c r="C493" s="28">
        <v>23.992251749000001</v>
      </c>
      <c r="D493" s="27">
        <v>20.770540509</v>
      </c>
      <c r="E493" s="27">
        <v>27.213962987999999</v>
      </c>
      <c r="F493" s="27">
        <f>table_4b_alcohol_specific_deaths_ASMR_rates_by_council_area_5_yr_average[[#This Row],[Upper 95% confidence interval
Persons]]-table_4b_alcohol_specific_deaths_ASMR_rates_by_council_area_5_yr_average[[#This Row],[Age-standardised mortality rate
Persons]]</f>
        <v>3.2217112389999976</v>
      </c>
      <c r="G493" s="11">
        <v>215</v>
      </c>
    </row>
    <row r="494" spans="1:7" x14ac:dyDescent="0.35">
      <c r="A494" s="22" t="s">
        <v>166</v>
      </c>
      <c r="B494" t="s">
        <v>96</v>
      </c>
      <c r="C494" s="28">
        <v>12.685119873</v>
      </c>
      <c r="D494" s="27">
        <v>9.9438456786000007</v>
      </c>
      <c r="E494" s="27">
        <v>15.426394068</v>
      </c>
      <c r="F494" s="27">
        <f>table_4b_alcohol_specific_deaths_ASMR_rates_by_council_area_5_yr_average[[#This Row],[Upper 95% confidence interval
Persons]]-table_4b_alcohol_specific_deaths_ASMR_rates_by_council_area_5_yr_average[[#This Row],[Age-standardised mortality rate
Persons]]</f>
        <v>2.7412741950000008</v>
      </c>
      <c r="G494" s="11">
        <v>84</v>
      </c>
    </row>
    <row r="495" spans="1:7" x14ac:dyDescent="0.35">
      <c r="A495" s="22" t="s">
        <v>166</v>
      </c>
      <c r="B495" t="s">
        <v>97</v>
      </c>
      <c r="C495" s="28">
        <v>11.506724480999999</v>
      </c>
      <c r="D495" s="27">
        <v>5.4657859191</v>
      </c>
      <c r="E495" s="27">
        <v>17.547663043</v>
      </c>
      <c r="F495" s="27">
        <f>table_4b_alcohol_specific_deaths_ASMR_rates_by_council_area_5_yr_average[[#This Row],[Upper 95% confidence interval
Persons]]-table_4b_alcohol_specific_deaths_ASMR_rates_by_council_area_5_yr_average[[#This Row],[Age-standardised mortality rate
Persons]]</f>
        <v>6.0409385620000009</v>
      </c>
      <c r="G495" s="11">
        <v>14</v>
      </c>
    </row>
    <row r="496" spans="1:7" x14ac:dyDescent="0.35">
      <c r="A496" s="22" t="s">
        <v>166</v>
      </c>
      <c r="B496" t="s">
        <v>98</v>
      </c>
      <c r="C496" s="28">
        <v>14.85630892</v>
      </c>
      <c r="D496" s="27">
        <v>11.817088211</v>
      </c>
      <c r="E496" s="27">
        <v>17.895529628999999</v>
      </c>
      <c r="F496" s="27">
        <f>table_4b_alcohol_specific_deaths_ASMR_rates_by_council_area_5_yr_average[[#This Row],[Upper 95% confidence interval
Persons]]-table_4b_alcohol_specific_deaths_ASMR_rates_by_council_area_5_yr_average[[#This Row],[Age-standardised mortality rate
Persons]]</f>
        <v>3.0392207089999985</v>
      </c>
      <c r="G496" s="11">
        <v>94</v>
      </c>
    </row>
    <row r="497" spans="1:7" x14ac:dyDescent="0.35">
      <c r="A497" s="22" t="s">
        <v>166</v>
      </c>
      <c r="B497" t="s">
        <v>99</v>
      </c>
      <c r="C497" s="28">
        <v>22.347830428000002</v>
      </c>
      <c r="D497" s="27">
        <v>20.058507641999999</v>
      </c>
      <c r="E497" s="27">
        <v>24.637153213000001</v>
      </c>
      <c r="F497" s="27">
        <f>table_4b_alcohol_specific_deaths_ASMR_rates_by_council_area_5_yr_average[[#This Row],[Upper 95% confidence interval
Persons]]-table_4b_alcohol_specific_deaths_ASMR_rates_by_council_area_5_yr_average[[#This Row],[Age-standardised mortality rate
Persons]]</f>
        <v>2.2893227849999995</v>
      </c>
      <c r="G497" s="11">
        <v>369</v>
      </c>
    </row>
    <row r="498" spans="1:7" x14ac:dyDescent="0.35">
      <c r="A498" s="22" t="s">
        <v>166</v>
      </c>
      <c r="B498" t="s">
        <v>100</v>
      </c>
      <c r="C498" s="28">
        <v>15.756803940999999</v>
      </c>
      <c r="D498" s="27">
        <v>12.131440799</v>
      </c>
      <c r="E498" s="27">
        <v>19.382167082999999</v>
      </c>
      <c r="F498" s="27">
        <f>table_4b_alcohol_specific_deaths_ASMR_rates_by_council_area_5_yr_average[[#This Row],[Upper 95% confidence interval
Persons]]-table_4b_alcohol_specific_deaths_ASMR_rates_by_council_area_5_yr_average[[#This Row],[Age-standardised mortality rate
Persons]]</f>
        <v>3.6253631419999994</v>
      </c>
      <c r="G498" s="11">
        <v>73</v>
      </c>
    </row>
    <row r="499" spans="1:7" x14ac:dyDescent="0.35">
      <c r="A499" s="22" t="s">
        <v>166</v>
      </c>
      <c r="B499" t="s">
        <v>101</v>
      </c>
      <c r="C499" s="28">
        <v>28.806067004999999</v>
      </c>
      <c r="D499" s="27">
        <v>23.859867575999999</v>
      </c>
      <c r="E499" s="27">
        <v>33.752266435000003</v>
      </c>
      <c r="F499" s="27">
        <f>table_4b_alcohol_specific_deaths_ASMR_rates_by_council_area_5_yr_average[[#This Row],[Upper 95% confidence interval
Persons]]-table_4b_alcohol_specific_deaths_ASMR_rates_by_council_area_5_yr_average[[#This Row],[Age-standardised mortality rate
Persons]]</f>
        <v>4.9461994300000036</v>
      </c>
      <c r="G499" s="11">
        <v>132</v>
      </c>
    </row>
    <row r="500" spans="1:7" x14ac:dyDescent="0.35">
      <c r="A500" s="22" t="s">
        <v>166</v>
      </c>
      <c r="B500" t="s">
        <v>102</v>
      </c>
      <c r="C500" s="28">
        <v>17.989674672</v>
      </c>
      <c r="D500" s="27">
        <v>15.156548567</v>
      </c>
      <c r="E500" s="27">
        <v>20.822800776000001</v>
      </c>
      <c r="F500" s="27">
        <f>table_4b_alcohol_specific_deaths_ASMR_rates_by_council_area_5_yr_average[[#This Row],[Upper 95% confidence interval
Persons]]-table_4b_alcohol_specific_deaths_ASMR_rates_by_council_area_5_yr_average[[#This Row],[Age-standardised mortality rate
Persons]]</f>
        <v>2.8331261040000015</v>
      </c>
      <c r="G500" s="11">
        <v>157</v>
      </c>
    </row>
    <row r="501" spans="1:7" x14ac:dyDescent="0.35">
      <c r="A501" s="22" t="s">
        <v>167</v>
      </c>
      <c r="B501" s="11" t="s">
        <v>56</v>
      </c>
      <c r="C501" s="28">
        <v>20.087300691999999</v>
      </c>
      <c r="D501" s="27">
        <v>19.553249507</v>
      </c>
      <c r="E501" s="27">
        <v>20.621351877999999</v>
      </c>
      <c r="F501" s="27">
        <f>table_4b_alcohol_specific_deaths_ASMR_rates_by_council_area_5_yr_average[[#This Row],[Upper 95% confidence interval
Persons]]-table_4b_alcohol_specific_deaths_ASMR_rates_by_council_area_5_yr_average[[#This Row],[Age-standardised mortality rate
Persons]]</f>
        <v>0.53405118599999923</v>
      </c>
      <c r="G501" s="11">
        <v>5460</v>
      </c>
    </row>
    <row r="502" spans="1:7" x14ac:dyDescent="0.35">
      <c r="A502" s="22" t="s">
        <v>167</v>
      </c>
      <c r="B502" t="s">
        <v>71</v>
      </c>
      <c r="C502" s="28">
        <v>18.798995824999999</v>
      </c>
      <c r="D502" s="27">
        <v>16.127689539999999</v>
      </c>
      <c r="E502" s="27">
        <v>21.470302108999999</v>
      </c>
      <c r="F502" s="27">
        <f>table_4b_alcohol_specific_deaths_ASMR_rates_by_council_area_5_yr_average[[#This Row],[Upper 95% confidence interval
Persons]]-table_4b_alcohol_specific_deaths_ASMR_rates_by_council_area_5_yr_average[[#This Row],[Age-standardised mortality rate
Persons]]</f>
        <v>2.6713062839999999</v>
      </c>
      <c r="G502" s="11">
        <v>192</v>
      </c>
    </row>
    <row r="503" spans="1:7" x14ac:dyDescent="0.35">
      <c r="A503" s="22" t="s">
        <v>167</v>
      </c>
      <c r="B503" t="s">
        <v>72</v>
      </c>
      <c r="C503" s="28">
        <v>9.9169690109000008</v>
      </c>
      <c r="D503" s="27">
        <v>8.2523509424999997</v>
      </c>
      <c r="E503" s="27">
        <v>11.581587079</v>
      </c>
      <c r="F503" s="27">
        <f>table_4b_alcohol_specific_deaths_ASMR_rates_by_council_area_5_yr_average[[#This Row],[Upper 95% confidence interval
Persons]]-table_4b_alcohol_specific_deaths_ASMR_rates_by_council_area_5_yr_average[[#This Row],[Age-standardised mortality rate
Persons]]</f>
        <v>1.6646180680999993</v>
      </c>
      <c r="G503" s="11">
        <v>137</v>
      </c>
    </row>
    <row r="504" spans="1:7" x14ac:dyDescent="0.35">
      <c r="A504" s="22" t="s">
        <v>167</v>
      </c>
      <c r="B504" t="s">
        <v>73</v>
      </c>
      <c r="C504" s="28">
        <v>15.956809149</v>
      </c>
      <c r="D504" s="27">
        <v>12.831808018</v>
      </c>
      <c r="E504" s="27">
        <v>19.081810279999999</v>
      </c>
      <c r="F504" s="27">
        <f>table_4b_alcohol_specific_deaths_ASMR_rates_by_council_area_5_yr_average[[#This Row],[Upper 95% confidence interval
Persons]]-table_4b_alcohol_specific_deaths_ASMR_rates_by_council_area_5_yr_average[[#This Row],[Age-standardised mortality rate
Persons]]</f>
        <v>3.1250011309999994</v>
      </c>
      <c r="G504" s="11">
        <v>102</v>
      </c>
    </row>
    <row r="505" spans="1:7" x14ac:dyDescent="0.35">
      <c r="A505" s="22" t="s">
        <v>167</v>
      </c>
      <c r="B505" t="s">
        <v>74</v>
      </c>
      <c r="C505" s="28">
        <v>20.016356917</v>
      </c>
      <c r="D505" s="27">
        <v>16.090143366</v>
      </c>
      <c r="E505" s="27">
        <v>23.942570466999999</v>
      </c>
      <c r="F505" s="27">
        <f>table_4b_alcohol_specific_deaths_ASMR_rates_by_council_area_5_yr_average[[#This Row],[Upper 95% confidence interval
Persons]]-table_4b_alcohol_specific_deaths_ASMR_rates_by_council_area_5_yr_average[[#This Row],[Age-standardised mortality rate
Persons]]</f>
        <v>3.9262135499999999</v>
      </c>
      <c r="G505" s="11">
        <v>103</v>
      </c>
    </row>
    <row r="506" spans="1:7" x14ac:dyDescent="0.35">
      <c r="A506" s="22" t="s">
        <v>167</v>
      </c>
      <c r="B506" t="s">
        <v>75</v>
      </c>
      <c r="C506" s="28">
        <v>18.949132651999999</v>
      </c>
      <c r="D506" s="27">
        <v>17.112529773999999</v>
      </c>
      <c r="E506" s="27">
        <v>20.78573553</v>
      </c>
      <c r="F506" s="27">
        <f>table_4b_alcohol_specific_deaths_ASMR_rates_by_council_area_5_yr_average[[#This Row],[Upper 95% confidence interval
Persons]]-table_4b_alcohol_specific_deaths_ASMR_rates_by_council_area_5_yr_average[[#This Row],[Age-standardised mortality rate
Persons]]</f>
        <v>1.8366028780000008</v>
      </c>
      <c r="G506" s="11">
        <v>415</v>
      </c>
    </row>
    <row r="507" spans="1:7" x14ac:dyDescent="0.35">
      <c r="A507" s="22" t="s">
        <v>167</v>
      </c>
      <c r="B507" t="s">
        <v>76</v>
      </c>
      <c r="C507" s="28">
        <v>19.136262406</v>
      </c>
      <c r="D507" s="27">
        <v>13.964224514</v>
      </c>
      <c r="E507" s="27">
        <v>24.308300297999999</v>
      </c>
      <c r="F507" s="27">
        <f>table_4b_alcohol_specific_deaths_ASMR_rates_by_council_area_5_yr_average[[#This Row],[Upper 95% confidence interval
Persons]]-table_4b_alcohol_specific_deaths_ASMR_rates_by_council_area_5_yr_average[[#This Row],[Age-standardised mortality rate
Persons]]</f>
        <v>5.1720378919999987</v>
      </c>
      <c r="G507" s="11">
        <v>53</v>
      </c>
    </row>
    <row r="508" spans="1:7" x14ac:dyDescent="0.35">
      <c r="A508" s="22" t="s">
        <v>167</v>
      </c>
      <c r="B508" t="s">
        <v>77</v>
      </c>
      <c r="C508" s="28">
        <v>13.396522573</v>
      </c>
      <c r="D508" s="27">
        <v>10.902441792999999</v>
      </c>
      <c r="E508" s="27">
        <v>15.890603351999999</v>
      </c>
      <c r="F508" s="27">
        <f>table_4b_alcohol_specific_deaths_ASMR_rates_by_council_area_5_yr_average[[#This Row],[Upper 95% confidence interval
Persons]]-table_4b_alcohol_specific_deaths_ASMR_rates_by_council_area_5_yr_average[[#This Row],[Age-standardised mortality rate
Persons]]</f>
        <v>2.494080778999999</v>
      </c>
      <c r="G508" s="11">
        <v>115</v>
      </c>
    </row>
    <row r="509" spans="1:7" x14ac:dyDescent="0.35">
      <c r="A509" s="22" t="s">
        <v>167</v>
      </c>
      <c r="B509" t="s">
        <v>78</v>
      </c>
      <c r="C509" s="28">
        <v>27.428296604</v>
      </c>
      <c r="D509" s="27">
        <v>23.425541084999999</v>
      </c>
      <c r="E509" s="27">
        <v>31.431052123000001</v>
      </c>
      <c r="F509" s="27">
        <f>table_4b_alcohol_specific_deaths_ASMR_rates_by_council_area_5_yr_average[[#This Row],[Upper 95% confidence interval
Persons]]-table_4b_alcohol_specific_deaths_ASMR_rates_by_council_area_5_yr_average[[#This Row],[Age-standardised mortality rate
Persons]]</f>
        <v>4.0027555190000008</v>
      </c>
      <c r="G509" s="11">
        <v>182</v>
      </c>
    </row>
    <row r="510" spans="1:7" x14ac:dyDescent="0.35">
      <c r="A510" s="22" t="s">
        <v>167</v>
      </c>
      <c r="B510" t="s">
        <v>79</v>
      </c>
      <c r="C510" s="28">
        <v>17.514462972</v>
      </c>
      <c r="D510" s="27">
        <v>14.269630469000001</v>
      </c>
      <c r="E510" s="27">
        <v>20.759295474999998</v>
      </c>
      <c r="F510" s="27">
        <f>table_4b_alcohol_specific_deaths_ASMR_rates_by_council_area_5_yr_average[[#This Row],[Upper 95% confidence interval
Persons]]-table_4b_alcohol_specific_deaths_ASMR_rates_by_council_area_5_yr_average[[#This Row],[Age-standardised mortality rate
Persons]]</f>
        <v>3.2448325029999978</v>
      </c>
      <c r="G510" s="11">
        <v>113</v>
      </c>
    </row>
    <row r="511" spans="1:7" x14ac:dyDescent="0.35">
      <c r="A511" s="22" t="s">
        <v>167</v>
      </c>
      <c r="B511" t="s">
        <v>80</v>
      </c>
      <c r="C511" s="28">
        <v>13.043693902999999</v>
      </c>
      <c r="D511" s="27">
        <v>10.063588966999999</v>
      </c>
      <c r="E511" s="27">
        <v>16.023798838000001</v>
      </c>
      <c r="F511" s="27">
        <f>table_4b_alcohol_specific_deaths_ASMR_rates_by_council_area_5_yr_average[[#This Row],[Upper 95% confidence interval
Persons]]-table_4b_alcohol_specific_deaths_ASMR_rates_by_council_area_5_yr_average[[#This Row],[Age-standardised mortality rate
Persons]]</f>
        <v>2.9801049350000017</v>
      </c>
      <c r="G511" s="11">
        <v>75</v>
      </c>
    </row>
    <row r="512" spans="1:7" x14ac:dyDescent="0.35">
      <c r="A512" s="22" t="s">
        <v>167</v>
      </c>
      <c r="B512" t="s">
        <v>81</v>
      </c>
      <c r="C512" s="28">
        <v>13.820097243999999</v>
      </c>
      <c r="D512" s="27">
        <v>10.678945293</v>
      </c>
      <c r="E512" s="27">
        <v>16.961249195000001</v>
      </c>
      <c r="F512" s="27">
        <f>table_4b_alcohol_specific_deaths_ASMR_rates_by_council_area_5_yr_average[[#This Row],[Upper 95% confidence interval
Persons]]-table_4b_alcohol_specific_deaths_ASMR_rates_by_council_area_5_yr_average[[#This Row],[Age-standardised mortality rate
Persons]]</f>
        <v>3.1411519510000012</v>
      </c>
      <c r="G512" s="11">
        <v>75</v>
      </c>
    </row>
    <row r="513" spans="1:7" x14ac:dyDescent="0.35">
      <c r="A513" s="22" t="s">
        <v>167</v>
      </c>
      <c r="B513" t="s">
        <v>82</v>
      </c>
      <c r="C513" s="28">
        <v>10.900269399000001</v>
      </c>
      <c r="D513" s="27">
        <v>7.9500065567</v>
      </c>
      <c r="E513" s="27">
        <v>13.850532241</v>
      </c>
      <c r="F513" s="27">
        <f>table_4b_alcohol_specific_deaths_ASMR_rates_by_council_area_5_yr_average[[#This Row],[Upper 95% confidence interval
Persons]]-table_4b_alcohol_specific_deaths_ASMR_rates_by_council_area_5_yr_average[[#This Row],[Age-standardised mortality rate
Persons]]</f>
        <v>2.950262841999999</v>
      </c>
      <c r="G513" s="11">
        <v>53</v>
      </c>
    </row>
    <row r="514" spans="1:7" x14ac:dyDescent="0.35">
      <c r="A514" s="22" t="s">
        <v>167</v>
      </c>
      <c r="B514" t="s">
        <v>83</v>
      </c>
      <c r="C514" s="28">
        <v>16.642014592999999</v>
      </c>
      <c r="D514" s="27">
        <v>13.827344033999999</v>
      </c>
      <c r="E514" s="27">
        <v>19.456685152999999</v>
      </c>
      <c r="F514" s="27">
        <f>table_4b_alcohol_specific_deaths_ASMR_rates_by_council_area_5_yr_average[[#This Row],[Upper 95% confidence interval
Persons]]-table_4b_alcohol_specific_deaths_ASMR_rates_by_council_area_5_yr_average[[#This Row],[Age-standardised mortality rate
Persons]]</f>
        <v>2.8146705599999997</v>
      </c>
      <c r="G514" s="11">
        <v>135</v>
      </c>
    </row>
    <row r="515" spans="1:7" x14ac:dyDescent="0.35">
      <c r="A515" s="22" t="s">
        <v>167</v>
      </c>
      <c r="B515" t="s">
        <v>84</v>
      </c>
      <c r="C515" s="28">
        <v>18.028953159</v>
      </c>
      <c r="D515" s="27">
        <v>16.122696062999999</v>
      </c>
      <c r="E515" s="27">
        <v>19.935210255000001</v>
      </c>
      <c r="F515" s="27">
        <f>table_4b_alcohol_specific_deaths_ASMR_rates_by_council_area_5_yr_average[[#This Row],[Upper 95% confidence interval
Persons]]-table_4b_alcohol_specific_deaths_ASMR_rates_by_council_area_5_yr_average[[#This Row],[Age-standardised mortality rate
Persons]]</f>
        <v>1.9062570960000009</v>
      </c>
      <c r="G515" s="11">
        <v>346</v>
      </c>
    </row>
    <row r="516" spans="1:7" x14ac:dyDescent="0.35">
      <c r="A516" s="22" t="s">
        <v>167</v>
      </c>
      <c r="B516" t="s">
        <v>85</v>
      </c>
      <c r="C516" s="28">
        <v>31.618291300999999</v>
      </c>
      <c r="D516" s="27">
        <v>29.438611146</v>
      </c>
      <c r="E516" s="27">
        <v>33.797971455999999</v>
      </c>
      <c r="F516" s="27">
        <f>table_4b_alcohol_specific_deaths_ASMR_rates_by_council_area_5_yr_average[[#This Row],[Upper 95% confidence interval
Persons]]-table_4b_alcohol_specific_deaths_ASMR_rates_by_council_area_5_yr_average[[#This Row],[Age-standardised mortality rate
Persons]]</f>
        <v>2.1796801549999998</v>
      </c>
      <c r="G516" s="11">
        <v>828</v>
      </c>
    </row>
    <row r="517" spans="1:7" x14ac:dyDescent="0.35">
      <c r="A517" s="22" t="s">
        <v>167</v>
      </c>
      <c r="B517" t="s">
        <v>86</v>
      </c>
      <c r="C517" s="28">
        <v>21.321187469000002</v>
      </c>
      <c r="D517" s="27">
        <v>18.789308365</v>
      </c>
      <c r="E517" s="27">
        <v>23.853066574</v>
      </c>
      <c r="F517" s="27">
        <f>table_4b_alcohol_specific_deaths_ASMR_rates_by_council_area_5_yr_average[[#This Row],[Upper 95% confidence interval
Persons]]-table_4b_alcohol_specific_deaths_ASMR_rates_by_council_area_5_yr_average[[#This Row],[Age-standardised mortality rate
Persons]]</f>
        <v>2.531879104999998</v>
      </c>
      <c r="G517" s="11">
        <v>276</v>
      </c>
    </row>
    <row r="518" spans="1:7" x14ac:dyDescent="0.35">
      <c r="A518" s="22" t="s">
        <v>167</v>
      </c>
      <c r="B518" t="s">
        <v>87</v>
      </c>
      <c r="C518" s="28">
        <v>31.329570644</v>
      </c>
      <c r="D518" s="27">
        <v>25.980159524000001</v>
      </c>
      <c r="E518" s="27">
        <v>36.678981764</v>
      </c>
      <c r="F518" s="27">
        <f>table_4b_alcohol_specific_deaths_ASMR_rates_by_council_area_5_yr_average[[#This Row],[Upper 95% confidence interval
Persons]]-table_4b_alcohol_specific_deaths_ASMR_rates_by_council_area_5_yr_average[[#This Row],[Age-standardised mortality rate
Persons]]</f>
        <v>5.3494111199999992</v>
      </c>
      <c r="G518" s="11">
        <v>134</v>
      </c>
    </row>
    <row r="519" spans="1:7" x14ac:dyDescent="0.35">
      <c r="A519" s="22" t="s">
        <v>167</v>
      </c>
      <c r="B519" t="s">
        <v>88</v>
      </c>
      <c r="C519" s="28">
        <v>18.536038655999999</v>
      </c>
      <c r="D519" s="27">
        <v>14.563385425</v>
      </c>
      <c r="E519" s="27">
        <v>22.508691887000001</v>
      </c>
      <c r="F519" s="27">
        <f>table_4b_alcohol_specific_deaths_ASMR_rates_by_council_area_5_yr_average[[#This Row],[Upper 95% confidence interval
Persons]]-table_4b_alcohol_specific_deaths_ASMR_rates_by_council_area_5_yr_average[[#This Row],[Age-standardised mortality rate
Persons]]</f>
        <v>3.9726532310000024</v>
      </c>
      <c r="G519" s="11">
        <v>84</v>
      </c>
    </row>
    <row r="520" spans="1:7" x14ac:dyDescent="0.35">
      <c r="A520" s="22" t="s">
        <v>167</v>
      </c>
      <c r="B520" t="s">
        <v>89</v>
      </c>
      <c r="C520" s="28">
        <v>16.391192648000001</v>
      </c>
      <c r="D520" s="27">
        <v>12.852157592999999</v>
      </c>
      <c r="E520" s="27">
        <v>19.930227703</v>
      </c>
      <c r="F520" s="27">
        <f>table_4b_alcohol_specific_deaths_ASMR_rates_by_council_area_5_yr_average[[#This Row],[Upper 95% confidence interval
Persons]]-table_4b_alcohol_specific_deaths_ASMR_rates_by_council_area_5_yr_average[[#This Row],[Age-standardised mortality rate
Persons]]</f>
        <v>3.5390350549999994</v>
      </c>
      <c r="G520" s="11">
        <v>83</v>
      </c>
    </row>
    <row r="521" spans="1:7" x14ac:dyDescent="0.35">
      <c r="A521" s="22" t="s">
        <v>167</v>
      </c>
      <c r="B521" t="s">
        <v>90</v>
      </c>
      <c r="C521" s="28">
        <v>28.394635121</v>
      </c>
      <c r="D521" s="27">
        <v>20.037988375000001</v>
      </c>
      <c r="E521" s="27">
        <v>36.751281867000003</v>
      </c>
      <c r="F521" s="27">
        <f>table_4b_alcohol_specific_deaths_ASMR_rates_by_council_area_5_yr_average[[#This Row],[Upper 95% confidence interval
Persons]]-table_4b_alcohol_specific_deaths_ASMR_rates_by_council_area_5_yr_average[[#This Row],[Age-standardised mortality rate
Persons]]</f>
        <v>8.3566467460000027</v>
      </c>
      <c r="G521" s="11">
        <v>45</v>
      </c>
    </row>
    <row r="522" spans="1:7" x14ac:dyDescent="0.35">
      <c r="A522" s="22" t="s">
        <v>167</v>
      </c>
      <c r="B522" t="s">
        <v>91</v>
      </c>
      <c r="C522" s="28">
        <v>24.535474575999999</v>
      </c>
      <c r="D522" s="27">
        <v>20.880182144999999</v>
      </c>
      <c r="E522" s="27">
        <v>28.190767007000002</v>
      </c>
      <c r="F522" s="27">
        <f>table_4b_alcohol_specific_deaths_ASMR_rates_by_council_area_5_yr_average[[#This Row],[Upper 95% confidence interval
Persons]]-table_4b_alcohol_specific_deaths_ASMR_rates_by_council_area_5_yr_average[[#This Row],[Age-standardised mortality rate
Persons]]</f>
        <v>3.655292431000003</v>
      </c>
      <c r="G522" s="11">
        <v>177</v>
      </c>
    </row>
    <row r="523" spans="1:7" x14ac:dyDescent="0.35">
      <c r="A523" s="22" t="s">
        <v>167</v>
      </c>
      <c r="B523" t="s">
        <v>92</v>
      </c>
      <c r="C523" s="28">
        <v>29.682450265</v>
      </c>
      <c r="D523" s="27">
        <v>27.08353215</v>
      </c>
      <c r="E523" s="27">
        <v>32.281368379</v>
      </c>
      <c r="F523" s="27">
        <f>table_4b_alcohol_specific_deaths_ASMR_rates_by_council_area_5_yr_average[[#This Row],[Upper 95% confidence interval
Persons]]-table_4b_alcohol_specific_deaths_ASMR_rates_by_council_area_5_yr_average[[#This Row],[Age-standardised mortality rate
Persons]]</f>
        <v>2.5989181139999999</v>
      </c>
      <c r="G523" s="11">
        <v>505</v>
      </c>
    </row>
    <row r="524" spans="1:7" x14ac:dyDescent="0.35">
      <c r="A524" s="22" t="s">
        <v>167</v>
      </c>
      <c r="B524" t="s">
        <v>93</v>
      </c>
      <c r="C524" s="28">
        <v>19.532597895999999</v>
      </c>
      <c r="D524" s="27">
        <v>11.624188523999999</v>
      </c>
      <c r="E524" s="27">
        <v>27.441007267</v>
      </c>
      <c r="F524" s="27">
        <f>table_4b_alcohol_specific_deaths_ASMR_rates_by_council_area_5_yr_average[[#This Row],[Upper 95% confidence interval
Persons]]-table_4b_alcohol_specific_deaths_ASMR_rates_by_council_area_5_yr_average[[#This Row],[Age-standardised mortality rate
Persons]]</f>
        <v>7.9084093710000012</v>
      </c>
      <c r="G524" s="11">
        <v>24</v>
      </c>
    </row>
    <row r="525" spans="1:7" x14ac:dyDescent="0.35">
      <c r="A525" s="22" t="s">
        <v>167</v>
      </c>
      <c r="B525" t="s">
        <v>94</v>
      </c>
      <c r="C525" s="28">
        <v>14.649892249000001</v>
      </c>
      <c r="D525" s="27">
        <v>11.984273389</v>
      </c>
      <c r="E525" s="27">
        <v>17.315511108999999</v>
      </c>
      <c r="F525" s="27">
        <f>table_4b_alcohol_specific_deaths_ASMR_rates_by_council_area_5_yr_average[[#This Row],[Upper 95% confidence interval
Persons]]-table_4b_alcohol_specific_deaths_ASMR_rates_by_council_area_5_yr_average[[#This Row],[Age-standardised mortality rate
Persons]]</f>
        <v>2.6656188599999986</v>
      </c>
      <c r="G525" s="11">
        <v>118</v>
      </c>
    </row>
    <row r="526" spans="1:7" x14ac:dyDescent="0.35">
      <c r="A526" s="22" t="s">
        <v>167</v>
      </c>
      <c r="B526" t="s">
        <v>95</v>
      </c>
      <c r="C526" s="28">
        <v>22.955797401000002</v>
      </c>
      <c r="D526" s="27">
        <v>19.813807637</v>
      </c>
      <c r="E526" s="27">
        <v>26.097787165</v>
      </c>
      <c r="F526" s="27">
        <f>table_4b_alcohol_specific_deaths_ASMR_rates_by_council_area_5_yr_average[[#This Row],[Upper 95% confidence interval
Persons]]-table_4b_alcohol_specific_deaths_ASMR_rates_by_council_area_5_yr_average[[#This Row],[Age-standardised mortality rate
Persons]]</f>
        <v>3.1419897639999981</v>
      </c>
      <c r="G526" s="11">
        <v>207</v>
      </c>
    </row>
    <row r="527" spans="1:7" x14ac:dyDescent="0.35">
      <c r="A527" s="22" t="s">
        <v>167</v>
      </c>
      <c r="B527" t="s">
        <v>96</v>
      </c>
      <c r="C527" s="28">
        <v>11.788484180999999</v>
      </c>
      <c r="D527" s="27">
        <v>9.1353603682000006</v>
      </c>
      <c r="E527" s="27">
        <v>14.441607994</v>
      </c>
      <c r="F527" s="27">
        <f>table_4b_alcohol_specific_deaths_ASMR_rates_by_council_area_5_yr_average[[#This Row],[Upper 95% confidence interval
Persons]]-table_4b_alcohol_specific_deaths_ASMR_rates_by_council_area_5_yr_average[[#This Row],[Age-standardised mortality rate
Persons]]</f>
        <v>2.6531238130000006</v>
      </c>
      <c r="G527" s="11">
        <v>78</v>
      </c>
    </row>
    <row r="528" spans="1:7" x14ac:dyDescent="0.35">
      <c r="A528" s="22" t="s">
        <v>167</v>
      </c>
      <c r="B528" t="s">
        <v>97</v>
      </c>
      <c r="C528" s="28">
        <v>11.693049557</v>
      </c>
      <c r="D528" s="27">
        <v>5.5528457656999999</v>
      </c>
      <c r="E528" s="27">
        <v>17.833253349</v>
      </c>
      <c r="F528" s="27">
        <f>table_4b_alcohol_specific_deaths_ASMR_rates_by_council_area_5_yr_average[[#This Row],[Upper 95% confidence interval
Persons]]-table_4b_alcohol_specific_deaths_ASMR_rates_by_council_area_5_yr_average[[#This Row],[Age-standardised mortality rate
Persons]]</f>
        <v>6.1402037919999994</v>
      </c>
      <c r="G528" s="11">
        <v>14</v>
      </c>
    </row>
    <row r="529" spans="1:7" x14ac:dyDescent="0.35">
      <c r="A529" s="22" t="s">
        <v>167</v>
      </c>
      <c r="B529" t="s">
        <v>98</v>
      </c>
      <c r="C529" s="28">
        <v>14.793444582999999</v>
      </c>
      <c r="D529" s="27">
        <v>11.780563378</v>
      </c>
      <c r="E529" s="27">
        <v>17.806325787999999</v>
      </c>
      <c r="F529" s="27">
        <f>table_4b_alcohol_specific_deaths_ASMR_rates_by_council_area_5_yr_average[[#This Row],[Upper 95% confidence interval
Persons]]-table_4b_alcohol_specific_deaths_ASMR_rates_by_council_area_5_yr_average[[#This Row],[Age-standardised mortality rate
Persons]]</f>
        <v>3.0128812049999993</v>
      </c>
      <c r="G529" s="11">
        <v>95</v>
      </c>
    </row>
    <row r="530" spans="1:7" x14ac:dyDescent="0.35">
      <c r="A530" s="22" t="s">
        <v>167</v>
      </c>
      <c r="B530" t="s">
        <v>99</v>
      </c>
      <c r="C530" s="28">
        <v>20.574363639000001</v>
      </c>
      <c r="D530" s="27">
        <v>18.384781854</v>
      </c>
      <c r="E530" s="27">
        <v>22.763945424999999</v>
      </c>
      <c r="F530" s="27">
        <f>table_4b_alcohol_specific_deaths_ASMR_rates_by_council_area_5_yr_average[[#This Row],[Upper 95% confidence interval
Persons]]-table_4b_alcohol_specific_deaths_ASMR_rates_by_council_area_5_yr_average[[#This Row],[Age-standardised mortality rate
Persons]]</f>
        <v>2.189581785999998</v>
      </c>
      <c r="G530" s="11">
        <v>342</v>
      </c>
    </row>
    <row r="531" spans="1:7" x14ac:dyDescent="0.35">
      <c r="A531" s="22" t="s">
        <v>167</v>
      </c>
      <c r="B531" t="s">
        <v>100</v>
      </c>
      <c r="C531" s="28">
        <v>15.975065179</v>
      </c>
      <c r="D531" s="27">
        <v>12.321868031999999</v>
      </c>
      <c r="E531" s="27">
        <v>19.628262326000002</v>
      </c>
      <c r="F531" s="27">
        <f>table_4b_alcohol_specific_deaths_ASMR_rates_by_council_area_5_yr_average[[#This Row],[Upper 95% confidence interval
Persons]]-table_4b_alcohol_specific_deaths_ASMR_rates_by_council_area_5_yr_average[[#This Row],[Age-standardised mortality rate
Persons]]</f>
        <v>3.653197147000002</v>
      </c>
      <c r="G531" s="11">
        <v>74</v>
      </c>
    </row>
    <row r="532" spans="1:7" x14ac:dyDescent="0.35">
      <c r="A532" s="22" t="s">
        <v>167</v>
      </c>
      <c r="B532" t="s">
        <v>101</v>
      </c>
      <c r="C532" s="28">
        <v>27.601909755000001</v>
      </c>
      <c r="D532" s="27">
        <v>22.747419354000002</v>
      </c>
      <c r="E532" s="27">
        <v>32.456400156000001</v>
      </c>
      <c r="F532" s="27">
        <f>table_4b_alcohol_specific_deaths_ASMR_rates_by_council_area_5_yr_average[[#This Row],[Upper 95% confidence interval
Persons]]-table_4b_alcohol_specific_deaths_ASMR_rates_by_council_area_5_yr_average[[#This Row],[Age-standardised mortality rate
Persons]]</f>
        <v>4.8544904009999996</v>
      </c>
      <c r="G532" s="11">
        <v>126</v>
      </c>
    </row>
    <row r="533" spans="1:7" x14ac:dyDescent="0.35">
      <c r="A533" s="22" t="s">
        <v>167</v>
      </c>
      <c r="B533" t="s">
        <v>102</v>
      </c>
      <c r="C533" s="28">
        <v>17.396662956</v>
      </c>
      <c r="D533" s="27">
        <v>14.630576375</v>
      </c>
      <c r="E533" s="27">
        <v>20.162749536</v>
      </c>
      <c r="F533" s="27">
        <f>table_4b_alcohol_specific_deaths_ASMR_rates_by_council_area_5_yr_average[[#This Row],[Upper 95% confidence interval
Persons]]-table_4b_alcohol_specific_deaths_ASMR_rates_by_council_area_5_yr_average[[#This Row],[Age-standardised mortality rate
Persons]]</f>
        <v>2.7660865799999996</v>
      </c>
      <c r="G533" s="11">
        <v>154</v>
      </c>
    </row>
    <row r="534" spans="1:7" x14ac:dyDescent="0.35">
      <c r="A534" s="22" t="s">
        <v>168</v>
      </c>
      <c r="B534" s="11" t="s">
        <v>56</v>
      </c>
      <c r="C534" s="28">
        <v>20.493742084000001</v>
      </c>
      <c r="D534" s="27">
        <v>19.955919862999998</v>
      </c>
      <c r="E534" s="27">
        <v>21.031564305</v>
      </c>
      <c r="F534" s="27">
        <f>table_4b_alcohol_specific_deaths_ASMR_rates_by_council_area_5_yr_average[[#This Row],[Upper 95% confidence interval
Persons]]-table_4b_alcohol_specific_deaths_ASMR_rates_by_council_area_5_yr_average[[#This Row],[Age-standardised mortality rate
Persons]]</f>
        <v>0.53782222099999899</v>
      </c>
      <c r="G534" s="11">
        <v>5605</v>
      </c>
    </row>
    <row r="535" spans="1:7" x14ac:dyDescent="0.35">
      <c r="A535" s="22" t="s">
        <v>168</v>
      </c>
      <c r="B535" t="s">
        <v>71</v>
      </c>
      <c r="C535" s="28">
        <v>18.872410686999999</v>
      </c>
      <c r="D535" s="27">
        <v>16.199576279999999</v>
      </c>
      <c r="E535" s="27">
        <v>21.545245092999998</v>
      </c>
      <c r="F535" s="27">
        <f>table_4b_alcohol_specific_deaths_ASMR_rates_by_council_area_5_yr_average[[#This Row],[Upper 95% confidence interval
Persons]]-table_4b_alcohol_specific_deaths_ASMR_rates_by_council_area_5_yr_average[[#This Row],[Age-standardised mortality rate
Persons]]</f>
        <v>2.6728344059999998</v>
      </c>
      <c r="G535" s="11">
        <v>193</v>
      </c>
    </row>
    <row r="536" spans="1:7" x14ac:dyDescent="0.35">
      <c r="A536" s="22" t="s">
        <v>168</v>
      </c>
      <c r="B536" t="s">
        <v>72</v>
      </c>
      <c r="C536" s="28">
        <v>10.324919433</v>
      </c>
      <c r="D536" s="27">
        <v>8.6278487331000004</v>
      </c>
      <c r="E536" s="27">
        <v>12.021990132999999</v>
      </c>
      <c r="F536" s="27">
        <f>table_4b_alcohol_specific_deaths_ASMR_rates_by_council_area_5_yr_average[[#This Row],[Upper 95% confidence interval
Persons]]-table_4b_alcohol_specific_deaths_ASMR_rates_by_council_area_5_yr_average[[#This Row],[Age-standardised mortality rate
Persons]]</f>
        <v>1.6970706999999994</v>
      </c>
      <c r="G536" s="11">
        <v>143</v>
      </c>
    </row>
    <row r="537" spans="1:7" x14ac:dyDescent="0.35">
      <c r="A537" s="22" t="s">
        <v>168</v>
      </c>
      <c r="B537" t="s">
        <v>73</v>
      </c>
      <c r="C537" s="28">
        <v>15.932440618999999</v>
      </c>
      <c r="D537" s="27">
        <v>12.810290879</v>
      </c>
      <c r="E537" s="27">
        <v>19.054590358999999</v>
      </c>
      <c r="F537" s="27">
        <f>table_4b_alcohol_specific_deaths_ASMR_rates_by_council_area_5_yr_average[[#This Row],[Upper 95% confidence interval
Persons]]-table_4b_alcohol_specific_deaths_ASMR_rates_by_council_area_5_yr_average[[#This Row],[Age-standardised mortality rate
Persons]]</f>
        <v>3.1221497399999993</v>
      </c>
      <c r="G537" s="11">
        <v>102</v>
      </c>
    </row>
    <row r="538" spans="1:7" x14ac:dyDescent="0.35">
      <c r="A538" s="22" t="s">
        <v>168</v>
      </c>
      <c r="B538" t="s">
        <v>74</v>
      </c>
      <c r="C538" s="28">
        <v>21.463615645000001</v>
      </c>
      <c r="D538" s="27">
        <v>17.361149693000002</v>
      </c>
      <c r="E538" s="27">
        <v>25.566081598</v>
      </c>
      <c r="F538" s="27">
        <f>table_4b_alcohol_specific_deaths_ASMR_rates_by_council_area_5_yr_average[[#This Row],[Upper 95% confidence interval
Persons]]-table_4b_alcohol_specific_deaths_ASMR_rates_by_council_area_5_yr_average[[#This Row],[Age-standardised mortality rate
Persons]]</f>
        <v>4.1024659529999994</v>
      </c>
      <c r="G538" s="11">
        <v>109</v>
      </c>
    </row>
    <row r="539" spans="1:7" x14ac:dyDescent="0.35">
      <c r="A539" s="22" t="s">
        <v>168</v>
      </c>
      <c r="B539" t="s">
        <v>75</v>
      </c>
      <c r="C539" s="28">
        <v>19.985338365</v>
      </c>
      <c r="D539" s="27">
        <v>18.112673650000001</v>
      </c>
      <c r="E539" s="27">
        <v>21.858003081</v>
      </c>
      <c r="F539" s="27">
        <f>table_4b_alcohol_specific_deaths_ASMR_rates_by_council_area_5_yr_average[[#This Row],[Upper 95% confidence interval
Persons]]-table_4b_alcohol_specific_deaths_ASMR_rates_by_council_area_5_yr_average[[#This Row],[Age-standardised mortality rate
Persons]]</f>
        <v>1.8726647159999992</v>
      </c>
      <c r="G539" s="11">
        <v>444</v>
      </c>
    </row>
    <row r="540" spans="1:7" x14ac:dyDescent="0.35">
      <c r="A540" s="22" t="s">
        <v>168</v>
      </c>
      <c r="B540" t="s">
        <v>76</v>
      </c>
      <c r="C540" s="28">
        <v>18.433015213000001</v>
      </c>
      <c r="D540" s="27">
        <v>13.408533967</v>
      </c>
      <c r="E540" s="27">
        <v>23.457496459000001</v>
      </c>
      <c r="F540" s="27">
        <f>table_4b_alcohol_specific_deaths_ASMR_rates_by_council_area_5_yr_average[[#This Row],[Upper 95% confidence interval
Persons]]-table_4b_alcohol_specific_deaths_ASMR_rates_by_council_area_5_yr_average[[#This Row],[Age-standardised mortality rate
Persons]]</f>
        <v>5.0244812460000006</v>
      </c>
      <c r="G540" s="11">
        <v>52</v>
      </c>
    </row>
    <row r="541" spans="1:7" x14ac:dyDescent="0.35">
      <c r="A541" s="22" t="s">
        <v>168</v>
      </c>
      <c r="B541" t="s">
        <v>77</v>
      </c>
      <c r="C541" s="28">
        <v>13.298393798999999</v>
      </c>
      <c r="D541" s="27">
        <v>10.772689845</v>
      </c>
      <c r="E541" s="27">
        <v>15.824097752</v>
      </c>
      <c r="F541" s="27">
        <f>table_4b_alcohol_specific_deaths_ASMR_rates_by_council_area_5_yr_average[[#This Row],[Upper 95% confidence interval
Persons]]-table_4b_alcohol_specific_deaths_ASMR_rates_by_council_area_5_yr_average[[#This Row],[Age-standardised mortality rate
Persons]]</f>
        <v>2.5257039530000007</v>
      </c>
      <c r="G541" s="11">
        <v>112</v>
      </c>
    </row>
    <row r="542" spans="1:7" x14ac:dyDescent="0.35">
      <c r="A542" s="22" t="s">
        <v>168</v>
      </c>
      <c r="B542" t="s">
        <v>78</v>
      </c>
      <c r="C542" s="28">
        <v>26.584687774999999</v>
      </c>
      <c r="D542" s="27">
        <v>22.639489658999999</v>
      </c>
      <c r="E542" s="27">
        <v>30.529885891999999</v>
      </c>
      <c r="F542" s="27">
        <f>table_4b_alcohol_specific_deaths_ASMR_rates_by_council_area_5_yr_average[[#This Row],[Upper 95% confidence interval
Persons]]-table_4b_alcohol_specific_deaths_ASMR_rates_by_council_area_5_yr_average[[#This Row],[Age-standardised mortality rate
Persons]]</f>
        <v>3.9451981170000003</v>
      </c>
      <c r="G542" s="11">
        <v>176</v>
      </c>
    </row>
    <row r="543" spans="1:7" x14ac:dyDescent="0.35">
      <c r="A543" s="22" t="s">
        <v>168</v>
      </c>
      <c r="B543" t="s">
        <v>79</v>
      </c>
      <c r="C543" s="28">
        <v>18.991472106</v>
      </c>
      <c r="D543" s="27">
        <v>15.619197816</v>
      </c>
      <c r="E543" s="27">
        <v>22.363746395</v>
      </c>
      <c r="F543" s="27">
        <f>table_4b_alcohol_specific_deaths_ASMR_rates_by_council_area_5_yr_average[[#This Row],[Upper 95% confidence interval
Persons]]-table_4b_alcohol_specific_deaths_ASMR_rates_by_council_area_5_yr_average[[#This Row],[Age-standardised mortality rate
Persons]]</f>
        <v>3.3722742889999999</v>
      </c>
      <c r="G543" s="11">
        <v>123</v>
      </c>
    </row>
    <row r="544" spans="1:7" x14ac:dyDescent="0.35">
      <c r="A544" s="22" t="s">
        <v>168</v>
      </c>
      <c r="B544" t="s">
        <v>80</v>
      </c>
      <c r="C544" s="28">
        <v>12.317525665</v>
      </c>
      <c r="D544" s="27">
        <v>9.4455789101000001</v>
      </c>
      <c r="E544" s="27">
        <v>15.18947242</v>
      </c>
      <c r="F544" s="27">
        <f>table_4b_alcohol_specific_deaths_ASMR_rates_by_council_area_5_yr_average[[#This Row],[Upper 95% confidence interval
Persons]]-table_4b_alcohol_specific_deaths_ASMR_rates_by_council_area_5_yr_average[[#This Row],[Age-standardised mortality rate
Persons]]</f>
        <v>2.8719467549999997</v>
      </c>
      <c r="G544" s="11">
        <v>72</v>
      </c>
    </row>
    <row r="545" spans="1:7" x14ac:dyDescent="0.35">
      <c r="A545" s="22" t="s">
        <v>168</v>
      </c>
      <c r="B545" t="s">
        <v>81</v>
      </c>
      <c r="C545" s="28">
        <v>14.759713411</v>
      </c>
      <c r="D545" s="27">
        <v>11.53022698</v>
      </c>
      <c r="E545" s="27">
        <v>17.989199842000001</v>
      </c>
      <c r="F545" s="27">
        <f>table_4b_alcohol_specific_deaths_ASMR_rates_by_council_area_5_yr_average[[#This Row],[Upper 95% confidence interval
Persons]]-table_4b_alcohol_specific_deaths_ASMR_rates_by_council_area_5_yr_average[[#This Row],[Age-standardised mortality rate
Persons]]</f>
        <v>3.2294864310000015</v>
      </c>
      <c r="G545" s="11">
        <v>81</v>
      </c>
    </row>
    <row r="546" spans="1:7" x14ac:dyDescent="0.35">
      <c r="A546" s="22" t="s">
        <v>168</v>
      </c>
      <c r="B546" t="s">
        <v>82</v>
      </c>
      <c r="C546" s="28">
        <v>12.000820309</v>
      </c>
      <c r="D546" s="27">
        <v>8.9239197137000001</v>
      </c>
      <c r="E546" s="27">
        <v>15.077720902999999</v>
      </c>
      <c r="F546" s="27">
        <f>table_4b_alcohol_specific_deaths_ASMR_rates_by_council_area_5_yr_average[[#This Row],[Upper 95% confidence interval
Persons]]-table_4b_alcohol_specific_deaths_ASMR_rates_by_council_area_5_yr_average[[#This Row],[Age-standardised mortality rate
Persons]]</f>
        <v>3.0769005939999996</v>
      </c>
      <c r="G546" s="11">
        <v>59</v>
      </c>
    </row>
    <row r="547" spans="1:7" x14ac:dyDescent="0.35">
      <c r="A547" s="22" t="s">
        <v>168</v>
      </c>
      <c r="B547" t="s">
        <v>83</v>
      </c>
      <c r="C547" s="28">
        <v>17.742544602999999</v>
      </c>
      <c r="D547" s="27">
        <v>14.867691201</v>
      </c>
      <c r="E547" s="27">
        <v>20.617398004000002</v>
      </c>
      <c r="F547" s="27">
        <f>table_4b_alcohol_specific_deaths_ASMR_rates_by_council_area_5_yr_average[[#This Row],[Upper 95% confidence interval
Persons]]-table_4b_alcohol_specific_deaths_ASMR_rates_by_council_area_5_yr_average[[#This Row],[Age-standardised mortality rate
Persons]]</f>
        <v>2.8748534010000029</v>
      </c>
      <c r="G547" s="11">
        <v>147</v>
      </c>
    </row>
    <row r="548" spans="1:7" x14ac:dyDescent="0.35">
      <c r="A548" s="22" t="s">
        <v>168</v>
      </c>
      <c r="B548" t="s">
        <v>84</v>
      </c>
      <c r="C548" s="28">
        <v>18.542032644999999</v>
      </c>
      <c r="D548" s="27">
        <v>16.608550906000001</v>
      </c>
      <c r="E548" s="27">
        <v>20.475514385</v>
      </c>
      <c r="F548" s="27">
        <f>table_4b_alcohol_specific_deaths_ASMR_rates_by_council_area_5_yr_average[[#This Row],[Upper 95% confidence interval
Persons]]-table_4b_alcohol_specific_deaths_ASMR_rates_by_council_area_5_yr_average[[#This Row],[Age-standardised mortality rate
Persons]]</f>
        <v>1.9334817400000013</v>
      </c>
      <c r="G548" s="11">
        <v>356</v>
      </c>
    </row>
    <row r="549" spans="1:7" x14ac:dyDescent="0.35">
      <c r="A549" s="22" t="s">
        <v>168</v>
      </c>
      <c r="B549" t="s">
        <v>85</v>
      </c>
      <c r="C549" s="28">
        <v>31.254176289</v>
      </c>
      <c r="D549" s="27">
        <v>29.094094268999999</v>
      </c>
      <c r="E549" s="27">
        <v>33.414258310000001</v>
      </c>
      <c r="F549" s="27">
        <f>table_4b_alcohol_specific_deaths_ASMR_rates_by_council_area_5_yr_average[[#This Row],[Upper 95% confidence interval
Persons]]-table_4b_alcohol_specific_deaths_ASMR_rates_by_council_area_5_yr_average[[#This Row],[Age-standardised mortality rate
Persons]]</f>
        <v>2.1600820210000009</v>
      </c>
      <c r="G549" s="11">
        <v>825</v>
      </c>
    </row>
    <row r="550" spans="1:7" x14ac:dyDescent="0.35">
      <c r="A550" s="22" t="s">
        <v>168</v>
      </c>
      <c r="B550" t="s">
        <v>86</v>
      </c>
      <c r="C550" s="28">
        <v>21.927866025</v>
      </c>
      <c r="D550" s="27">
        <v>19.373333641999999</v>
      </c>
      <c r="E550" s="27">
        <v>24.482398409000002</v>
      </c>
      <c r="F550" s="27">
        <f>table_4b_alcohol_specific_deaths_ASMR_rates_by_council_area_5_yr_average[[#This Row],[Upper 95% confidence interval
Persons]]-table_4b_alcohol_specific_deaths_ASMR_rates_by_council_area_5_yr_average[[#This Row],[Age-standardised mortality rate
Persons]]</f>
        <v>2.5545323840000016</v>
      </c>
      <c r="G550" s="11">
        <v>287</v>
      </c>
    </row>
    <row r="551" spans="1:7" x14ac:dyDescent="0.35">
      <c r="A551" s="22" t="s">
        <v>168</v>
      </c>
      <c r="B551" t="s">
        <v>87</v>
      </c>
      <c r="C551" s="28">
        <v>31.646674039000001</v>
      </c>
      <c r="D551" s="27">
        <v>26.281497324</v>
      </c>
      <c r="E551" s="27">
        <v>37.011850752999997</v>
      </c>
      <c r="F551" s="27">
        <f>table_4b_alcohol_specific_deaths_ASMR_rates_by_council_area_5_yr_average[[#This Row],[Upper 95% confidence interval
Persons]]-table_4b_alcohol_specific_deaths_ASMR_rates_by_council_area_5_yr_average[[#This Row],[Age-standardised mortality rate
Persons]]</f>
        <v>5.3651767139999968</v>
      </c>
      <c r="G551" s="11">
        <v>136</v>
      </c>
    </row>
    <row r="552" spans="1:7" x14ac:dyDescent="0.35">
      <c r="A552" s="22" t="s">
        <v>168</v>
      </c>
      <c r="B552" t="s">
        <v>88</v>
      </c>
      <c r="C552" s="28">
        <v>19.094060681999999</v>
      </c>
      <c r="D552" s="27">
        <v>15.098319935999999</v>
      </c>
      <c r="E552" s="27">
        <v>23.089801427000001</v>
      </c>
      <c r="F552" s="27">
        <f>table_4b_alcohol_specific_deaths_ASMR_rates_by_council_area_5_yr_average[[#This Row],[Upper 95% confidence interval
Persons]]-table_4b_alcohol_specific_deaths_ASMR_rates_by_council_area_5_yr_average[[#This Row],[Age-standardised mortality rate
Persons]]</f>
        <v>3.9957407450000026</v>
      </c>
      <c r="G552" s="11">
        <v>88</v>
      </c>
    </row>
    <row r="553" spans="1:7" x14ac:dyDescent="0.35">
      <c r="A553" s="22" t="s">
        <v>168</v>
      </c>
      <c r="B553" t="s">
        <v>89</v>
      </c>
      <c r="C553" s="28">
        <v>15.775831309000001</v>
      </c>
      <c r="D553" s="27">
        <v>12.305474531</v>
      </c>
      <c r="E553" s="27">
        <v>19.246188088</v>
      </c>
      <c r="F553" s="27">
        <f>table_4b_alcohol_specific_deaths_ASMR_rates_by_council_area_5_yr_average[[#This Row],[Upper 95% confidence interval
Persons]]-table_4b_alcohol_specific_deaths_ASMR_rates_by_council_area_5_yr_average[[#This Row],[Age-standardised mortality rate
Persons]]</f>
        <v>3.4703567789999994</v>
      </c>
      <c r="G553" s="11">
        <v>80</v>
      </c>
    </row>
    <row r="554" spans="1:7" x14ac:dyDescent="0.35">
      <c r="A554" s="22" t="s">
        <v>168</v>
      </c>
      <c r="B554" t="s">
        <v>90</v>
      </c>
      <c r="C554" s="28">
        <v>25.167541255</v>
      </c>
      <c r="D554" s="27">
        <v>17.312819197</v>
      </c>
      <c r="E554" s="27">
        <v>33.022263312</v>
      </c>
      <c r="F554" s="27">
        <f>table_4b_alcohol_specific_deaths_ASMR_rates_by_council_area_5_yr_average[[#This Row],[Upper 95% confidence interval
Persons]]-table_4b_alcohol_specific_deaths_ASMR_rates_by_council_area_5_yr_average[[#This Row],[Age-standardised mortality rate
Persons]]</f>
        <v>7.854722057</v>
      </c>
      <c r="G554" s="11">
        <v>40</v>
      </c>
    </row>
    <row r="555" spans="1:7" x14ac:dyDescent="0.35">
      <c r="A555" s="22" t="s">
        <v>168</v>
      </c>
      <c r="B555" t="s">
        <v>91</v>
      </c>
      <c r="C555" s="28">
        <v>26.396104318999999</v>
      </c>
      <c r="D555" s="27">
        <v>22.605745185</v>
      </c>
      <c r="E555" s="27">
        <v>30.186463452000002</v>
      </c>
      <c r="F555" s="27">
        <f>table_4b_alcohol_specific_deaths_ASMR_rates_by_council_area_5_yr_average[[#This Row],[Upper 95% confidence interval
Persons]]-table_4b_alcohol_specific_deaths_ASMR_rates_by_council_area_5_yr_average[[#This Row],[Age-standardised mortality rate
Persons]]</f>
        <v>3.7903591330000026</v>
      </c>
      <c r="G555" s="11">
        <v>191</v>
      </c>
    </row>
    <row r="556" spans="1:7" x14ac:dyDescent="0.35">
      <c r="A556" s="22" t="s">
        <v>168</v>
      </c>
      <c r="B556" t="s">
        <v>92</v>
      </c>
      <c r="C556" s="28">
        <v>29.755967277</v>
      </c>
      <c r="D556" s="27">
        <v>27.158662644</v>
      </c>
      <c r="E556" s="27">
        <v>32.353271909999997</v>
      </c>
      <c r="F556" s="27">
        <f>table_4b_alcohol_specific_deaths_ASMR_rates_by_council_area_5_yr_average[[#This Row],[Upper 95% confidence interval
Persons]]-table_4b_alcohol_specific_deaths_ASMR_rates_by_council_area_5_yr_average[[#This Row],[Age-standardised mortality rate
Persons]]</f>
        <v>2.5973046329999967</v>
      </c>
      <c r="G556" s="11">
        <v>508</v>
      </c>
    </row>
    <row r="557" spans="1:7" x14ac:dyDescent="0.35">
      <c r="A557" s="22" t="s">
        <v>168</v>
      </c>
      <c r="B557" t="s">
        <v>93</v>
      </c>
      <c r="C557" s="28">
        <v>18.647909990999999</v>
      </c>
      <c r="D557" s="27">
        <v>10.923965379</v>
      </c>
      <c r="E557" s="27">
        <v>26.371854603999999</v>
      </c>
      <c r="F557" s="27">
        <f>table_4b_alcohol_specific_deaths_ASMR_rates_by_council_area_5_yr_average[[#This Row],[Upper 95% confidence interval
Persons]]-table_4b_alcohol_specific_deaths_ASMR_rates_by_council_area_5_yr_average[[#This Row],[Age-standardised mortality rate
Persons]]</f>
        <v>7.7239446130000005</v>
      </c>
      <c r="G557" s="11">
        <v>23</v>
      </c>
    </row>
    <row r="558" spans="1:7" x14ac:dyDescent="0.35">
      <c r="A558" s="22" t="s">
        <v>168</v>
      </c>
      <c r="B558" t="s">
        <v>94</v>
      </c>
      <c r="C558" s="28">
        <v>14.144972502</v>
      </c>
      <c r="D558" s="27">
        <v>11.534894274999999</v>
      </c>
      <c r="E558" s="27">
        <v>16.755050730000001</v>
      </c>
      <c r="F558" s="27">
        <f>table_4b_alcohol_specific_deaths_ASMR_rates_by_council_area_5_yr_average[[#This Row],[Upper 95% confidence interval
Persons]]-table_4b_alcohol_specific_deaths_ASMR_rates_by_council_area_5_yr_average[[#This Row],[Age-standardised mortality rate
Persons]]</f>
        <v>2.6100782280000008</v>
      </c>
      <c r="G558" s="11">
        <v>115</v>
      </c>
    </row>
    <row r="559" spans="1:7" x14ac:dyDescent="0.35">
      <c r="A559" s="22" t="s">
        <v>168</v>
      </c>
      <c r="B559" t="s">
        <v>95</v>
      </c>
      <c r="C559" s="28">
        <v>23.580401662</v>
      </c>
      <c r="D559" s="27">
        <v>20.404808155000001</v>
      </c>
      <c r="E559" s="27">
        <v>26.755995169999998</v>
      </c>
      <c r="F559" s="27">
        <f>table_4b_alcohol_specific_deaths_ASMR_rates_by_council_area_5_yr_average[[#This Row],[Upper 95% confidence interval
Persons]]-table_4b_alcohol_specific_deaths_ASMR_rates_by_council_area_5_yr_average[[#This Row],[Age-standardised mortality rate
Persons]]</f>
        <v>3.1755935079999986</v>
      </c>
      <c r="G559" s="11">
        <v>214</v>
      </c>
    </row>
    <row r="560" spans="1:7" x14ac:dyDescent="0.35">
      <c r="A560" s="22" t="s">
        <v>168</v>
      </c>
      <c r="B560" t="s">
        <v>96</v>
      </c>
      <c r="C560" s="28">
        <v>11.138708439</v>
      </c>
      <c r="D560" s="27">
        <v>8.6058511168000003</v>
      </c>
      <c r="E560" s="27">
        <v>13.671565762</v>
      </c>
      <c r="F560" s="27">
        <f>table_4b_alcohol_specific_deaths_ASMR_rates_by_council_area_5_yr_average[[#This Row],[Upper 95% confidence interval
Persons]]-table_4b_alcohol_specific_deaths_ASMR_rates_by_council_area_5_yr_average[[#This Row],[Age-standardised mortality rate
Persons]]</f>
        <v>2.532857323</v>
      </c>
      <c r="G560" s="11">
        <v>76</v>
      </c>
    </row>
    <row r="561" spans="1:7" x14ac:dyDescent="0.35">
      <c r="A561" s="22" t="s">
        <v>168</v>
      </c>
      <c r="B561" t="s">
        <v>97</v>
      </c>
      <c r="C561" s="28">
        <v>9.9507815420999997</v>
      </c>
      <c r="D561" s="27">
        <v>4.3082621952000002</v>
      </c>
      <c r="E561" s="27">
        <v>15.593300889</v>
      </c>
      <c r="F561" s="27">
        <f>table_4b_alcohol_specific_deaths_ASMR_rates_by_council_area_5_yr_average[[#This Row],[Upper 95% confidence interval
Persons]]-table_4b_alcohol_specific_deaths_ASMR_rates_by_council_area_5_yr_average[[#This Row],[Age-standardised mortality rate
Persons]]</f>
        <v>5.6425193469000003</v>
      </c>
      <c r="G561" s="11">
        <v>12</v>
      </c>
    </row>
    <row r="562" spans="1:7" x14ac:dyDescent="0.35">
      <c r="A562" s="22" t="s">
        <v>168</v>
      </c>
      <c r="B562" t="s">
        <v>98</v>
      </c>
      <c r="C562" s="28">
        <v>14.990176732</v>
      </c>
      <c r="D562" s="27">
        <v>11.959924708000001</v>
      </c>
      <c r="E562" s="27">
        <v>18.020428756000001</v>
      </c>
      <c r="F562" s="27">
        <f>table_4b_alcohol_specific_deaths_ASMR_rates_by_council_area_5_yr_average[[#This Row],[Upper 95% confidence interval
Persons]]-table_4b_alcohol_specific_deaths_ASMR_rates_by_council_area_5_yr_average[[#This Row],[Age-standardised mortality rate
Persons]]</f>
        <v>3.030252024000001</v>
      </c>
      <c r="G562" s="11">
        <v>97</v>
      </c>
    </row>
    <row r="563" spans="1:7" x14ac:dyDescent="0.35">
      <c r="A563" s="22" t="s">
        <v>168</v>
      </c>
      <c r="B563" t="s">
        <v>99</v>
      </c>
      <c r="C563" s="28">
        <v>21.795718700999998</v>
      </c>
      <c r="D563" s="27">
        <v>19.550159438000001</v>
      </c>
      <c r="E563" s="27">
        <v>24.041277962999999</v>
      </c>
      <c r="F563" s="27">
        <f>table_4b_alcohol_specific_deaths_ASMR_rates_by_council_area_5_yr_average[[#This Row],[Upper 95% confidence interval
Persons]]-table_4b_alcohol_specific_deaths_ASMR_rates_by_council_area_5_yr_average[[#This Row],[Age-standardised mortality rate
Persons]]</f>
        <v>2.2455592620000004</v>
      </c>
      <c r="G563" s="11">
        <v>365</v>
      </c>
    </row>
    <row r="564" spans="1:7" x14ac:dyDescent="0.35">
      <c r="A564" s="22" t="s">
        <v>168</v>
      </c>
      <c r="B564" t="s">
        <v>100</v>
      </c>
      <c r="C564" s="28">
        <v>16.429143960000001</v>
      </c>
      <c r="D564" s="27">
        <v>12.746993184000001</v>
      </c>
      <c r="E564" s="27">
        <v>20.111294735000001</v>
      </c>
      <c r="F564" s="27">
        <f>table_4b_alcohol_specific_deaths_ASMR_rates_by_council_area_5_yr_average[[#This Row],[Upper 95% confidence interval
Persons]]-table_4b_alcohol_specific_deaths_ASMR_rates_by_council_area_5_yr_average[[#This Row],[Age-standardised mortality rate
Persons]]</f>
        <v>3.6821507750000002</v>
      </c>
      <c r="G564" s="11">
        <v>77</v>
      </c>
    </row>
    <row r="565" spans="1:7" x14ac:dyDescent="0.35">
      <c r="A565" s="22" t="s">
        <v>168</v>
      </c>
      <c r="B565" t="s">
        <v>101</v>
      </c>
      <c r="C565" s="28">
        <v>27.776010713000002</v>
      </c>
      <c r="D565" s="27">
        <v>22.929620241999999</v>
      </c>
      <c r="E565" s="27">
        <v>32.622401183000001</v>
      </c>
      <c r="F565" s="27">
        <f>table_4b_alcohol_specific_deaths_ASMR_rates_by_council_area_5_yr_average[[#This Row],[Upper 95% confidence interval
Persons]]-table_4b_alcohol_specific_deaths_ASMR_rates_by_council_area_5_yr_average[[#This Row],[Age-standardised mortality rate
Persons]]</f>
        <v>4.8463904699999993</v>
      </c>
      <c r="G565" s="11">
        <v>128</v>
      </c>
    </row>
    <row r="566" spans="1:7" x14ac:dyDescent="0.35">
      <c r="A566" s="22" t="s">
        <v>168</v>
      </c>
      <c r="B566" t="s">
        <v>102</v>
      </c>
      <c r="C566" s="28">
        <v>19.420974314999999</v>
      </c>
      <c r="D566" s="27">
        <v>16.519014734999999</v>
      </c>
      <c r="E566" s="27">
        <v>22.322933895999999</v>
      </c>
      <c r="F566" s="27">
        <f>table_4b_alcohol_specific_deaths_ASMR_rates_by_council_area_5_yr_average[[#This Row],[Upper 95% confidence interval
Persons]]-table_4b_alcohol_specific_deaths_ASMR_rates_by_council_area_5_yr_average[[#This Row],[Age-standardised mortality rate
Persons]]</f>
        <v>2.9019595809999998</v>
      </c>
      <c r="G566" s="11">
        <v>174</v>
      </c>
    </row>
    <row r="567" spans="1:7" x14ac:dyDescent="0.35">
      <c r="A567" s="22" t="s">
        <v>169</v>
      </c>
      <c r="B567" s="11" t="s">
        <v>56</v>
      </c>
      <c r="C567" s="28">
        <v>20.750523393999998</v>
      </c>
      <c r="D567" s="27">
        <v>20.210912491999999</v>
      </c>
      <c r="E567" s="27">
        <v>21.290134296000002</v>
      </c>
      <c r="F567" s="27">
        <f>table_4b_alcohol_specific_deaths_ASMR_rates_by_council_area_5_yr_average[[#This Row],[Upper 95% confidence interval
Persons]]-table_4b_alcohol_specific_deaths_ASMR_rates_by_council_area_5_yr_average[[#This Row],[Age-standardised mortality rate
Persons]]</f>
        <v>0.53961090200000328</v>
      </c>
      <c r="G567" s="11">
        <v>5711</v>
      </c>
    </row>
    <row r="568" spans="1:7" x14ac:dyDescent="0.35">
      <c r="A568" s="22" t="s">
        <v>169</v>
      </c>
      <c r="B568" t="s">
        <v>71</v>
      </c>
      <c r="C568" s="28">
        <v>18.689519367999999</v>
      </c>
      <c r="D568" s="27">
        <v>16.041241996</v>
      </c>
      <c r="E568" s="27">
        <v>21.337796740000002</v>
      </c>
      <c r="F568" s="27">
        <f>table_4b_alcohol_specific_deaths_ASMR_rates_by_council_area_5_yr_average[[#This Row],[Upper 95% confidence interval
Persons]]-table_4b_alcohol_specific_deaths_ASMR_rates_by_council_area_5_yr_average[[#This Row],[Age-standardised mortality rate
Persons]]</f>
        <v>2.6482773720000026</v>
      </c>
      <c r="G568" s="11">
        <v>193</v>
      </c>
    </row>
    <row r="569" spans="1:7" x14ac:dyDescent="0.35">
      <c r="A569" s="22" t="s">
        <v>169</v>
      </c>
      <c r="B569" t="s">
        <v>72</v>
      </c>
      <c r="C569" s="28">
        <v>10.806936543999999</v>
      </c>
      <c r="D569" s="27">
        <v>9.0716776219999993</v>
      </c>
      <c r="E569" s="27">
        <v>12.542195466000001</v>
      </c>
      <c r="F569" s="27">
        <f>table_4b_alcohol_specific_deaths_ASMR_rates_by_council_area_5_yr_average[[#This Row],[Upper 95% confidence interval
Persons]]-table_4b_alcohol_specific_deaths_ASMR_rates_by_council_area_5_yr_average[[#This Row],[Age-standardised mortality rate
Persons]]</f>
        <v>1.7352589220000016</v>
      </c>
      <c r="G569" s="11">
        <v>150</v>
      </c>
    </row>
    <row r="570" spans="1:7" x14ac:dyDescent="0.35">
      <c r="A570" s="22" t="s">
        <v>169</v>
      </c>
      <c r="B570" t="s">
        <v>73</v>
      </c>
      <c r="C570" s="28">
        <v>16.978661074000001</v>
      </c>
      <c r="D570" s="27">
        <v>13.772790794000001</v>
      </c>
      <c r="E570" s="27">
        <v>20.184531354000001</v>
      </c>
      <c r="F570" s="27">
        <f>table_4b_alcohol_specific_deaths_ASMR_rates_by_council_area_5_yr_average[[#This Row],[Upper 95% confidence interval
Persons]]-table_4b_alcohol_specific_deaths_ASMR_rates_by_council_area_5_yr_average[[#This Row],[Age-standardised mortality rate
Persons]]</f>
        <v>3.2058702799999992</v>
      </c>
      <c r="G570" s="11">
        <v>110</v>
      </c>
    </row>
    <row r="571" spans="1:7" x14ac:dyDescent="0.35">
      <c r="A571" s="22" t="s">
        <v>169</v>
      </c>
      <c r="B571" t="s">
        <v>74</v>
      </c>
      <c r="C571" s="28">
        <v>22.570162610000001</v>
      </c>
      <c r="D571" s="27">
        <v>18.343999314000001</v>
      </c>
      <c r="E571" s="27">
        <v>26.796325905</v>
      </c>
      <c r="F571" s="27">
        <f>table_4b_alcohol_specific_deaths_ASMR_rates_by_council_area_5_yr_average[[#This Row],[Upper 95% confidence interval
Persons]]-table_4b_alcohol_specific_deaths_ASMR_rates_by_council_area_5_yr_average[[#This Row],[Age-standardised mortality rate
Persons]]</f>
        <v>4.2261632949999992</v>
      </c>
      <c r="G571" s="11">
        <v>114</v>
      </c>
    </row>
    <row r="572" spans="1:7" x14ac:dyDescent="0.35">
      <c r="A572" s="22" t="s">
        <v>169</v>
      </c>
      <c r="B572" t="s">
        <v>75</v>
      </c>
      <c r="C572" s="28">
        <v>20.516252709</v>
      </c>
      <c r="D572" s="27">
        <v>18.631618074999999</v>
      </c>
      <c r="E572" s="27">
        <v>22.400887342000001</v>
      </c>
      <c r="F572" s="27">
        <f>table_4b_alcohol_specific_deaths_ASMR_rates_by_council_area_5_yr_average[[#This Row],[Upper 95% confidence interval
Persons]]-table_4b_alcohol_specific_deaths_ASMR_rates_by_council_area_5_yr_average[[#This Row],[Age-standardised mortality rate
Persons]]</f>
        <v>1.884634633000001</v>
      </c>
      <c r="G572" s="11">
        <v>462</v>
      </c>
    </row>
    <row r="573" spans="1:7" x14ac:dyDescent="0.35">
      <c r="A573" s="22" t="s">
        <v>169</v>
      </c>
      <c r="B573" t="s">
        <v>76</v>
      </c>
      <c r="C573" s="28">
        <v>17.458994375</v>
      </c>
      <c r="D573" s="27">
        <v>12.614361129000001</v>
      </c>
      <c r="E573" s="27">
        <v>22.303627622</v>
      </c>
      <c r="F573" s="27">
        <f>table_4b_alcohol_specific_deaths_ASMR_rates_by_council_area_5_yr_average[[#This Row],[Upper 95% confidence interval
Persons]]-table_4b_alcohol_specific_deaths_ASMR_rates_by_council_area_5_yr_average[[#This Row],[Age-standardised mortality rate
Persons]]</f>
        <v>4.8446332470000009</v>
      </c>
      <c r="G573" s="11">
        <v>50</v>
      </c>
    </row>
    <row r="574" spans="1:7" x14ac:dyDescent="0.35">
      <c r="A574" s="22" t="s">
        <v>169</v>
      </c>
      <c r="B574" t="s">
        <v>77</v>
      </c>
      <c r="C574" s="28">
        <v>13.413552096</v>
      </c>
      <c r="D574" s="27">
        <v>10.858420423</v>
      </c>
      <c r="E574" s="27">
        <v>15.968683768</v>
      </c>
      <c r="F574" s="27">
        <f>table_4b_alcohol_specific_deaths_ASMR_rates_by_council_area_5_yr_average[[#This Row],[Upper 95% confidence interval
Persons]]-table_4b_alcohol_specific_deaths_ASMR_rates_by_council_area_5_yr_average[[#This Row],[Age-standardised mortality rate
Persons]]</f>
        <v>2.5551316719999999</v>
      </c>
      <c r="G574" s="11">
        <v>112</v>
      </c>
    </row>
    <row r="575" spans="1:7" x14ac:dyDescent="0.35">
      <c r="A575" s="22" t="s">
        <v>169</v>
      </c>
      <c r="B575" t="s">
        <v>78</v>
      </c>
      <c r="C575" s="28">
        <v>28.186116798</v>
      </c>
      <c r="D575" s="27">
        <v>24.125583214999999</v>
      </c>
      <c r="E575" s="27">
        <v>32.246650379999998</v>
      </c>
      <c r="F575" s="27">
        <f>table_4b_alcohol_specific_deaths_ASMR_rates_by_council_area_5_yr_average[[#This Row],[Upper 95% confidence interval
Persons]]-table_4b_alcohol_specific_deaths_ASMR_rates_by_council_area_5_yr_average[[#This Row],[Age-standardised mortality rate
Persons]]</f>
        <v>4.0605335819999979</v>
      </c>
      <c r="G575" s="11">
        <v>187</v>
      </c>
    </row>
    <row r="576" spans="1:7" x14ac:dyDescent="0.35">
      <c r="A576" s="22" t="s">
        <v>169</v>
      </c>
      <c r="B576" t="s">
        <v>79</v>
      </c>
      <c r="C576" s="28">
        <v>19.268364285000001</v>
      </c>
      <c r="D576" s="27">
        <v>15.889768071000001</v>
      </c>
      <c r="E576" s="27">
        <v>22.646960497999999</v>
      </c>
      <c r="F576" s="27">
        <f>table_4b_alcohol_specific_deaths_ASMR_rates_by_council_area_5_yr_average[[#This Row],[Upper 95% confidence interval
Persons]]-table_4b_alcohol_specific_deaths_ASMR_rates_by_council_area_5_yr_average[[#This Row],[Age-standardised mortality rate
Persons]]</f>
        <v>3.378596212999998</v>
      </c>
      <c r="G576" s="11">
        <v>126</v>
      </c>
    </row>
    <row r="577" spans="1:7" x14ac:dyDescent="0.35">
      <c r="A577" s="22" t="s">
        <v>169</v>
      </c>
      <c r="B577" t="s">
        <v>80</v>
      </c>
      <c r="C577" s="28">
        <v>12.8643237</v>
      </c>
      <c r="D577" s="27">
        <v>9.9211881423000001</v>
      </c>
      <c r="E577" s="27">
        <v>15.807459258</v>
      </c>
      <c r="F577" s="27">
        <f>table_4b_alcohol_specific_deaths_ASMR_rates_by_council_area_5_yr_average[[#This Row],[Upper 95% confidence interval
Persons]]-table_4b_alcohol_specific_deaths_ASMR_rates_by_council_area_5_yr_average[[#This Row],[Age-standardised mortality rate
Persons]]</f>
        <v>2.9431355579999998</v>
      </c>
      <c r="G577" s="11">
        <v>75</v>
      </c>
    </row>
    <row r="578" spans="1:7" x14ac:dyDescent="0.35">
      <c r="A578" s="22" t="s">
        <v>169</v>
      </c>
      <c r="B578" t="s">
        <v>81</v>
      </c>
      <c r="C578" s="28">
        <v>14.287226851</v>
      </c>
      <c r="D578" s="27">
        <v>11.143386939999999</v>
      </c>
      <c r="E578" s="27">
        <v>17.431066763</v>
      </c>
      <c r="F578" s="27">
        <f>table_4b_alcohol_specific_deaths_ASMR_rates_by_council_area_5_yr_average[[#This Row],[Upper 95% confidence interval
Persons]]-table_4b_alcohol_specific_deaths_ASMR_rates_by_council_area_5_yr_average[[#This Row],[Age-standardised mortality rate
Persons]]</f>
        <v>3.1438399120000007</v>
      </c>
      <c r="G578" s="11">
        <v>80</v>
      </c>
    </row>
    <row r="579" spans="1:7" x14ac:dyDescent="0.35">
      <c r="A579" s="22" t="s">
        <v>169</v>
      </c>
      <c r="B579" t="s">
        <v>82</v>
      </c>
      <c r="C579" s="28">
        <v>12.474168081</v>
      </c>
      <c r="D579" s="27">
        <v>9.3272043342999993</v>
      </c>
      <c r="E579" s="27">
        <v>15.621131826999999</v>
      </c>
      <c r="F579" s="27">
        <f>table_4b_alcohol_specific_deaths_ASMR_rates_by_council_area_5_yr_average[[#This Row],[Upper 95% confidence interval
Persons]]-table_4b_alcohol_specific_deaths_ASMR_rates_by_council_area_5_yr_average[[#This Row],[Age-standardised mortality rate
Persons]]</f>
        <v>3.1469637459999991</v>
      </c>
      <c r="G579" s="11">
        <v>61</v>
      </c>
    </row>
    <row r="580" spans="1:7" x14ac:dyDescent="0.35">
      <c r="A580" s="22" t="s">
        <v>169</v>
      </c>
      <c r="B580" t="s">
        <v>83</v>
      </c>
      <c r="C580" s="28">
        <v>18.097276252</v>
      </c>
      <c r="D580" s="27">
        <v>15.203143946999999</v>
      </c>
      <c r="E580" s="27">
        <v>20.991408556</v>
      </c>
      <c r="F580" s="27">
        <f>table_4b_alcohol_specific_deaths_ASMR_rates_by_council_area_5_yr_average[[#This Row],[Upper 95% confidence interval
Persons]]-table_4b_alcohol_specific_deaths_ASMR_rates_by_council_area_5_yr_average[[#This Row],[Age-standardised mortality rate
Persons]]</f>
        <v>2.8941323039999993</v>
      </c>
      <c r="G580" s="11">
        <v>151</v>
      </c>
    </row>
    <row r="581" spans="1:7" x14ac:dyDescent="0.35">
      <c r="A581" s="22" t="s">
        <v>169</v>
      </c>
      <c r="B581" t="s">
        <v>84</v>
      </c>
      <c r="C581" s="28">
        <v>18.72774261</v>
      </c>
      <c r="D581" s="27">
        <v>16.790634849</v>
      </c>
      <c r="E581" s="27">
        <v>20.664850372</v>
      </c>
      <c r="F581" s="27">
        <f>table_4b_alcohol_specific_deaths_ASMR_rates_by_council_area_5_yr_average[[#This Row],[Upper 95% confidence interval
Persons]]-table_4b_alcohol_specific_deaths_ASMR_rates_by_council_area_5_yr_average[[#This Row],[Age-standardised mortality rate
Persons]]</f>
        <v>1.9371077620000001</v>
      </c>
      <c r="G581" s="11">
        <v>362</v>
      </c>
    </row>
    <row r="582" spans="1:7" x14ac:dyDescent="0.35">
      <c r="A582" s="22" t="s">
        <v>169</v>
      </c>
      <c r="B582" t="s">
        <v>85</v>
      </c>
      <c r="C582" s="28">
        <v>31.011392417</v>
      </c>
      <c r="D582" s="27">
        <v>28.869201055000001</v>
      </c>
      <c r="E582" s="27">
        <v>33.153583779000002</v>
      </c>
      <c r="F582" s="27">
        <f>table_4b_alcohol_specific_deaths_ASMR_rates_by_council_area_5_yr_average[[#This Row],[Upper 95% confidence interval
Persons]]-table_4b_alcohol_specific_deaths_ASMR_rates_by_council_area_5_yr_average[[#This Row],[Age-standardised mortality rate
Persons]]</f>
        <v>2.1421913620000019</v>
      </c>
      <c r="G582" s="11">
        <v>826</v>
      </c>
    </row>
    <row r="583" spans="1:7" x14ac:dyDescent="0.35">
      <c r="A583" s="22" t="s">
        <v>169</v>
      </c>
      <c r="B583" t="s">
        <v>86</v>
      </c>
      <c r="C583" s="28">
        <v>21.611187596000001</v>
      </c>
      <c r="D583" s="27">
        <v>19.077393691000001</v>
      </c>
      <c r="E583" s="27">
        <v>24.144981502</v>
      </c>
      <c r="F583" s="27">
        <f>table_4b_alcohol_specific_deaths_ASMR_rates_by_council_area_5_yr_average[[#This Row],[Upper 95% confidence interval
Persons]]-table_4b_alcohol_specific_deaths_ASMR_rates_by_council_area_5_yr_average[[#This Row],[Age-standardised mortality rate
Persons]]</f>
        <v>2.5337939059999997</v>
      </c>
      <c r="G583" s="11">
        <v>284</v>
      </c>
    </row>
    <row r="584" spans="1:7" x14ac:dyDescent="0.35">
      <c r="A584" s="22" t="s">
        <v>169</v>
      </c>
      <c r="B584" t="s">
        <v>87</v>
      </c>
      <c r="C584" s="28">
        <v>31.698492509000001</v>
      </c>
      <c r="D584" s="27">
        <v>26.301191999</v>
      </c>
      <c r="E584" s="27">
        <v>37.095793018000002</v>
      </c>
      <c r="F584" s="27">
        <f>table_4b_alcohol_specific_deaths_ASMR_rates_by_council_area_5_yr_average[[#This Row],[Upper 95% confidence interval
Persons]]-table_4b_alcohol_specific_deaths_ASMR_rates_by_council_area_5_yr_average[[#This Row],[Age-standardised mortality rate
Persons]]</f>
        <v>5.3973005090000008</v>
      </c>
      <c r="G584" s="11">
        <v>135</v>
      </c>
    </row>
    <row r="585" spans="1:7" x14ac:dyDescent="0.35">
      <c r="A585" s="22" t="s">
        <v>169</v>
      </c>
      <c r="B585" t="s">
        <v>88</v>
      </c>
      <c r="C585" s="28">
        <v>19.290381651000001</v>
      </c>
      <c r="D585" s="27">
        <v>15.298856536000001</v>
      </c>
      <c r="E585" s="27">
        <v>23.281906765999999</v>
      </c>
      <c r="F585" s="27">
        <f>table_4b_alcohol_specific_deaths_ASMR_rates_by_council_area_5_yr_average[[#This Row],[Upper 95% confidence interval
Persons]]-table_4b_alcohol_specific_deaths_ASMR_rates_by_council_area_5_yr_average[[#This Row],[Age-standardised mortality rate
Persons]]</f>
        <v>3.9915251149999982</v>
      </c>
      <c r="G585" s="11">
        <v>90</v>
      </c>
    </row>
    <row r="586" spans="1:7" x14ac:dyDescent="0.35">
      <c r="A586" s="22" t="s">
        <v>169</v>
      </c>
      <c r="B586" t="s">
        <v>89</v>
      </c>
      <c r="C586" s="28">
        <v>13.763216077999999</v>
      </c>
      <c r="D586" s="27">
        <v>10.525387712000001</v>
      </c>
      <c r="E586" s="27">
        <v>17.001044444000001</v>
      </c>
      <c r="F586" s="27">
        <f>table_4b_alcohol_specific_deaths_ASMR_rates_by_council_area_5_yr_average[[#This Row],[Upper 95% confidence interval
Persons]]-table_4b_alcohol_specific_deaths_ASMR_rates_by_council_area_5_yr_average[[#This Row],[Age-standardised mortality rate
Persons]]</f>
        <v>3.2378283660000022</v>
      </c>
      <c r="G586" s="11">
        <v>70</v>
      </c>
    </row>
    <row r="587" spans="1:7" x14ac:dyDescent="0.35">
      <c r="A587" s="22" t="s">
        <v>169</v>
      </c>
      <c r="B587" t="s">
        <v>90</v>
      </c>
      <c r="C587" s="28">
        <v>25.560789154999998</v>
      </c>
      <c r="D587" s="27">
        <v>17.670919042000001</v>
      </c>
      <c r="E587" s="27">
        <v>33.450659266999999</v>
      </c>
      <c r="F587" s="27">
        <f>table_4b_alcohol_specific_deaths_ASMR_rates_by_council_area_5_yr_average[[#This Row],[Upper 95% confidence interval
Persons]]-table_4b_alcohol_specific_deaths_ASMR_rates_by_council_area_5_yr_average[[#This Row],[Age-standardised mortality rate
Persons]]</f>
        <v>7.8898701120000005</v>
      </c>
      <c r="G587" s="11">
        <v>41</v>
      </c>
    </row>
    <row r="588" spans="1:7" x14ac:dyDescent="0.35">
      <c r="A588" s="22" t="s">
        <v>169</v>
      </c>
      <c r="B588" t="s">
        <v>91</v>
      </c>
      <c r="C588" s="28">
        <v>27.295539667</v>
      </c>
      <c r="D588" s="27">
        <v>23.439918409000001</v>
      </c>
      <c r="E588" s="27">
        <v>31.151160925999999</v>
      </c>
      <c r="F588" s="27">
        <f>table_4b_alcohol_specific_deaths_ASMR_rates_by_council_area_5_yr_average[[#This Row],[Upper 95% confidence interval
Persons]]-table_4b_alcohol_specific_deaths_ASMR_rates_by_council_area_5_yr_average[[#This Row],[Age-standardised mortality rate
Persons]]</f>
        <v>3.8556212589999994</v>
      </c>
      <c r="G588" s="11">
        <v>198</v>
      </c>
    </row>
    <row r="589" spans="1:7" x14ac:dyDescent="0.35">
      <c r="A589" s="22" t="s">
        <v>169</v>
      </c>
      <c r="B589" t="s">
        <v>92</v>
      </c>
      <c r="C589" s="28">
        <v>29.059747616999999</v>
      </c>
      <c r="D589" s="27">
        <v>26.497971424999999</v>
      </c>
      <c r="E589" s="27">
        <v>31.621523808999999</v>
      </c>
      <c r="F589" s="27">
        <f>table_4b_alcohol_specific_deaths_ASMR_rates_by_council_area_5_yr_average[[#This Row],[Upper 95% confidence interval
Persons]]-table_4b_alcohol_specific_deaths_ASMR_rates_by_council_area_5_yr_average[[#This Row],[Age-standardised mortality rate
Persons]]</f>
        <v>2.561776192</v>
      </c>
      <c r="G589" s="11">
        <v>498</v>
      </c>
    </row>
    <row r="590" spans="1:7" x14ac:dyDescent="0.35">
      <c r="A590" s="22" t="s">
        <v>169</v>
      </c>
      <c r="B590" t="s">
        <v>93</v>
      </c>
      <c r="C590" s="28">
        <v>17.496692099000001</v>
      </c>
      <c r="D590" s="27">
        <v>10.106717812999999</v>
      </c>
      <c r="E590" s="27">
        <v>24.886666386000002</v>
      </c>
      <c r="F590" s="27">
        <f>table_4b_alcohol_specific_deaths_ASMR_rates_by_council_area_5_yr_average[[#This Row],[Upper 95% confidence interval
Persons]]-table_4b_alcohol_specific_deaths_ASMR_rates_by_council_area_5_yr_average[[#This Row],[Age-standardised mortality rate
Persons]]</f>
        <v>7.3899742870000011</v>
      </c>
      <c r="G590" s="11">
        <v>22</v>
      </c>
    </row>
    <row r="591" spans="1:7" x14ac:dyDescent="0.35">
      <c r="A591" s="22" t="s">
        <v>169</v>
      </c>
      <c r="B591" t="s">
        <v>94</v>
      </c>
      <c r="C591" s="28">
        <v>15.265129834</v>
      </c>
      <c r="D591" s="27">
        <v>12.561235382</v>
      </c>
      <c r="E591" s="27">
        <v>17.969024286</v>
      </c>
      <c r="F591" s="27">
        <f>table_4b_alcohol_specific_deaths_ASMR_rates_by_council_area_5_yr_average[[#This Row],[Upper 95% confidence interval
Persons]]-table_4b_alcohol_specific_deaths_ASMR_rates_by_council_area_5_yr_average[[#This Row],[Age-standardised mortality rate
Persons]]</f>
        <v>2.7038944520000001</v>
      </c>
      <c r="G591" s="11">
        <v>125</v>
      </c>
    </row>
    <row r="592" spans="1:7" x14ac:dyDescent="0.35">
      <c r="A592" s="22" t="s">
        <v>169</v>
      </c>
      <c r="B592" t="s">
        <v>95</v>
      </c>
      <c r="C592" s="28">
        <v>24.735113678000001</v>
      </c>
      <c r="D592" s="27">
        <v>21.500222827000002</v>
      </c>
      <c r="E592" s="27">
        <v>27.970004528</v>
      </c>
      <c r="F592" s="27">
        <f>table_4b_alcohol_specific_deaths_ASMR_rates_by_council_area_5_yr_average[[#This Row],[Upper 95% confidence interval
Persons]]-table_4b_alcohol_specific_deaths_ASMR_rates_by_council_area_5_yr_average[[#This Row],[Age-standardised mortality rate
Persons]]</f>
        <v>3.2348908499999993</v>
      </c>
      <c r="G592" s="11">
        <v>227</v>
      </c>
    </row>
    <row r="593" spans="1:7" x14ac:dyDescent="0.35">
      <c r="A593" s="22" t="s">
        <v>169</v>
      </c>
      <c r="B593" t="s">
        <v>96</v>
      </c>
      <c r="C593" s="28">
        <v>11.896352645</v>
      </c>
      <c r="D593" s="27">
        <v>9.2678777316000005</v>
      </c>
      <c r="E593" s="27">
        <v>14.524827557</v>
      </c>
      <c r="F593" s="27">
        <f>table_4b_alcohol_specific_deaths_ASMR_rates_by_council_area_5_yr_average[[#This Row],[Upper 95% confidence interval
Persons]]-table_4b_alcohol_specific_deaths_ASMR_rates_by_council_area_5_yr_average[[#This Row],[Age-standardised mortality rate
Persons]]</f>
        <v>2.6284749119999997</v>
      </c>
      <c r="G593" s="11">
        <v>81</v>
      </c>
    </row>
    <row r="594" spans="1:7" x14ac:dyDescent="0.35">
      <c r="A594" s="22" t="s">
        <v>169</v>
      </c>
      <c r="B594" t="s">
        <v>97</v>
      </c>
      <c r="C594" s="28">
        <v>9.3681047952000007</v>
      </c>
      <c r="D594" s="27">
        <v>3.8165056987999999</v>
      </c>
      <c r="E594" s="27">
        <v>14.919703891999999</v>
      </c>
      <c r="F594" s="27">
        <f>table_4b_alcohol_specific_deaths_ASMR_rates_by_council_area_5_yr_average[[#This Row],[Upper 95% confidence interval
Persons]]-table_4b_alcohol_specific_deaths_ASMR_rates_by_council_area_5_yr_average[[#This Row],[Age-standardised mortality rate
Persons]]</f>
        <v>5.5515990967999986</v>
      </c>
      <c r="G594" s="11">
        <v>11</v>
      </c>
    </row>
    <row r="595" spans="1:7" x14ac:dyDescent="0.35">
      <c r="A595" s="22" t="s">
        <v>169</v>
      </c>
      <c r="B595" t="s">
        <v>98</v>
      </c>
      <c r="C595" s="28">
        <v>16.997601348</v>
      </c>
      <c r="D595" s="27">
        <v>13.779119079000001</v>
      </c>
      <c r="E595" s="27">
        <v>20.216083617999999</v>
      </c>
      <c r="F595" s="27">
        <f>table_4b_alcohol_specific_deaths_ASMR_rates_by_council_area_5_yr_average[[#This Row],[Upper 95% confidence interval
Persons]]-table_4b_alcohol_specific_deaths_ASMR_rates_by_council_area_5_yr_average[[#This Row],[Age-standardised mortality rate
Persons]]</f>
        <v>3.2184822699999991</v>
      </c>
      <c r="G595" s="11">
        <v>111</v>
      </c>
    </row>
    <row r="596" spans="1:7" x14ac:dyDescent="0.35">
      <c r="A596" s="22" t="s">
        <v>169</v>
      </c>
      <c r="B596" t="s">
        <v>99</v>
      </c>
      <c r="C596" s="28">
        <v>21.212124398</v>
      </c>
      <c r="D596" s="27">
        <v>19.000766089999999</v>
      </c>
      <c r="E596" s="27">
        <v>23.423482707000002</v>
      </c>
      <c r="F596" s="27">
        <f>table_4b_alcohol_specific_deaths_ASMR_rates_by_council_area_5_yr_average[[#This Row],[Upper 95% confidence interval
Persons]]-table_4b_alcohol_specific_deaths_ASMR_rates_by_council_area_5_yr_average[[#This Row],[Age-standardised mortality rate
Persons]]</f>
        <v>2.2113583090000013</v>
      </c>
      <c r="G596" s="11">
        <v>357</v>
      </c>
    </row>
    <row r="597" spans="1:7" x14ac:dyDescent="0.35">
      <c r="A597" s="22" t="s">
        <v>169</v>
      </c>
      <c r="B597" t="s">
        <v>100</v>
      </c>
      <c r="C597" s="28">
        <v>16.169530043999998</v>
      </c>
      <c r="D597" s="27">
        <v>12.518759233000001</v>
      </c>
      <c r="E597" s="27">
        <v>19.820300855999999</v>
      </c>
      <c r="F597" s="27">
        <f>table_4b_alcohol_specific_deaths_ASMR_rates_by_council_area_5_yr_average[[#This Row],[Upper 95% confidence interval
Persons]]-table_4b_alcohol_specific_deaths_ASMR_rates_by_council_area_5_yr_average[[#This Row],[Age-standardised mortality rate
Persons]]</f>
        <v>3.6507708120000011</v>
      </c>
      <c r="G597" s="11">
        <v>76</v>
      </c>
    </row>
    <row r="598" spans="1:7" x14ac:dyDescent="0.35">
      <c r="A598" s="22" t="s">
        <v>169</v>
      </c>
      <c r="B598" t="s">
        <v>101</v>
      </c>
      <c r="C598" s="28">
        <v>30.584161049999999</v>
      </c>
      <c r="D598" s="27">
        <v>25.473477720000002</v>
      </c>
      <c r="E598" s="27">
        <v>35.694844379999999</v>
      </c>
      <c r="F598" s="27">
        <f>table_4b_alcohol_specific_deaths_ASMR_rates_by_council_area_5_yr_average[[#This Row],[Upper 95% confidence interval
Persons]]-table_4b_alcohol_specific_deaths_ASMR_rates_by_council_area_5_yr_average[[#This Row],[Age-standardised mortality rate
Persons]]</f>
        <v>5.1106833300000005</v>
      </c>
      <c r="G598" s="11">
        <v>140</v>
      </c>
    </row>
    <row r="599" spans="1:7" x14ac:dyDescent="0.35">
      <c r="A599" s="22" t="s">
        <v>169</v>
      </c>
      <c r="B599" t="s">
        <v>102</v>
      </c>
      <c r="C599" s="28">
        <v>20.755867311999999</v>
      </c>
      <c r="D599" s="27">
        <v>17.756856465999999</v>
      </c>
      <c r="E599" s="27">
        <v>23.754878158</v>
      </c>
      <c r="F599" s="27">
        <f>table_4b_alcohol_specific_deaths_ASMR_rates_by_council_area_5_yr_average[[#This Row],[Upper 95% confidence interval
Persons]]-table_4b_alcohol_specific_deaths_ASMR_rates_by_council_area_5_yr_average[[#This Row],[Age-standardised mortality rate
Persons]]</f>
        <v>2.9990108460000009</v>
      </c>
      <c r="G599" s="11">
        <v>186</v>
      </c>
    </row>
    <row r="600" spans="1:7" x14ac:dyDescent="0.35">
      <c r="A600" s="22" t="s">
        <v>345</v>
      </c>
      <c r="B600" s="11" t="s">
        <v>56</v>
      </c>
      <c r="C600" s="28">
        <v>21.222175781000001</v>
      </c>
      <c r="D600" s="27">
        <v>20.677473966000001</v>
      </c>
      <c r="E600" s="27">
        <v>21.766877596</v>
      </c>
      <c r="F600" s="27">
        <f>table_4b_alcohol_specific_deaths_ASMR_rates_by_council_area_5_yr_average[[#This Row],[Upper 95% confidence interval
Persons]]-table_4b_alcohol_specific_deaths_ASMR_rates_by_council_area_5_yr_average[[#This Row],[Age-standardised mortality rate
Persons]]</f>
        <v>0.54470181499999981</v>
      </c>
      <c r="G600" s="11">
        <v>5867</v>
      </c>
    </row>
    <row r="601" spans="1:7" x14ac:dyDescent="0.35">
      <c r="A601" s="22" t="s">
        <v>345</v>
      </c>
      <c r="B601" t="s">
        <v>71</v>
      </c>
      <c r="C601" s="28">
        <v>20.155260510000002</v>
      </c>
      <c r="D601" s="27">
        <v>17.406393823999998</v>
      </c>
      <c r="E601" s="27">
        <v>22.904127196000001</v>
      </c>
      <c r="F601" s="27">
        <f>table_4b_alcohol_specific_deaths_ASMR_rates_by_council_area_5_yr_average[[#This Row],[Upper 95% confidence interval
Persons]]-table_4b_alcohol_specific_deaths_ASMR_rates_by_council_area_5_yr_average[[#This Row],[Age-standardised mortality rate
Persons]]</f>
        <v>2.7488666859999995</v>
      </c>
      <c r="G601" s="11">
        <v>209</v>
      </c>
    </row>
    <row r="602" spans="1:7" x14ac:dyDescent="0.35">
      <c r="A602" s="22" t="s">
        <v>345</v>
      </c>
      <c r="B602" t="s">
        <v>72</v>
      </c>
      <c r="C602" s="28">
        <v>11.408197439</v>
      </c>
      <c r="D602" s="27">
        <v>9.6278404627</v>
      </c>
      <c r="E602" s="27">
        <v>13.188554415</v>
      </c>
      <c r="F602" s="27">
        <f>table_4b_alcohol_specific_deaths_ASMR_rates_by_council_area_5_yr_average[[#This Row],[Upper 95% confidence interval
Persons]]-table_4b_alcohol_specific_deaths_ASMR_rates_by_council_area_5_yr_average[[#This Row],[Age-standardised mortality rate
Persons]]</f>
        <v>1.7803569760000002</v>
      </c>
      <c r="G602" s="11">
        <v>159</v>
      </c>
    </row>
    <row r="603" spans="1:7" x14ac:dyDescent="0.35">
      <c r="A603" s="22" t="s">
        <v>345</v>
      </c>
      <c r="B603" t="s">
        <v>73</v>
      </c>
      <c r="C603" s="28">
        <v>18.514064109</v>
      </c>
      <c r="D603" s="27">
        <v>15.148102176</v>
      </c>
      <c r="E603" s="27">
        <v>21.880026043000001</v>
      </c>
      <c r="F603" s="27">
        <f>table_4b_alcohol_specific_deaths_ASMR_rates_by_council_area_5_yr_average[[#This Row],[Upper 95% confidence interval
Persons]]-table_4b_alcohol_specific_deaths_ASMR_rates_by_council_area_5_yr_average[[#This Row],[Age-standardised mortality rate
Persons]]</f>
        <v>3.3659619340000013</v>
      </c>
      <c r="G603" s="11">
        <v>119</v>
      </c>
    </row>
    <row r="604" spans="1:7" x14ac:dyDescent="0.35">
      <c r="A604" s="22" t="s">
        <v>345</v>
      </c>
      <c r="B604" t="s">
        <v>74</v>
      </c>
      <c r="C604" s="28">
        <v>22.109200499</v>
      </c>
      <c r="D604" s="27">
        <v>17.875927054000002</v>
      </c>
      <c r="E604" s="27">
        <v>26.342473944999998</v>
      </c>
      <c r="F604" s="27">
        <f>table_4b_alcohol_specific_deaths_ASMR_rates_by_council_area_5_yr_average[[#This Row],[Upper 95% confidence interval
Persons]]-table_4b_alcohol_specific_deaths_ASMR_rates_by_council_area_5_yr_average[[#This Row],[Age-standardised mortality rate
Persons]]</f>
        <v>4.2332734459999983</v>
      </c>
      <c r="G604" s="11">
        <v>110</v>
      </c>
    </row>
    <row r="605" spans="1:7" x14ac:dyDescent="0.35">
      <c r="A605" s="22" t="s">
        <v>345</v>
      </c>
      <c r="B605" t="s">
        <v>75</v>
      </c>
      <c r="C605" s="28">
        <v>20.167056319</v>
      </c>
      <c r="D605" s="27">
        <v>18.307368015000002</v>
      </c>
      <c r="E605" s="27">
        <v>22.026744621999999</v>
      </c>
      <c r="F605" s="27">
        <f>table_4b_alcohol_specific_deaths_ASMR_rates_by_council_area_5_yr_average[[#This Row],[Upper 95% confidence interval
Persons]]-table_4b_alcohol_specific_deaths_ASMR_rates_by_council_area_5_yr_average[[#This Row],[Age-standardised mortality rate
Persons]]</f>
        <v>1.8596883029999987</v>
      </c>
      <c r="G605" s="11">
        <v>459</v>
      </c>
    </row>
    <row r="606" spans="1:7" x14ac:dyDescent="0.35">
      <c r="A606" s="22" t="s">
        <v>345</v>
      </c>
      <c r="B606" t="s">
        <v>76</v>
      </c>
      <c r="C606" s="28">
        <v>19.867833402999999</v>
      </c>
      <c r="D606" s="27">
        <v>14.699283946</v>
      </c>
      <c r="E606" s="27">
        <v>25.03638286</v>
      </c>
      <c r="F606" s="27">
        <f>table_4b_alcohol_specific_deaths_ASMR_rates_by_council_area_5_yr_average[[#This Row],[Upper 95% confidence interval
Persons]]-table_4b_alcohol_specific_deaths_ASMR_rates_by_council_area_5_yr_average[[#This Row],[Age-standardised mortality rate
Persons]]</f>
        <v>5.168549457000001</v>
      </c>
      <c r="G606" s="11">
        <v>57</v>
      </c>
    </row>
    <row r="607" spans="1:7" x14ac:dyDescent="0.35">
      <c r="A607" s="22" t="s">
        <v>345</v>
      </c>
      <c r="B607" t="s">
        <v>77</v>
      </c>
      <c r="C607" s="28">
        <v>16.082595663999999</v>
      </c>
      <c r="D607" s="27">
        <v>13.270283383000001</v>
      </c>
      <c r="E607" s="27">
        <v>18.894907945</v>
      </c>
      <c r="F607" s="27">
        <f>table_4b_alcohol_specific_deaths_ASMR_rates_by_council_area_5_yr_average[[#This Row],[Upper 95% confidence interval
Persons]]-table_4b_alcohol_specific_deaths_ASMR_rates_by_council_area_5_yr_average[[#This Row],[Age-standardised mortality rate
Persons]]</f>
        <v>2.8123122810000005</v>
      </c>
      <c r="G607" s="11">
        <v>133</v>
      </c>
    </row>
    <row r="608" spans="1:7" x14ac:dyDescent="0.35">
      <c r="A608" s="22" t="s">
        <v>345</v>
      </c>
      <c r="B608" t="s">
        <v>78</v>
      </c>
      <c r="C608" s="28">
        <v>28.5531118</v>
      </c>
      <c r="D608" s="27">
        <v>24.489014338</v>
      </c>
      <c r="E608" s="27">
        <v>32.617209260999999</v>
      </c>
      <c r="F608" s="27">
        <f>table_4b_alcohol_specific_deaths_ASMR_rates_by_council_area_5_yr_average[[#This Row],[Upper 95% confidence interval
Persons]]-table_4b_alcohol_specific_deaths_ASMR_rates_by_council_area_5_yr_average[[#This Row],[Age-standardised mortality rate
Persons]]</f>
        <v>4.0640974609999994</v>
      </c>
      <c r="G608" s="11">
        <v>192</v>
      </c>
    </row>
    <row r="609" spans="1:7" x14ac:dyDescent="0.35">
      <c r="A609" s="22" t="s">
        <v>345</v>
      </c>
      <c r="B609" t="s">
        <v>79</v>
      </c>
      <c r="C609" s="28">
        <v>20.754615348000002</v>
      </c>
      <c r="D609" s="27">
        <v>17.249088083</v>
      </c>
      <c r="E609" s="27">
        <v>24.260142611999999</v>
      </c>
      <c r="F609" s="27">
        <f>table_4b_alcohol_specific_deaths_ASMR_rates_by_council_area_5_yr_average[[#This Row],[Upper 95% confidence interval
Persons]]-table_4b_alcohol_specific_deaths_ASMR_rates_by_council_area_5_yr_average[[#This Row],[Age-standardised mortality rate
Persons]]</f>
        <v>3.5055272639999977</v>
      </c>
      <c r="G609" s="11">
        <v>136</v>
      </c>
    </row>
    <row r="610" spans="1:7" x14ac:dyDescent="0.35">
      <c r="A610" s="22" t="s">
        <v>345</v>
      </c>
      <c r="B610" t="s">
        <v>80</v>
      </c>
      <c r="C610" s="28">
        <v>13.487277311</v>
      </c>
      <c r="D610" s="27">
        <v>10.459557625</v>
      </c>
      <c r="E610" s="27">
        <v>16.514996998000001</v>
      </c>
      <c r="F610" s="27">
        <f>table_4b_alcohol_specific_deaths_ASMR_rates_by_council_area_5_yr_average[[#This Row],[Upper 95% confidence interval
Persons]]-table_4b_alcohol_specific_deaths_ASMR_rates_by_council_area_5_yr_average[[#This Row],[Age-standardised mortality rate
Persons]]</f>
        <v>3.0277196870000012</v>
      </c>
      <c r="G610" s="11">
        <v>78</v>
      </c>
    </row>
    <row r="611" spans="1:7" x14ac:dyDescent="0.35">
      <c r="A611" s="22" t="s">
        <v>345</v>
      </c>
      <c r="B611" t="s">
        <v>81</v>
      </c>
      <c r="C611" s="28">
        <v>14.498352533</v>
      </c>
      <c r="D611" s="27">
        <v>11.364118925</v>
      </c>
      <c r="E611" s="27">
        <v>17.632586142000001</v>
      </c>
      <c r="F611" s="27">
        <f>table_4b_alcohol_specific_deaths_ASMR_rates_by_council_area_5_yr_average[[#This Row],[Upper 95% confidence interval
Persons]]-table_4b_alcohol_specific_deaths_ASMR_rates_by_council_area_5_yr_average[[#This Row],[Age-standardised mortality rate
Persons]]</f>
        <v>3.1342336090000007</v>
      </c>
      <c r="G611" s="11">
        <v>83</v>
      </c>
    </row>
    <row r="612" spans="1:7" x14ac:dyDescent="0.35">
      <c r="A612" s="22" t="s">
        <v>345</v>
      </c>
      <c r="B612" t="s">
        <v>82</v>
      </c>
      <c r="C612" s="28">
        <v>12.479900486</v>
      </c>
      <c r="D612" s="27">
        <v>9.3295756527000009</v>
      </c>
      <c r="E612" s="27">
        <v>15.630225319999999</v>
      </c>
      <c r="F612" s="27">
        <f>table_4b_alcohol_specific_deaths_ASMR_rates_by_council_area_5_yr_average[[#This Row],[Upper 95% confidence interval
Persons]]-table_4b_alcohol_specific_deaths_ASMR_rates_by_council_area_5_yr_average[[#This Row],[Age-standardised mortality rate
Persons]]</f>
        <v>3.1503248339999992</v>
      </c>
      <c r="G612" s="11">
        <v>61</v>
      </c>
    </row>
    <row r="613" spans="1:7" x14ac:dyDescent="0.35">
      <c r="A613" s="22" t="s">
        <v>345</v>
      </c>
      <c r="B613" t="s">
        <v>83</v>
      </c>
      <c r="C613" s="28">
        <v>19.784895042999999</v>
      </c>
      <c r="D613" s="27">
        <v>16.757041459</v>
      </c>
      <c r="E613" s="27">
        <v>22.812748626000001</v>
      </c>
      <c r="F613" s="27">
        <f>table_4b_alcohol_specific_deaths_ASMR_rates_by_council_area_5_yr_average[[#This Row],[Upper 95% confidence interval
Persons]]-table_4b_alcohol_specific_deaths_ASMR_rates_by_council_area_5_yr_average[[#This Row],[Age-standardised mortality rate
Persons]]</f>
        <v>3.0278535830000024</v>
      </c>
      <c r="G613" s="11">
        <v>165</v>
      </c>
    </row>
    <row r="614" spans="1:7" x14ac:dyDescent="0.35">
      <c r="A614" s="22" t="s">
        <v>345</v>
      </c>
      <c r="B614" t="s">
        <v>84</v>
      </c>
      <c r="C614" s="28">
        <v>17.989034010000001</v>
      </c>
      <c r="D614" s="27">
        <v>16.098926935000001</v>
      </c>
      <c r="E614" s="27">
        <v>19.879141085000001</v>
      </c>
      <c r="F614" s="27">
        <f>table_4b_alcohol_specific_deaths_ASMR_rates_by_council_area_5_yr_average[[#This Row],[Upper 95% confidence interval
Persons]]-table_4b_alcohol_specific_deaths_ASMR_rates_by_council_area_5_yr_average[[#This Row],[Age-standardised mortality rate
Persons]]</f>
        <v>1.8901070749999995</v>
      </c>
      <c r="G614" s="11">
        <v>351</v>
      </c>
    </row>
    <row r="615" spans="1:7" x14ac:dyDescent="0.35">
      <c r="A615" s="22" t="s">
        <v>345</v>
      </c>
      <c r="B615" t="s">
        <v>85</v>
      </c>
      <c r="C615" s="28">
        <v>31.499841240999999</v>
      </c>
      <c r="D615" s="27">
        <v>29.343163199999999</v>
      </c>
      <c r="E615" s="27">
        <v>33.656519281999998</v>
      </c>
      <c r="F615" s="27">
        <f>table_4b_alcohol_specific_deaths_ASMR_rates_by_council_area_5_yr_average[[#This Row],[Upper 95% confidence interval
Persons]]-table_4b_alcohol_specific_deaths_ASMR_rates_by_council_area_5_yr_average[[#This Row],[Age-standardised mortality rate
Persons]]</f>
        <v>2.1566780409999993</v>
      </c>
      <c r="G615" s="11">
        <v>842</v>
      </c>
    </row>
    <row r="616" spans="1:7" x14ac:dyDescent="0.35">
      <c r="A616" s="22" t="s">
        <v>345</v>
      </c>
      <c r="B616" t="s">
        <v>86</v>
      </c>
      <c r="C616" s="28">
        <v>22.158666515</v>
      </c>
      <c r="D616" s="27">
        <v>19.591970280000002</v>
      </c>
      <c r="E616" s="27">
        <v>24.725362749999999</v>
      </c>
      <c r="F616" s="27">
        <f>table_4b_alcohol_specific_deaths_ASMR_rates_by_council_area_5_yr_average[[#This Row],[Upper 95% confidence interval
Persons]]-table_4b_alcohol_specific_deaths_ASMR_rates_by_council_area_5_yr_average[[#This Row],[Age-standardised mortality rate
Persons]]</f>
        <v>2.5666962349999984</v>
      </c>
      <c r="G616" s="11">
        <v>292</v>
      </c>
    </row>
    <row r="617" spans="1:7" x14ac:dyDescent="0.35">
      <c r="A617" s="22" t="s">
        <v>345</v>
      </c>
      <c r="B617" t="s">
        <v>87</v>
      </c>
      <c r="C617" s="28">
        <v>32.809994887999999</v>
      </c>
      <c r="D617" s="27">
        <v>27.300360978000001</v>
      </c>
      <c r="E617" s="27">
        <v>38.319628797999997</v>
      </c>
      <c r="F617" s="27">
        <f>table_4b_alcohol_specific_deaths_ASMR_rates_by_council_area_5_yr_average[[#This Row],[Upper 95% confidence interval
Persons]]-table_4b_alcohol_specific_deaths_ASMR_rates_by_council_area_5_yr_average[[#This Row],[Age-standardised mortality rate
Persons]]</f>
        <v>5.509633909999998</v>
      </c>
      <c r="G617" s="11">
        <v>139</v>
      </c>
    </row>
    <row r="618" spans="1:7" x14ac:dyDescent="0.35">
      <c r="A618" s="22" t="s">
        <v>345</v>
      </c>
      <c r="B618" t="s">
        <v>88</v>
      </c>
      <c r="C618" s="28">
        <v>19.430758872999998</v>
      </c>
      <c r="D618" s="27">
        <v>15.454186289000001</v>
      </c>
      <c r="E618" s="27">
        <v>23.407331457000002</v>
      </c>
      <c r="F618" s="27">
        <f>table_4b_alcohol_specific_deaths_ASMR_rates_by_council_area_5_yr_average[[#This Row],[Upper 95% confidence interval
Persons]]-table_4b_alcohol_specific_deaths_ASMR_rates_by_council_area_5_yr_average[[#This Row],[Age-standardised mortality rate
Persons]]</f>
        <v>3.976572584000003</v>
      </c>
      <c r="G618" s="11">
        <v>92</v>
      </c>
    </row>
    <row r="619" spans="1:7" x14ac:dyDescent="0.35">
      <c r="A619" s="22" t="s">
        <v>345</v>
      </c>
      <c r="B619" t="s">
        <v>89</v>
      </c>
      <c r="C619" s="28">
        <v>12.839170319999999</v>
      </c>
      <c r="D619" s="27">
        <v>9.6979796332999992</v>
      </c>
      <c r="E619" s="27">
        <v>15.980361006000001</v>
      </c>
      <c r="F619" s="27">
        <f>table_4b_alcohol_specific_deaths_ASMR_rates_by_council_area_5_yr_average[[#This Row],[Upper 95% confidence interval
Persons]]-table_4b_alcohol_specific_deaths_ASMR_rates_by_council_area_5_yr_average[[#This Row],[Age-standardised mortality rate
Persons]]</f>
        <v>3.1411906860000016</v>
      </c>
      <c r="G619" s="11">
        <v>65</v>
      </c>
    </row>
    <row r="620" spans="1:7" x14ac:dyDescent="0.35">
      <c r="A620" s="22" t="s">
        <v>345</v>
      </c>
      <c r="B620" t="s">
        <v>90</v>
      </c>
      <c r="C620" s="28">
        <v>29.992546753999999</v>
      </c>
      <c r="D620" s="27">
        <v>21.562066972</v>
      </c>
      <c r="E620" s="27">
        <v>38.423026536000002</v>
      </c>
      <c r="F620" s="27">
        <f>table_4b_alcohol_specific_deaths_ASMR_rates_by_council_area_5_yr_average[[#This Row],[Upper 95% confidence interval
Persons]]-table_4b_alcohol_specific_deaths_ASMR_rates_by_council_area_5_yr_average[[#This Row],[Age-standardised mortality rate
Persons]]</f>
        <v>8.4304797820000026</v>
      </c>
      <c r="G620" s="11">
        <v>49</v>
      </c>
    </row>
    <row r="621" spans="1:7" x14ac:dyDescent="0.35">
      <c r="A621" s="22" t="s">
        <v>345</v>
      </c>
      <c r="B621" t="s">
        <v>91</v>
      </c>
      <c r="C621" s="28">
        <v>26.283865156000001</v>
      </c>
      <c r="D621" s="27">
        <v>22.507114230999999</v>
      </c>
      <c r="E621" s="27">
        <v>30.060616080999999</v>
      </c>
      <c r="F621" s="27">
        <f>table_4b_alcohol_specific_deaths_ASMR_rates_by_council_area_5_yr_average[[#This Row],[Upper 95% confidence interval
Persons]]-table_4b_alcohol_specific_deaths_ASMR_rates_by_council_area_5_yr_average[[#This Row],[Age-standardised mortality rate
Persons]]</f>
        <v>3.7767509249999982</v>
      </c>
      <c r="G621" s="11">
        <v>192</v>
      </c>
    </row>
    <row r="622" spans="1:7" x14ac:dyDescent="0.35">
      <c r="A622" s="22" t="s">
        <v>345</v>
      </c>
      <c r="B622" t="s">
        <v>92</v>
      </c>
      <c r="C622" s="28">
        <v>28.935615317</v>
      </c>
      <c r="D622" s="27">
        <v>26.384586061</v>
      </c>
      <c r="E622" s="27">
        <v>31.486644573</v>
      </c>
      <c r="F622" s="27">
        <f>table_4b_alcohol_specific_deaths_ASMR_rates_by_council_area_5_yr_average[[#This Row],[Upper 95% confidence interval
Persons]]-table_4b_alcohol_specific_deaths_ASMR_rates_by_council_area_5_yr_average[[#This Row],[Age-standardised mortality rate
Persons]]</f>
        <v>2.5510292559999996</v>
      </c>
      <c r="G622" s="11">
        <v>498</v>
      </c>
    </row>
    <row r="623" spans="1:7" x14ac:dyDescent="0.35">
      <c r="A623" s="22" t="s">
        <v>345</v>
      </c>
      <c r="B623" t="s">
        <v>93</v>
      </c>
      <c r="C623" s="28">
        <v>19.234500621999999</v>
      </c>
      <c r="D623" s="27">
        <v>11.426380931000001</v>
      </c>
      <c r="E623" s="27">
        <v>27.042620313</v>
      </c>
      <c r="F623" s="27">
        <f>table_4b_alcohol_specific_deaths_ASMR_rates_by_council_area_5_yr_average[[#This Row],[Upper 95% confidence interval
Persons]]-table_4b_alcohol_specific_deaths_ASMR_rates_by_council_area_5_yr_average[[#This Row],[Age-standardised mortality rate
Persons]]</f>
        <v>7.8081196910000017</v>
      </c>
      <c r="G623" s="11">
        <v>24</v>
      </c>
    </row>
    <row r="624" spans="1:7" x14ac:dyDescent="0.35">
      <c r="A624" s="22" t="s">
        <v>345</v>
      </c>
      <c r="B624" t="s">
        <v>94</v>
      </c>
      <c r="C624" s="28">
        <v>16.988921108</v>
      </c>
      <c r="D624" s="27">
        <v>14.143989568</v>
      </c>
      <c r="E624" s="27">
        <v>19.833852648000001</v>
      </c>
      <c r="F624" s="27">
        <f>table_4b_alcohol_specific_deaths_ASMR_rates_by_council_area_5_yr_average[[#This Row],[Upper 95% confidence interval
Persons]]-table_4b_alcohol_specific_deaths_ASMR_rates_by_council_area_5_yr_average[[#This Row],[Age-standardised mortality rate
Persons]]</f>
        <v>2.844931540000001</v>
      </c>
      <c r="G624" s="11">
        <v>140</v>
      </c>
    </row>
    <row r="625" spans="1:7" x14ac:dyDescent="0.35">
      <c r="A625" s="22" t="s">
        <v>345</v>
      </c>
      <c r="B625" t="s">
        <v>95</v>
      </c>
      <c r="C625" s="28">
        <v>24.389595336999999</v>
      </c>
      <c r="D625" s="27">
        <v>21.183907501</v>
      </c>
      <c r="E625" s="27">
        <v>27.595283171999998</v>
      </c>
      <c r="F625" s="27">
        <f>table_4b_alcohol_specific_deaths_ASMR_rates_by_council_area_5_yr_average[[#This Row],[Upper 95% confidence interval
Persons]]-table_4b_alcohol_specific_deaths_ASMR_rates_by_council_area_5_yr_average[[#This Row],[Age-standardised mortality rate
Persons]]</f>
        <v>3.2056878349999991</v>
      </c>
      <c r="G625" s="11">
        <v>225</v>
      </c>
    </row>
    <row r="626" spans="1:7" x14ac:dyDescent="0.35">
      <c r="A626" s="22" t="s">
        <v>345</v>
      </c>
      <c r="B626" t="s">
        <v>96</v>
      </c>
      <c r="C626" s="28">
        <v>13.174802722000001</v>
      </c>
      <c r="D626" s="27">
        <v>10.411389305</v>
      </c>
      <c r="E626" s="27">
        <v>15.938216139</v>
      </c>
      <c r="F626" s="27">
        <f>table_4b_alcohol_specific_deaths_ASMR_rates_by_council_area_5_yr_average[[#This Row],[Upper 95% confidence interval
Persons]]-table_4b_alcohol_specific_deaths_ASMR_rates_by_council_area_5_yr_average[[#This Row],[Age-standardised mortality rate
Persons]]</f>
        <v>2.7634134169999989</v>
      </c>
      <c r="G626" s="11">
        <v>90</v>
      </c>
    </row>
    <row r="627" spans="1:7" x14ac:dyDescent="0.35">
      <c r="A627" s="22" t="s">
        <v>345</v>
      </c>
      <c r="B627" t="s">
        <v>97</v>
      </c>
      <c r="C627" s="28">
        <v>13.663139369</v>
      </c>
      <c r="D627" s="27">
        <v>6.9331969482</v>
      </c>
      <c r="E627" s="27">
        <v>20.393081789</v>
      </c>
      <c r="F627" s="27">
        <f>table_4b_alcohol_specific_deaths_ASMR_rates_by_council_area_5_yr_average[[#This Row],[Upper 95% confidence interval
Persons]]-table_4b_alcohol_specific_deaths_ASMR_rates_by_council_area_5_yr_average[[#This Row],[Age-standardised mortality rate
Persons]]</f>
        <v>6.7299424200000004</v>
      </c>
      <c r="G627" s="11">
        <v>16</v>
      </c>
    </row>
    <row r="628" spans="1:7" x14ac:dyDescent="0.35">
      <c r="A628" s="22" t="s">
        <v>345</v>
      </c>
      <c r="B628" t="s">
        <v>98</v>
      </c>
      <c r="C628" s="28">
        <v>19.050234814</v>
      </c>
      <c r="D628" s="27">
        <v>15.611536255000001</v>
      </c>
      <c r="E628" s="27">
        <v>22.488933373999998</v>
      </c>
      <c r="F628" s="27">
        <f>table_4b_alcohol_specific_deaths_ASMR_rates_by_council_area_5_yr_average[[#This Row],[Upper 95% confidence interval
Persons]]-table_4b_alcohol_specific_deaths_ASMR_rates_by_council_area_5_yr_average[[#This Row],[Age-standardised mortality rate
Persons]]</f>
        <v>3.4386985599999988</v>
      </c>
      <c r="G628" s="11">
        <v>123</v>
      </c>
    </row>
    <row r="629" spans="1:7" x14ac:dyDescent="0.35">
      <c r="A629" s="22" t="s">
        <v>345</v>
      </c>
      <c r="B629" t="s">
        <v>99</v>
      </c>
      <c r="C629" s="28">
        <v>22.475615212000001</v>
      </c>
      <c r="D629" s="27">
        <v>20.206945953000002</v>
      </c>
      <c r="E629" s="27">
        <v>24.74428447</v>
      </c>
      <c r="F629" s="27">
        <f>table_4b_alcohol_specific_deaths_ASMR_rates_by_council_area_5_yr_average[[#This Row],[Upper 95% confidence interval
Persons]]-table_4b_alcohol_specific_deaths_ASMR_rates_by_council_area_5_yr_average[[#This Row],[Age-standardised mortality rate
Persons]]</f>
        <v>2.2686692579999992</v>
      </c>
      <c r="G629" s="11">
        <v>381</v>
      </c>
    </row>
    <row r="630" spans="1:7" x14ac:dyDescent="0.35">
      <c r="A630" s="22" t="s">
        <v>345</v>
      </c>
      <c r="B630" t="s">
        <v>100</v>
      </c>
      <c r="C630" s="28">
        <v>16.992096192999998</v>
      </c>
      <c r="D630" s="27">
        <v>13.248000079000001</v>
      </c>
      <c r="E630" s="27">
        <v>20.736192308</v>
      </c>
      <c r="F630" s="27">
        <f>table_4b_alcohol_specific_deaths_ASMR_rates_by_council_area_5_yr_average[[#This Row],[Upper 95% confidence interval
Persons]]-table_4b_alcohol_specific_deaths_ASMR_rates_by_council_area_5_yr_average[[#This Row],[Age-standardised mortality rate
Persons]]</f>
        <v>3.7440961150000014</v>
      </c>
      <c r="G630" s="11">
        <v>80</v>
      </c>
    </row>
    <row r="631" spans="1:7" x14ac:dyDescent="0.35">
      <c r="A631" s="22" t="s">
        <v>345</v>
      </c>
      <c r="B631" t="s">
        <v>101</v>
      </c>
      <c r="C631" s="28">
        <v>29.651547060999999</v>
      </c>
      <c r="D631" s="27">
        <v>24.598954131999999</v>
      </c>
      <c r="E631" s="27">
        <v>34.704139990000002</v>
      </c>
      <c r="F631" s="27">
        <f>table_4b_alcohol_specific_deaths_ASMR_rates_by_council_area_5_yr_average[[#This Row],[Upper 95% confidence interval
Persons]]-table_4b_alcohol_specific_deaths_ASMR_rates_by_council_area_5_yr_average[[#This Row],[Age-standardised mortality rate
Persons]]</f>
        <v>5.0525929290000029</v>
      </c>
      <c r="G631" s="11">
        <v>135</v>
      </c>
    </row>
    <row r="632" spans="1:7" x14ac:dyDescent="0.35">
      <c r="A632" s="22" t="s">
        <v>345</v>
      </c>
      <c r="B632" t="s">
        <v>102</v>
      </c>
      <c r="C632" s="28">
        <v>19.059955411000001</v>
      </c>
      <c r="D632" s="27">
        <v>16.197043538999999</v>
      </c>
      <c r="E632" s="27">
        <v>21.922867281999999</v>
      </c>
      <c r="F632" s="27">
        <f>table_4b_alcohol_specific_deaths_ASMR_rates_by_council_area_5_yr_average[[#This Row],[Upper 95% confidence interval
Persons]]-table_4b_alcohol_specific_deaths_ASMR_rates_by_council_area_5_yr_average[[#This Row],[Age-standardised mortality rate
Persons]]</f>
        <v>2.8629118709999979</v>
      </c>
      <c r="G632" s="11">
        <v>172</v>
      </c>
    </row>
  </sheetData>
  <hyperlinks>
    <hyperlink ref="A4" location="Table_of_contents!A1" display="Back to table of contents" xr:uid="{00000000-0004-0000-0A00-000000000000}"/>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H335"/>
  <sheetViews>
    <sheetView zoomScaleNormal="100" workbookViewId="0"/>
  </sheetViews>
  <sheetFormatPr defaultColWidth="8.765625" defaultRowHeight="15.5" x14ac:dyDescent="0.35"/>
  <cols>
    <col min="1" max="1" width="14.23046875" style="9" customWidth="1"/>
    <col min="2" max="4" width="20.69140625" style="9" customWidth="1"/>
    <col min="5" max="8" width="20.84375" style="9" customWidth="1"/>
    <col min="9" max="16384" width="8.765625" style="9"/>
  </cols>
  <sheetData>
    <row r="1" spans="1:8" ht="20" x14ac:dyDescent="0.4">
      <c r="A1" s="8" t="s">
        <v>340</v>
      </c>
    </row>
    <row r="2" spans="1:8" x14ac:dyDescent="0.35">
      <c r="A2" t="s">
        <v>27</v>
      </c>
    </row>
    <row r="3" spans="1:8" x14ac:dyDescent="0.35">
      <c r="A3" s="9" t="s">
        <v>0</v>
      </c>
    </row>
    <row r="4" spans="1:8" x14ac:dyDescent="0.35">
      <c r="A4" s="6" t="s">
        <v>28</v>
      </c>
    </row>
    <row r="5" spans="1:8" s="12" customFormat="1" ht="54" x14ac:dyDescent="0.4">
      <c r="A5" s="79" t="s">
        <v>14</v>
      </c>
      <c r="B5" s="13" t="s">
        <v>103</v>
      </c>
      <c r="C5" s="13" t="s">
        <v>104</v>
      </c>
      <c r="D5" s="13" t="s">
        <v>29</v>
      </c>
      <c r="E5" s="81" t="s">
        <v>105</v>
      </c>
      <c r="F5" s="82" t="s">
        <v>107</v>
      </c>
      <c r="G5" s="82" t="s">
        <v>106</v>
      </c>
      <c r="H5" s="83" t="s">
        <v>108</v>
      </c>
    </row>
    <row r="6" spans="1:8" x14ac:dyDescent="0.35">
      <c r="A6" s="75">
        <v>2001</v>
      </c>
      <c r="B6" s="18">
        <v>1</v>
      </c>
      <c r="C6" s="10" t="s">
        <v>109</v>
      </c>
      <c r="D6" s="11" t="s">
        <v>51</v>
      </c>
      <c r="E6" s="28">
        <v>59.877770173999998</v>
      </c>
      <c r="F6" s="27">
        <v>54.84215605</v>
      </c>
      <c r="G6" s="27">
        <v>64.913384296999993</v>
      </c>
      <c r="H6" s="11">
        <v>547</v>
      </c>
    </row>
    <row r="7" spans="1:8" x14ac:dyDescent="0.35">
      <c r="A7" s="74">
        <v>2001</v>
      </c>
      <c r="B7" s="22">
        <v>2</v>
      </c>
      <c r="C7"/>
      <c r="D7" s="11" t="s">
        <v>51</v>
      </c>
      <c r="E7" s="28">
        <v>30.368878421000002</v>
      </c>
      <c r="F7" s="27">
        <v>26.808297611</v>
      </c>
      <c r="G7" s="27">
        <v>33.929459229999999</v>
      </c>
      <c r="H7" s="11">
        <v>281</v>
      </c>
    </row>
    <row r="8" spans="1:8" x14ac:dyDescent="0.35">
      <c r="A8" s="74">
        <v>2001</v>
      </c>
      <c r="B8" s="22">
        <v>3</v>
      </c>
      <c r="C8"/>
      <c r="D8" s="11" t="s">
        <v>51</v>
      </c>
      <c r="E8" s="28">
        <v>18.266077851999999</v>
      </c>
      <c r="F8" s="27">
        <v>15.536848722</v>
      </c>
      <c r="G8" s="27">
        <v>20.995306982999999</v>
      </c>
      <c r="H8" s="11">
        <v>173</v>
      </c>
    </row>
    <row r="9" spans="1:8" x14ac:dyDescent="0.35">
      <c r="A9" s="74">
        <v>2001</v>
      </c>
      <c r="B9" s="22">
        <v>4</v>
      </c>
      <c r="C9"/>
      <c r="D9" s="11" t="s">
        <v>51</v>
      </c>
      <c r="E9" s="28">
        <v>13.508914686000001</v>
      </c>
      <c r="F9" s="27">
        <v>11.122965654</v>
      </c>
      <c r="G9" s="27">
        <v>15.894863718</v>
      </c>
      <c r="H9" s="11">
        <v>125</v>
      </c>
    </row>
    <row r="10" spans="1:8" x14ac:dyDescent="0.35">
      <c r="A10" s="74">
        <v>2001</v>
      </c>
      <c r="B10" s="22">
        <v>5</v>
      </c>
      <c r="C10" t="s">
        <v>110</v>
      </c>
      <c r="D10" s="11" t="s">
        <v>51</v>
      </c>
      <c r="E10" s="28">
        <v>10.786597313</v>
      </c>
      <c r="F10" s="27">
        <v>8.6631159374000006</v>
      </c>
      <c r="G10" s="27">
        <v>12.910078688</v>
      </c>
      <c r="H10" s="11">
        <v>102</v>
      </c>
    </row>
    <row r="11" spans="1:8" x14ac:dyDescent="0.35">
      <c r="A11" s="74">
        <v>2002</v>
      </c>
      <c r="B11" s="22">
        <v>1</v>
      </c>
      <c r="C11" t="s">
        <v>109</v>
      </c>
      <c r="D11" s="11" t="s">
        <v>51</v>
      </c>
      <c r="E11" s="28">
        <v>68.815267629999994</v>
      </c>
      <c r="F11" s="27">
        <v>63.381805026000002</v>
      </c>
      <c r="G11" s="27">
        <v>74.248730233000003</v>
      </c>
      <c r="H11" s="11">
        <v>620</v>
      </c>
    </row>
    <row r="12" spans="1:8" x14ac:dyDescent="0.35">
      <c r="A12" s="74">
        <v>2002</v>
      </c>
      <c r="B12" s="22">
        <v>2</v>
      </c>
      <c r="C12"/>
      <c r="D12" s="11" t="s">
        <v>51</v>
      </c>
      <c r="E12" s="28">
        <v>32.406030635999997</v>
      </c>
      <c r="F12" s="27">
        <v>28.737169298000001</v>
      </c>
      <c r="G12" s="27">
        <v>36.074891974000003</v>
      </c>
      <c r="H12" s="11">
        <v>301</v>
      </c>
    </row>
    <row r="13" spans="1:8" x14ac:dyDescent="0.35">
      <c r="A13" s="74">
        <v>2002</v>
      </c>
      <c r="B13" s="22">
        <v>3</v>
      </c>
      <c r="C13"/>
      <c r="D13" s="11" t="s">
        <v>51</v>
      </c>
      <c r="E13" s="28">
        <v>21.216221404999999</v>
      </c>
      <c r="F13" s="27">
        <v>18.276678748999998</v>
      </c>
      <c r="G13" s="27">
        <v>24.155764061999999</v>
      </c>
      <c r="H13" s="11">
        <v>201</v>
      </c>
    </row>
    <row r="14" spans="1:8" x14ac:dyDescent="0.35">
      <c r="A14" s="74">
        <v>2002</v>
      </c>
      <c r="B14" s="22">
        <v>4</v>
      </c>
      <c r="C14"/>
      <c r="D14" s="11" t="s">
        <v>51</v>
      </c>
      <c r="E14" s="28">
        <v>14.383515946999999</v>
      </c>
      <c r="F14" s="27">
        <v>11.949405084</v>
      </c>
      <c r="G14" s="27">
        <v>16.817626809</v>
      </c>
      <c r="H14" s="11">
        <v>136</v>
      </c>
    </row>
    <row r="15" spans="1:8" x14ac:dyDescent="0.35">
      <c r="A15" s="74">
        <v>2002</v>
      </c>
      <c r="B15" s="22">
        <v>5</v>
      </c>
      <c r="C15" t="s">
        <v>110</v>
      </c>
      <c r="D15" s="11" t="s">
        <v>51</v>
      </c>
      <c r="E15" s="28">
        <v>7.9487257884</v>
      </c>
      <c r="F15" s="27">
        <v>6.1390363235000001</v>
      </c>
      <c r="G15" s="27">
        <v>9.7584152534000008</v>
      </c>
      <c r="H15" s="11">
        <v>76</v>
      </c>
    </row>
    <row r="16" spans="1:8" x14ac:dyDescent="0.35">
      <c r="A16" s="74">
        <v>2003</v>
      </c>
      <c r="B16" s="22">
        <v>1</v>
      </c>
      <c r="C16" t="s">
        <v>109</v>
      </c>
      <c r="D16" s="11" t="s">
        <v>51</v>
      </c>
      <c r="E16" s="28">
        <v>67.755210622999996</v>
      </c>
      <c r="F16" s="27">
        <v>62.334370030999999</v>
      </c>
      <c r="G16" s="27">
        <v>73.176051213999997</v>
      </c>
      <c r="H16" s="11">
        <v>604</v>
      </c>
    </row>
    <row r="17" spans="1:8" x14ac:dyDescent="0.35">
      <c r="A17" s="74">
        <v>2003</v>
      </c>
      <c r="B17" s="22">
        <v>2</v>
      </c>
      <c r="C17"/>
      <c r="D17" s="11" t="s">
        <v>51</v>
      </c>
      <c r="E17" s="28">
        <v>33.482483457999997</v>
      </c>
      <c r="F17" s="27">
        <v>29.759284003000001</v>
      </c>
      <c r="G17" s="27">
        <v>37.205682912</v>
      </c>
      <c r="H17" s="11">
        <v>312</v>
      </c>
    </row>
    <row r="18" spans="1:8" x14ac:dyDescent="0.35">
      <c r="A18" s="74">
        <v>2003</v>
      </c>
      <c r="B18" s="22">
        <v>3</v>
      </c>
      <c r="C18"/>
      <c r="D18" s="11" t="s">
        <v>51</v>
      </c>
      <c r="E18" s="28">
        <v>22.098491675999998</v>
      </c>
      <c r="F18" s="27">
        <v>19.11533</v>
      </c>
      <c r="G18" s="27">
        <v>25.081653352</v>
      </c>
      <c r="H18" s="11">
        <v>212</v>
      </c>
    </row>
    <row r="19" spans="1:8" x14ac:dyDescent="0.35">
      <c r="A19" s="75">
        <v>2003</v>
      </c>
      <c r="B19" s="18">
        <v>4</v>
      </c>
      <c r="C19"/>
      <c r="D19" s="11" t="s">
        <v>51</v>
      </c>
      <c r="E19" s="28">
        <v>13.456178969</v>
      </c>
      <c r="F19" s="27">
        <v>11.137315494999999</v>
      </c>
      <c r="G19" s="27">
        <v>15.775042442</v>
      </c>
      <c r="H19" s="11">
        <v>131</v>
      </c>
    </row>
    <row r="20" spans="1:8" x14ac:dyDescent="0.35">
      <c r="A20" s="74">
        <v>2003</v>
      </c>
      <c r="B20" s="22">
        <v>5</v>
      </c>
      <c r="C20" t="s">
        <v>110</v>
      </c>
      <c r="D20" s="11" t="s">
        <v>51</v>
      </c>
      <c r="E20" s="28">
        <v>9.6624947484000003</v>
      </c>
      <c r="F20" s="27">
        <v>7.6883689615000002</v>
      </c>
      <c r="G20" s="27">
        <v>11.636620535</v>
      </c>
      <c r="H20" s="11">
        <v>95</v>
      </c>
    </row>
    <row r="21" spans="1:8" x14ac:dyDescent="0.35">
      <c r="A21" s="74">
        <v>2004</v>
      </c>
      <c r="B21" s="22">
        <v>1</v>
      </c>
      <c r="C21" t="s">
        <v>109</v>
      </c>
      <c r="D21" s="11" t="s">
        <v>51</v>
      </c>
      <c r="E21" s="28">
        <v>62.820468464000001</v>
      </c>
      <c r="F21" s="27">
        <v>57.628352261000003</v>
      </c>
      <c r="G21" s="27">
        <v>68.012584666999999</v>
      </c>
      <c r="H21" s="11">
        <v>567</v>
      </c>
    </row>
    <row r="22" spans="1:8" x14ac:dyDescent="0.35">
      <c r="A22" s="74">
        <v>2004</v>
      </c>
      <c r="B22" s="22">
        <v>2</v>
      </c>
      <c r="C22"/>
      <c r="D22" s="11" t="s">
        <v>51</v>
      </c>
      <c r="E22" s="28">
        <v>35.339390127000001</v>
      </c>
      <c r="F22" s="27">
        <v>31.540637895</v>
      </c>
      <c r="G22" s="27">
        <v>39.138142358000003</v>
      </c>
      <c r="H22" s="11">
        <v>334</v>
      </c>
    </row>
    <row r="23" spans="1:8" x14ac:dyDescent="0.35">
      <c r="A23" s="75">
        <v>2004</v>
      </c>
      <c r="B23" s="18">
        <v>3</v>
      </c>
      <c r="C23" s="11"/>
      <c r="D23" s="11" t="s">
        <v>51</v>
      </c>
      <c r="E23" s="28">
        <v>20.510002223000001</v>
      </c>
      <c r="F23" s="27">
        <v>17.660360835999999</v>
      </c>
      <c r="G23" s="27">
        <v>23.359643609999999</v>
      </c>
      <c r="H23" s="11">
        <v>200</v>
      </c>
    </row>
    <row r="24" spans="1:8" x14ac:dyDescent="0.35">
      <c r="A24" s="74">
        <v>2004</v>
      </c>
      <c r="B24" s="22">
        <v>4</v>
      </c>
      <c r="C24"/>
      <c r="D24" s="11" t="s">
        <v>51</v>
      </c>
      <c r="E24" s="28">
        <v>13.852150366</v>
      </c>
      <c r="F24" s="27">
        <v>11.550802231</v>
      </c>
      <c r="G24" s="27">
        <v>16.153498502000001</v>
      </c>
      <c r="H24" s="11">
        <v>141</v>
      </c>
    </row>
    <row r="25" spans="1:8" x14ac:dyDescent="0.35">
      <c r="A25" s="74">
        <v>2004</v>
      </c>
      <c r="B25" s="22">
        <v>5</v>
      </c>
      <c r="C25" t="s">
        <v>110</v>
      </c>
      <c r="D25" s="11" t="s">
        <v>51</v>
      </c>
      <c r="E25" s="28">
        <v>9.0588082199999995</v>
      </c>
      <c r="F25" s="27">
        <v>7.1509584085000002</v>
      </c>
      <c r="G25" s="27">
        <v>10.966658031</v>
      </c>
      <c r="H25" s="11">
        <v>89</v>
      </c>
    </row>
    <row r="26" spans="1:8" x14ac:dyDescent="0.35">
      <c r="A26" s="74">
        <v>2005</v>
      </c>
      <c r="B26" s="22">
        <v>1</v>
      </c>
      <c r="C26" t="s">
        <v>109</v>
      </c>
      <c r="D26" s="11" t="s">
        <v>51</v>
      </c>
      <c r="E26" s="28">
        <v>63.107932474999998</v>
      </c>
      <c r="F26" s="27">
        <v>57.904925493999997</v>
      </c>
      <c r="G26" s="27">
        <v>68.310939456</v>
      </c>
      <c r="H26" s="11">
        <v>570</v>
      </c>
    </row>
    <row r="27" spans="1:8" x14ac:dyDescent="0.35">
      <c r="A27" s="75">
        <v>2005</v>
      </c>
      <c r="B27" s="18">
        <v>2</v>
      </c>
      <c r="C27" s="11"/>
      <c r="D27" s="11" t="s">
        <v>51</v>
      </c>
      <c r="E27" s="28">
        <v>35.637060650000002</v>
      </c>
      <c r="F27" s="27">
        <v>31.825564628999999</v>
      </c>
      <c r="G27" s="27">
        <v>39.448556672000002</v>
      </c>
      <c r="H27" s="11">
        <v>338</v>
      </c>
    </row>
    <row r="28" spans="1:8" x14ac:dyDescent="0.35">
      <c r="A28" s="74">
        <v>2005</v>
      </c>
      <c r="B28" s="22">
        <v>3</v>
      </c>
      <c r="C28"/>
      <c r="D28" s="11" t="s">
        <v>51</v>
      </c>
      <c r="E28" s="28">
        <v>22.642445131999999</v>
      </c>
      <c r="F28" s="27">
        <v>19.661838749000001</v>
      </c>
      <c r="G28" s="27">
        <v>25.623051515</v>
      </c>
      <c r="H28" s="11">
        <v>223</v>
      </c>
    </row>
    <row r="29" spans="1:8" x14ac:dyDescent="0.35">
      <c r="A29" s="74">
        <v>2005</v>
      </c>
      <c r="B29" s="22">
        <v>4</v>
      </c>
      <c r="C29"/>
      <c r="D29" s="11" t="s">
        <v>51</v>
      </c>
      <c r="E29" s="28">
        <v>13.242440219000001</v>
      </c>
      <c r="F29" s="27">
        <v>10.977502004</v>
      </c>
      <c r="G29" s="27">
        <v>15.507378435</v>
      </c>
      <c r="H29" s="11">
        <v>133</v>
      </c>
    </row>
    <row r="30" spans="1:8" x14ac:dyDescent="0.35">
      <c r="A30" s="74">
        <v>2005</v>
      </c>
      <c r="B30" s="22">
        <v>5</v>
      </c>
      <c r="C30" t="s">
        <v>110</v>
      </c>
      <c r="D30" s="11" t="s">
        <v>51</v>
      </c>
      <c r="E30" s="28">
        <v>9.2536651248999995</v>
      </c>
      <c r="F30" s="27">
        <v>7.3184513871999997</v>
      </c>
      <c r="G30" s="27">
        <v>11.188878862999999</v>
      </c>
      <c r="H30" s="11">
        <v>90</v>
      </c>
    </row>
    <row r="31" spans="1:8" x14ac:dyDescent="0.35">
      <c r="A31" s="75">
        <v>2006</v>
      </c>
      <c r="B31" s="18">
        <v>1</v>
      </c>
      <c r="C31" s="10" t="s">
        <v>109</v>
      </c>
      <c r="D31" s="11" t="s">
        <v>51</v>
      </c>
      <c r="E31" s="28">
        <v>68.798246802999998</v>
      </c>
      <c r="F31" s="27">
        <v>63.375344034000001</v>
      </c>
      <c r="G31" s="27">
        <v>74.221149570999998</v>
      </c>
      <c r="H31" s="11">
        <v>624</v>
      </c>
    </row>
    <row r="32" spans="1:8" x14ac:dyDescent="0.35">
      <c r="A32" s="74">
        <v>2006</v>
      </c>
      <c r="B32" s="22">
        <v>2</v>
      </c>
      <c r="C32"/>
      <c r="D32" s="11" t="s">
        <v>51</v>
      </c>
      <c r="E32" s="28">
        <v>33.058123559000002</v>
      </c>
      <c r="F32" s="27">
        <v>29.408888006000002</v>
      </c>
      <c r="G32" s="27">
        <v>36.707359113000003</v>
      </c>
      <c r="H32" s="11">
        <v>317</v>
      </c>
    </row>
    <row r="33" spans="1:8" x14ac:dyDescent="0.35">
      <c r="A33" s="74">
        <v>2006</v>
      </c>
      <c r="B33" s="22">
        <v>3</v>
      </c>
      <c r="C33"/>
      <c r="D33" s="11" t="s">
        <v>51</v>
      </c>
      <c r="E33" s="28">
        <v>23.512015751</v>
      </c>
      <c r="F33" s="27">
        <v>20.515845064000001</v>
      </c>
      <c r="G33" s="27">
        <v>26.508186437999999</v>
      </c>
      <c r="H33" s="11">
        <v>238</v>
      </c>
    </row>
    <row r="34" spans="1:8" x14ac:dyDescent="0.35">
      <c r="A34" s="74">
        <v>2006</v>
      </c>
      <c r="B34" s="22">
        <v>4</v>
      </c>
      <c r="C34"/>
      <c r="D34" s="11" t="s">
        <v>51</v>
      </c>
      <c r="E34" s="28">
        <v>14.435807215000001</v>
      </c>
      <c r="F34" s="27">
        <v>12.119756171000001</v>
      </c>
      <c r="G34" s="27">
        <v>16.751858257999999</v>
      </c>
      <c r="H34" s="11">
        <v>151</v>
      </c>
    </row>
    <row r="35" spans="1:8" x14ac:dyDescent="0.35">
      <c r="A35" s="74">
        <v>2006</v>
      </c>
      <c r="B35" s="22">
        <v>5</v>
      </c>
      <c r="C35" t="s">
        <v>110</v>
      </c>
      <c r="D35" s="11" t="s">
        <v>51</v>
      </c>
      <c r="E35" s="28">
        <v>8.9239300034000006</v>
      </c>
      <c r="F35" s="27">
        <v>7.0282997898000001</v>
      </c>
      <c r="G35" s="27">
        <v>10.819560216999999</v>
      </c>
      <c r="H35" s="11">
        <v>87</v>
      </c>
    </row>
    <row r="36" spans="1:8" x14ac:dyDescent="0.35">
      <c r="A36" s="74">
        <v>2007</v>
      </c>
      <c r="B36" s="22">
        <v>1</v>
      </c>
      <c r="C36" t="s">
        <v>109</v>
      </c>
      <c r="D36" s="11" t="s">
        <v>51</v>
      </c>
      <c r="E36" s="28">
        <v>61.614339901000001</v>
      </c>
      <c r="F36" s="27">
        <v>56.491435719000002</v>
      </c>
      <c r="G36" s="27">
        <v>66.737244082000004</v>
      </c>
      <c r="H36" s="11">
        <v>560</v>
      </c>
    </row>
    <row r="37" spans="1:8" x14ac:dyDescent="0.35">
      <c r="A37" s="74">
        <v>2007</v>
      </c>
      <c r="B37" s="22">
        <v>2</v>
      </c>
      <c r="C37"/>
      <c r="D37" s="11" t="s">
        <v>51</v>
      </c>
      <c r="E37" s="28">
        <v>29.039346798</v>
      </c>
      <c r="F37" s="27">
        <v>25.638056967000001</v>
      </c>
      <c r="G37" s="27">
        <v>32.440636628999997</v>
      </c>
      <c r="H37" s="11">
        <v>281</v>
      </c>
    </row>
    <row r="38" spans="1:8" x14ac:dyDescent="0.35">
      <c r="A38" s="74">
        <v>2007</v>
      </c>
      <c r="B38" s="22">
        <v>3</v>
      </c>
      <c r="C38"/>
      <c r="D38" s="11" t="s">
        <v>51</v>
      </c>
      <c r="E38" s="28">
        <v>21.414559341</v>
      </c>
      <c r="F38" s="27">
        <v>18.557178098000001</v>
      </c>
      <c r="G38" s="27">
        <v>24.271940582999999</v>
      </c>
      <c r="H38" s="11">
        <v>217</v>
      </c>
    </row>
    <row r="39" spans="1:8" x14ac:dyDescent="0.35">
      <c r="A39" s="74">
        <v>2007</v>
      </c>
      <c r="B39" s="22">
        <v>4</v>
      </c>
      <c r="C39"/>
      <c r="D39" s="11" t="s">
        <v>51</v>
      </c>
      <c r="E39" s="28">
        <v>12.448195030000001</v>
      </c>
      <c r="F39" s="27">
        <v>10.319746506</v>
      </c>
      <c r="G39" s="27">
        <v>14.576643553</v>
      </c>
      <c r="H39" s="11">
        <v>133</v>
      </c>
    </row>
    <row r="40" spans="1:8" x14ac:dyDescent="0.35">
      <c r="A40" s="74">
        <v>2007</v>
      </c>
      <c r="B40" s="22">
        <v>5</v>
      </c>
      <c r="C40" t="s">
        <v>110</v>
      </c>
      <c r="D40" s="11" t="s">
        <v>51</v>
      </c>
      <c r="E40" s="28">
        <v>8.7582465183</v>
      </c>
      <c r="F40" s="27">
        <v>6.9416005986</v>
      </c>
      <c r="G40" s="27">
        <v>10.574892437999999</v>
      </c>
      <c r="H40" s="11">
        <v>91</v>
      </c>
    </row>
    <row r="41" spans="1:8" x14ac:dyDescent="0.35">
      <c r="A41" s="74">
        <v>2008</v>
      </c>
      <c r="B41" s="22">
        <v>1</v>
      </c>
      <c r="C41" t="s">
        <v>109</v>
      </c>
      <c r="D41" s="11" t="s">
        <v>51</v>
      </c>
      <c r="E41" s="28">
        <v>59.788606926999996</v>
      </c>
      <c r="F41" s="27">
        <v>54.749131263000002</v>
      </c>
      <c r="G41" s="27">
        <v>64.828082590999998</v>
      </c>
      <c r="H41" s="11">
        <v>545</v>
      </c>
    </row>
    <row r="42" spans="1:8" x14ac:dyDescent="0.35">
      <c r="A42" s="74">
        <v>2008</v>
      </c>
      <c r="B42" s="22">
        <v>2</v>
      </c>
      <c r="C42"/>
      <c r="D42" s="11" t="s">
        <v>51</v>
      </c>
      <c r="E42" s="28">
        <v>33.356357561999999</v>
      </c>
      <c r="F42" s="27">
        <v>29.734330619000001</v>
      </c>
      <c r="G42" s="27">
        <v>36.978384505000001</v>
      </c>
      <c r="H42" s="11">
        <v>327</v>
      </c>
    </row>
    <row r="43" spans="1:8" x14ac:dyDescent="0.35">
      <c r="A43" s="74">
        <v>2008</v>
      </c>
      <c r="B43" s="22">
        <v>3</v>
      </c>
      <c r="C43"/>
      <c r="D43" s="11" t="s">
        <v>51</v>
      </c>
      <c r="E43" s="28">
        <v>24.684102456000002</v>
      </c>
      <c r="F43" s="27">
        <v>21.640164593000002</v>
      </c>
      <c r="G43" s="27">
        <v>27.728040318000001</v>
      </c>
      <c r="H43" s="11">
        <v>254</v>
      </c>
    </row>
    <row r="44" spans="1:8" x14ac:dyDescent="0.35">
      <c r="A44" s="75">
        <v>2008</v>
      </c>
      <c r="B44" s="18">
        <v>4</v>
      </c>
      <c r="C44"/>
      <c r="D44" s="11" t="s">
        <v>51</v>
      </c>
      <c r="E44" s="28">
        <v>10.052974643000001</v>
      </c>
      <c r="F44" s="27">
        <v>8.1454498495000003</v>
      </c>
      <c r="G44" s="27">
        <v>11.960499436999999</v>
      </c>
      <c r="H44" s="11">
        <v>108</v>
      </c>
    </row>
    <row r="45" spans="1:8" x14ac:dyDescent="0.35">
      <c r="A45" s="74">
        <v>2008</v>
      </c>
      <c r="B45" s="22">
        <v>5</v>
      </c>
      <c r="C45" t="s">
        <v>110</v>
      </c>
      <c r="D45" s="11" t="s">
        <v>51</v>
      </c>
      <c r="E45" s="28">
        <v>8.0239267875000007</v>
      </c>
      <c r="F45" s="27">
        <v>6.2711402530999996</v>
      </c>
      <c r="G45" s="27">
        <v>9.7767133219000009</v>
      </c>
      <c r="H45" s="11">
        <v>82</v>
      </c>
    </row>
    <row r="46" spans="1:8" x14ac:dyDescent="0.35">
      <c r="A46" s="74">
        <v>2009</v>
      </c>
      <c r="B46" s="22">
        <v>1</v>
      </c>
      <c r="C46" t="s">
        <v>109</v>
      </c>
      <c r="D46" s="11" t="s">
        <v>51</v>
      </c>
      <c r="E46" s="28">
        <v>50.154367245000003</v>
      </c>
      <c r="F46" s="27">
        <v>45.560251348000001</v>
      </c>
      <c r="G46" s="27">
        <v>54.748483141999998</v>
      </c>
      <c r="H46" s="11">
        <v>462</v>
      </c>
    </row>
    <row r="47" spans="1:8" x14ac:dyDescent="0.35">
      <c r="A47" s="74">
        <v>2009</v>
      </c>
      <c r="B47" s="22">
        <v>2</v>
      </c>
      <c r="C47"/>
      <c r="D47" s="11" t="s">
        <v>51</v>
      </c>
      <c r="E47" s="28">
        <v>30.686828863999999</v>
      </c>
      <c r="F47" s="27">
        <v>27.224967104000001</v>
      </c>
      <c r="G47" s="27">
        <v>34.148690623</v>
      </c>
      <c r="H47" s="11">
        <v>303</v>
      </c>
    </row>
    <row r="48" spans="1:8" x14ac:dyDescent="0.35">
      <c r="A48" s="75">
        <v>2009</v>
      </c>
      <c r="B48" s="18">
        <v>3</v>
      </c>
      <c r="C48" s="11"/>
      <c r="D48" s="11" t="s">
        <v>51</v>
      </c>
      <c r="E48" s="28">
        <v>17.262164795</v>
      </c>
      <c r="F48" s="27">
        <v>14.721945395000001</v>
      </c>
      <c r="G48" s="27">
        <v>19.802384195999998</v>
      </c>
      <c r="H48" s="11">
        <v>179</v>
      </c>
    </row>
    <row r="49" spans="1:8" x14ac:dyDescent="0.35">
      <c r="A49" s="74">
        <v>2009</v>
      </c>
      <c r="B49" s="22">
        <v>4</v>
      </c>
      <c r="C49"/>
      <c r="D49" s="11" t="s">
        <v>51</v>
      </c>
      <c r="E49" s="28">
        <v>13.950718203999999</v>
      </c>
      <c r="F49" s="27">
        <v>11.735686855000001</v>
      </c>
      <c r="G49" s="27">
        <v>16.165749553000001</v>
      </c>
      <c r="H49" s="11">
        <v>154</v>
      </c>
    </row>
    <row r="50" spans="1:8" x14ac:dyDescent="0.35">
      <c r="A50" s="74">
        <v>2009</v>
      </c>
      <c r="B50" s="22">
        <v>5</v>
      </c>
      <c r="C50" t="s">
        <v>110</v>
      </c>
      <c r="D50" s="11" t="s">
        <v>51</v>
      </c>
      <c r="E50" s="28">
        <v>7.9615658737999997</v>
      </c>
      <c r="F50" s="27">
        <v>6.2242737884999997</v>
      </c>
      <c r="G50" s="27">
        <v>9.6988579589999997</v>
      </c>
      <c r="H50" s="11">
        <v>82</v>
      </c>
    </row>
    <row r="51" spans="1:8" x14ac:dyDescent="0.35">
      <c r="A51" s="74">
        <v>2010</v>
      </c>
      <c r="B51" s="22">
        <v>1</v>
      </c>
      <c r="C51" t="s">
        <v>109</v>
      </c>
      <c r="D51" s="11" t="s">
        <v>51</v>
      </c>
      <c r="E51" s="28">
        <v>52.297455696999997</v>
      </c>
      <c r="F51" s="27">
        <v>47.642049137999997</v>
      </c>
      <c r="G51" s="27">
        <v>56.952862256000003</v>
      </c>
      <c r="H51" s="11">
        <v>490</v>
      </c>
    </row>
    <row r="52" spans="1:8" x14ac:dyDescent="0.35">
      <c r="A52" s="75">
        <v>2010</v>
      </c>
      <c r="B52" s="18">
        <v>2</v>
      </c>
      <c r="C52" s="11"/>
      <c r="D52" s="11" t="s">
        <v>51</v>
      </c>
      <c r="E52" s="28">
        <v>27.333932505</v>
      </c>
      <c r="F52" s="27">
        <v>24.07287955</v>
      </c>
      <c r="G52" s="27">
        <v>30.594985461</v>
      </c>
      <c r="H52" s="11">
        <v>271</v>
      </c>
    </row>
    <row r="53" spans="1:8" x14ac:dyDescent="0.35">
      <c r="A53" s="74">
        <v>2010</v>
      </c>
      <c r="B53" s="22">
        <v>3</v>
      </c>
      <c r="C53"/>
      <c r="D53" s="11" t="s">
        <v>51</v>
      </c>
      <c r="E53" s="28">
        <v>17.583904638</v>
      </c>
      <c r="F53" s="27">
        <v>15.033244931</v>
      </c>
      <c r="G53" s="27">
        <v>20.134564345000001</v>
      </c>
      <c r="H53" s="11">
        <v>184</v>
      </c>
    </row>
    <row r="54" spans="1:8" x14ac:dyDescent="0.35">
      <c r="A54" s="74">
        <v>2010</v>
      </c>
      <c r="B54" s="22">
        <v>4</v>
      </c>
      <c r="C54"/>
      <c r="D54" s="11" t="s">
        <v>51</v>
      </c>
      <c r="E54" s="28">
        <v>12.71001564</v>
      </c>
      <c r="F54" s="27">
        <v>10.60878424</v>
      </c>
      <c r="G54" s="27">
        <v>14.811247039</v>
      </c>
      <c r="H54" s="11">
        <v>142</v>
      </c>
    </row>
    <row r="55" spans="1:8" x14ac:dyDescent="0.35">
      <c r="A55" s="74">
        <v>2010</v>
      </c>
      <c r="B55" s="22">
        <v>5</v>
      </c>
      <c r="C55" t="s">
        <v>110</v>
      </c>
      <c r="D55" s="11" t="s">
        <v>51</v>
      </c>
      <c r="E55" s="28">
        <v>8.9982756695999999</v>
      </c>
      <c r="F55" s="27">
        <v>7.1860607708000002</v>
      </c>
      <c r="G55" s="27">
        <v>10.810490569000001</v>
      </c>
      <c r="H55" s="11">
        <v>96</v>
      </c>
    </row>
    <row r="56" spans="1:8" x14ac:dyDescent="0.35">
      <c r="A56" s="75">
        <v>2011</v>
      </c>
      <c r="B56" s="18">
        <v>1</v>
      </c>
      <c r="C56" s="10" t="s">
        <v>109</v>
      </c>
      <c r="D56" s="11" t="s">
        <v>51</v>
      </c>
      <c r="E56" s="28">
        <v>45.661541673000002</v>
      </c>
      <c r="F56" s="27">
        <v>41.305253805</v>
      </c>
      <c r="G56" s="27">
        <v>50.017829540999998</v>
      </c>
      <c r="H56" s="11">
        <v>427</v>
      </c>
    </row>
    <row r="57" spans="1:8" x14ac:dyDescent="0.35">
      <c r="A57" s="74">
        <v>2011</v>
      </c>
      <c r="B57" s="22">
        <v>2</v>
      </c>
      <c r="C57"/>
      <c r="D57" s="11" t="s">
        <v>51</v>
      </c>
      <c r="E57" s="28">
        <v>27.658220871000001</v>
      </c>
      <c r="F57" s="27">
        <v>24.375326878999999</v>
      </c>
      <c r="G57" s="27">
        <v>30.941114862999999</v>
      </c>
      <c r="H57" s="11">
        <v>274</v>
      </c>
    </row>
    <row r="58" spans="1:8" x14ac:dyDescent="0.35">
      <c r="A58" s="74">
        <v>2011</v>
      </c>
      <c r="B58" s="22">
        <v>3</v>
      </c>
      <c r="C58"/>
      <c r="D58" s="11" t="s">
        <v>51</v>
      </c>
      <c r="E58" s="28">
        <v>18.458026685</v>
      </c>
      <c r="F58" s="27">
        <v>15.858283611999999</v>
      </c>
      <c r="G58" s="27">
        <v>21.057769758999999</v>
      </c>
      <c r="H58" s="11">
        <v>195</v>
      </c>
    </row>
    <row r="59" spans="1:8" x14ac:dyDescent="0.35">
      <c r="A59" s="74">
        <v>2011</v>
      </c>
      <c r="B59" s="22">
        <v>4</v>
      </c>
      <c r="C59"/>
      <c r="D59" s="11" t="s">
        <v>51</v>
      </c>
      <c r="E59" s="28">
        <v>12.995344939000001</v>
      </c>
      <c r="F59" s="27">
        <v>10.884575701999999</v>
      </c>
      <c r="G59" s="27">
        <v>15.106114175</v>
      </c>
      <c r="H59" s="11">
        <v>147</v>
      </c>
    </row>
    <row r="60" spans="1:8" x14ac:dyDescent="0.35">
      <c r="A60" s="74">
        <v>2011</v>
      </c>
      <c r="B60" s="22">
        <v>5</v>
      </c>
      <c r="C60" t="s">
        <v>110</v>
      </c>
      <c r="D60" s="11" t="s">
        <v>51</v>
      </c>
      <c r="E60" s="28">
        <v>8.6785548488999993</v>
      </c>
      <c r="F60" s="27">
        <v>6.8917734897000003</v>
      </c>
      <c r="G60" s="27">
        <v>10.465336208</v>
      </c>
      <c r="H60" s="11">
        <v>92</v>
      </c>
    </row>
    <row r="61" spans="1:8" x14ac:dyDescent="0.35">
      <c r="A61" s="74">
        <v>2012</v>
      </c>
      <c r="B61" s="22">
        <v>1</v>
      </c>
      <c r="C61" t="s">
        <v>109</v>
      </c>
      <c r="D61" s="11" t="s">
        <v>51</v>
      </c>
      <c r="E61" s="28">
        <v>40.784083256999999</v>
      </c>
      <c r="F61" s="27">
        <v>36.674581187000001</v>
      </c>
      <c r="G61" s="27">
        <v>44.893585328</v>
      </c>
      <c r="H61" s="11">
        <v>382</v>
      </c>
    </row>
    <row r="62" spans="1:8" x14ac:dyDescent="0.35">
      <c r="A62" s="74">
        <v>2012</v>
      </c>
      <c r="B62" s="22">
        <v>2</v>
      </c>
      <c r="C62"/>
      <c r="D62" s="11" t="s">
        <v>51</v>
      </c>
      <c r="E62" s="28">
        <v>22.777974503999999</v>
      </c>
      <c r="F62" s="27">
        <v>19.816919559999999</v>
      </c>
      <c r="G62" s="27">
        <v>25.739029447</v>
      </c>
      <c r="H62" s="11">
        <v>228</v>
      </c>
    </row>
    <row r="63" spans="1:8" x14ac:dyDescent="0.35">
      <c r="A63" s="74">
        <v>2012</v>
      </c>
      <c r="B63" s="22">
        <v>3</v>
      </c>
      <c r="C63"/>
      <c r="D63" s="11" t="s">
        <v>51</v>
      </c>
      <c r="E63" s="28">
        <v>16.420004808000002</v>
      </c>
      <c r="F63" s="27">
        <v>13.993419372</v>
      </c>
      <c r="G63" s="27">
        <v>18.846590244000001</v>
      </c>
      <c r="H63" s="11">
        <v>177</v>
      </c>
    </row>
    <row r="64" spans="1:8" x14ac:dyDescent="0.35">
      <c r="A64" s="74">
        <v>2012</v>
      </c>
      <c r="B64" s="22">
        <v>4</v>
      </c>
      <c r="C64"/>
      <c r="D64" s="11" t="s">
        <v>51</v>
      </c>
      <c r="E64" s="28">
        <v>9.2984293556999997</v>
      </c>
      <c r="F64" s="27">
        <v>7.5095313485000004</v>
      </c>
      <c r="G64" s="27">
        <v>11.087327363</v>
      </c>
      <c r="H64" s="11">
        <v>105</v>
      </c>
    </row>
    <row r="65" spans="1:8" x14ac:dyDescent="0.35">
      <c r="A65" s="74">
        <v>2012</v>
      </c>
      <c r="B65" s="22">
        <v>5</v>
      </c>
      <c r="C65" t="s">
        <v>110</v>
      </c>
      <c r="D65" s="11" t="s">
        <v>51</v>
      </c>
      <c r="E65" s="28">
        <v>6.9906584444000002</v>
      </c>
      <c r="F65" s="27">
        <v>5.4088635302999997</v>
      </c>
      <c r="G65" s="27">
        <v>8.5724533584000007</v>
      </c>
      <c r="H65" s="11">
        <v>76</v>
      </c>
    </row>
    <row r="66" spans="1:8" x14ac:dyDescent="0.35">
      <c r="A66" s="74">
        <v>2013</v>
      </c>
      <c r="B66" s="22">
        <v>1</v>
      </c>
      <c r="C66" t="s">
        <v>109</v>
      </c>
      <c r="D66" s="11" t="s">
        <v>51</v>
      </c>
      <c r="E66" s="28">
        <v>37.881573125000003</v>
      </c>
      <c r="F66" s="27">
        <v>33.936688068000002</v>
      </c>
      <c r="G66" s="27">
        <v>41.826458182000003</v>
      </c>
      <c r="H66" s="11">
        <v>358</v>
      </c>
    </row>
    <row r="67" spans="1:8" x14ac:dyDescent="0.35">
      <c r="A67" s="74">
        <v>2013</v>
      </c>
      <c r="B67" s="22">
        <v>2</v>
      </c>
      <c r="C67"/>
      <c r="D67" s="11" t="s">
        <v>51</v>
      </c>
      <c r="E67" s="28">
        <v>26.843308866000001</v>
      </c>
      <c r="F67" s="27">
        <v>23.629117263000001</v>
      </c>
      <c r="G67" s="27">
        <v>30.057500469000001</v>
      </c>
      <c r="H67" s="11">
        <v>269</v>
      </c>
    </row>
    <row r="68" spans="1:8" x14ac:dyDescent="0.35">
      <c r="A68" s="74">
        <v>2013</v>
      </c>
      <c r="B68" s="22">
        <v>3</v>
      </c>
      <c r="C68"/>
      <c r="D68" s="11" t="s">
        <v>51</v>
      </c>
      <c r="E68" s="28">
        <v>15.144494366</v>
      </c>
      <c r="F68" s="27">
        <v>12.820879487999999</v>
      </c>
      <c r="G68" s="27">
        <v>17.468109244000001</v>
      </c>
      <c r="H68" s="11">
        <v>164</v>
      </c>
    </row>
    <row r="69" spans="1:8" x14ac:dyDescent="0.35">
      <c r="A69" s="75">
        <v>2013</v>
      </c>
      <c r="B69" s="18">
        <v>4</v>
      </c>
      <c r="C69"/>
      <c r="D69" s="11" t="s">
        <v>51</v>
      </c>
      <c r="E69" s="28">
        <v>11.588462206000001</v>
      </c>
      <c r="F69" s="27">
        <v>9.6175940803</v>
      </c>
      <c r="G69" s="27">
        <v>13.559330333</v>
      </c>
      <c r="H69" s="11">
        <v>134</v>
      </c>
    </row>
    <row r="70" spans="1:8" x14ac:dyDescent="0.35">
      <c r="A70" s="74">
        <v>2013</v>
      </c>
      <c r="B70" s="22">
        <v>5</v>
      </c>
      <c r="C70" t="s">
        <v>110</v>
      </c>
      <c r="D70" s="11" t="s">
        <v>51</v>
      </c>
      <c r="E70" s="28">
        <v>6.9041861129999997</v>
      </c>
      <c r="F70" s="27">
        <v>5.3539964674</v>
      </c>
      <c r="G70" s="27">
        <v>8.4543757585999995</v>
      </c>
      <c r="H70" s="11">
        <v>77</v>
      </c>
    </row>
    <row r="71" spans="1:8" x14ac:dyDescent="0.35">
      <c r="A71" s="74">
        <v>2014</v>
      </c>
      <c r="B71" s="22">
        <v>1</v>
      </c>
      <c r="C71" t="s">
        <v>109</v>
      </c>
      <c r="D71" s="11" t="s">
        <v>51</v>
      </c>
      <c r="E71" s="28">
        <v>41.855070114</v>
      </c>
      <c r="F71" s="27">
        <v>37.768706541999997</v>
      </c>
      <c r="G71" s="27">
        <v>45.941433685</v>
      </c>
      <c r="H71" s="11">
        <v>407</v>
      </c>
    </row>
    <row r="72" spans="1:8" x14ac:dyDescent="0.35">
      <c r="A72" s="74">
        <v>2014</v>
      </c>
      <c r="B72" s="22">
        <v>2</v>
      </c>
      <c r="C72"/>
      <c r="D72" s="11" t="s">
        <v>51</v>
      </c>
      <c r="E72" s="28">
        <v>23.875439267000001</v>
      </c>
      <c r="F72" s="27">
        <v>20.886260378999999</v>
      </c>
      <c r="G72" s="27">
        <v>26.864618154999999</v>
      </c>
      <c r="H72" s="11">
        <v>246</v>
      </c>
    </row>
    <row r="73" spans="1:8" x14ac:dyDescent="0.35">
      <c r="A73" s="75">
        <v>2014</v>
      </c>
      <c r="B73" s="18">
        <v>3</v>
      </c>
      <c r="C73" s="11"/>
      <c r="D73" s="11" t="s">
        <v>51</v>
      </c>
      <c r="E73" s="28">
        <v>17.772213009000001</v>
      </c>
      <c r="F73" s="27">
        <v>15.256502984999999</v>
      </c>
      <c r="G73" s="27">
        <v>20.287923033999999</v>
      </c>
      <c r="H73" s="11">
        <v>193</v>
      </c>
    </row>
    <row r="74" spans="1:8" x14ac:dyDescent="0.35">
      <c r="A74" s="74">
        <v>2014</v>
      </c>
      <c r="B74" s="22">
        <v>4</v>
      </c>
      <c r="C74"/>
      <c r="D74" s="11" t="s">
        <v>51</v>
      </c>
      <c r="E74" s="28">
        <v>10.82280312</v>
      </c>
      <c r="F74" s="27">
        <v>8.8859366001000009</v>
      </c>
      <c r="G74" s="27">
        <v>12.759669641</v>
      </c>
      <c r="H74" s="11">
        <v>121</v>
      </c>
    </row>
    <row r="75" spans="1:8" x14ac:dyDescent="0.35">
      <c r="A75" s="74">
        <v>2014</v>
      </c>
      <c r="B75" s="22">
        <v>5</v>
      </c>
      <c r="C75" t="s">
        <v>110</v>
      </c>
      <c r="D75" s="11" t="s">
        <v>51</v>
      </c>
      <c r="E75" s="28">
        <v>6.1433819336999997</v>
      </c>
      <c r="F75" s="27">
        <v>4.6870139072999999</v>
      </c>
      <c r="G75" s="27">
        <v>7.5997499599999996</v>
      </c>
      <c r="H75" s="11">
        <v>69</v>
      </c>
    </row>
    <row r="76" spans="1:8" x14ac:dyDescent="0.35">
      <c r="A76" s="74">
        <v>2015</v>
      </c>
      <c r="B76" s="22">
        <v>1</v>
      </c>
      <c r="C76" t="s">
        <v>109</v>
      </c>
      <c r="D76" s="11" t="s">
        <v>51</v>
      </c>
      <c r="E76" s="28">
        <v>39.466923897999997</v>
      </c>
      <c r="F76" s="27">
        <v>35.508666820000002</v>
      </c>
      <c r="G76" s="27">
        <v>43.425180976</v>
      </c>
      <c r="H76" s="11">
        <v>385</v>
      </c>
    </row>
    <row r="77" spans="1:8" x14ac:dyDescent="0.35">
      <c r="A77" s="75">
        <v>2015</v>
      </c>
      <c r="B77" s="18">
        <v>2</v>
      </c>
      <c r="C77" s="11"/>
      <c r="D77" s="11" t="s">
        <v>51</v>
      </c>
      <c r="E77" s="28">
        <v>26.106398816999999</v>
      </c>
      <c r="F77" s="27">
        <v>22.986266438000001</v>
      </c>
      <c r="G77" s="27">
        <v>29.226531197</v>
      </c>
      <c r="H77" s="11">
        <v>270</v>
      </c>
    </row>
    <row r="78" spans="1:8" x14ac:dyDescent="0.35">
      <c r="A78" s="74">
        <v>2015</v>
      </c>
      <c r="B78" s="22">
        <v>3</v>
      </c>
      <c r="C78"/>
      <c r="D78" s="11" t="s">
        <v>51</v>
      </c>
      <c r="E78" s="28">
        <v>15.832905694999999</v>
      </c>
      <c r="F78" s="27">
        <v>13.487124123999999</v>
      </c>
      <c r="G78" s="27">
        <v>18.178687265000001</v>
      </c>
      <c r="H78" s="11">
        <v>176</v>
      </c>
    </row>
    <row r="79" spans="1:8" x14ac:dyDescent="0.35">
      <c r="A79" s="74">
        <v>2015</v>
      </c>
      <c r="B79" s="22">
        <v>4</v>
      </c>
      <c r="C79"/>
      <c r="D79" s="11" t="s">
        <v>51</v>
      </c>
      <c r="E79" s="28">
        <v>11.171612678000001</v>
      </c>
      <c r="F79" s="27">
        <v>9.2044660491000005</v>
      </c>
      <c r="G79" s="27">
        <v>13.138759307000001</v>
      </c>
      <c r="H79" s="11">
        <v>125</v>
      </c>
    </row>
    <row r="80" spans="1:8" x14ac:dyDescent="0.35">
      <c r="A80" s="74">
        <v>2015</v>
      </c>
      <c r="B80" s="22">
        <v>5</v>
      </c>
      <c r="C80" t="s">
        <v>110</v>
      </c>
      <c r="D80" s="11" t="s">
        <v>51</v>
      </c>
      <c r="E80" s="28">
        <v>7.9944317536999998</v>
      </c>
      <c r="F80" s="27">
        <v>6.3260295092999996</v>
      </c>
      <c r="G80" s="27">
        <v>9.662833998</v>
      </c>
      <c r="H80" s="11">
        <v>89</v>
      </c>
    </row>
    <row r="81" spans="1:8" x14ac:dyDescent="0.35">
      <c r="A81" s="75">
        <v>2016</v>
      </c>
      <c r="B81" s="18">
        <v>1</v>
      </c>
      <c r="C81" s="10" t="s">
        <v>109</v>
      </c>
      <c r="D81" s="11" t="s">
        <v>51</v>
      </c>
      <c r="E81" s="28">
        <v>43.982880700999999</v>
      </c>
      <c r="F81" s="27">
        <v>39.788671743999998</v>
      </c>
      <c r="G81" s="27">
        <v>48.177089659000004</v>
      </c>
      <c r="H81" s="11">
        <v>427</v>
      </c>
    </row>
    <row r="82" spans="1:8" x14ac:dyDescent="0.35">
      <c r="A82" s="74">
        <v>2016</v>
      </c>
      <c r="B82" s="22">
        <v>2</v>
      </c>
      <c r="C82"/>
      <c r="D82" s="11" t="s">
        <v>51</v>
      </c>
      <c r="E82" s="28">
        <v>26.194775254</v>
      </c>
      <c r="F82" s="27">
        <v>23.074156041999998</v>
      </c>
      <c r="G82" s="27">
        <v>29.315394467000001</v>
      </c>
      <c r="H82" s="11">
        <v>272</v>
      </c>
    </row>
    <row r="83" spans="1:8" x14ac:dyDescent="0.35">
      <c r="A83" s="74">
        <v>2016</v>
      </c>
      <c r="B83" s="22">
        <v>3</v>
      </c>
      <c r="C83"/>
      <c r="D83" s="11" t="s">
        <v>51</v>
      </c>
      <c r="E83" s="28">
        <v>17.409098951000001</v>
      </c>
      <c r="F83" s="27">
        <v>14.957350541</v>
      </c>
      <c r="G83" s="27">
        <v>19.860847360000001</v>
      </c>
      <c r="H83" s="11">
        <v>195</v>
      </c>
    </row>
    <row r="84" spans="1:8" x14ac:dyDescent="0.35">
      <c r="A84" s="74">
        <v>2016</v>
      </c>
      <c r="B84" s="22">
        <v>4</v>
      </c>
      <c r="C84"/>
      <c r="D84" s="11" t="s">
        <v>51</v>
      </c>
      <c r="E84" s="28">
        <v>14.181411382</v>
      </c>
      <c r="F84" s="27">
        <v>11.994987421999999</v>
      </c>
      <c r="G84" s="27">
        <v>16.367835341999999</v>
      </c>
      <c r="H84" s="11">
        <v>163</v>
      </c>
    </row>
    <row r="85" spans="1:8" x14ac:dyDescent="0.35">
      <c r="A85" s="74">
        <v>2016</v>
      </c>
      <c r="B85" s="22">
        <v>5</v>
      </c>
      <c r="C85" t="s">
        <v>110</v>
      </c>
      <c r="D85" s="11" t="s">
        <v>51</v>
      </c>
      <c r="E85" s="28">
        <v>7.2055129435999996</v>
      </c>
      <c r="F85" s="27">
        <v>5.6411670591999998</v>
      </c>
      <c r="G85" s="27">
        <v>8.7698588280000003</v>
      </c>
      <c r="H85" s="11">
        <v>82</v>
      </c>
    </row>
    <row r="86" spans="1:8" x14ac:dyDescent="0.35">
      <c r="A86" s="74">
        <v>2017</v>
      </c>
      <c r="B86" s="22">
        <v>1</v>
      </c>
      <c r="C86" t="s">
        <v>109</v>
      </c>
      <c r="D86" s="11" t="s">
        <v>51</v>
      </c>
      <c r="E86" s="28">
        <v>44.772186673999997</v>
      </c>
      <c r="F86" s="27">
        <v>40.574157618000001</v>
      </c>
      <c r="G86" s="27">
        <v>48.970215729000003</v>
      </c>
      <c r="H86" s="11">
        <v>441</v>
      </c>
    </row>
    <row r="87" spans="1:8" x14ac:dyDescent="0.35">
      <c r="A87" s="74">
        <v>2017</v>
      </c>
      <c r="B87" s="22">
        <v>2</v>
      </c>
      <c r="C87"/>
      <c r="D87" s="11" t="s">
        <v>51</v>
      </c>
      <c r="E87" s="28">
        <v>24.655546748999999</v>
      </c>
      <c r="F87" s="27">
        <v>21.635055871999999</v>
      </c>
      <c r="G87" s="27">
        <v>27.676037624999999</v>
      </c>
      <c r="H87" s="11">
        <v>257</v>
      </c>
    </row>
    <row r="88" spans="1:8" x14ac:dyDescent="0.35">
      <c r="A88" s="74">
        <v>2017</v>
      </c>
      <c r="B88" s="22">
        <v>3</v>
      </c>
      <c r="C88"/>
      <c r="D88" s="11" t="s">
        <v>51</v>
      </c>
      <c r="E88" s="28">
        <v>16.708099879999999</v>
      </c>
      <c r="F88" s="27">
        <v>14.326502608</v>
      </c>
      <c r="G88" s="27">
        <v>19.089697150999999</v>
      </c>
      <c r="H88" s="11">
        <v>190</v>
      </c>
    </row>
    <row r="89" spans="1:8" x14ac:dyDescent="0.35">
      <c r="A89" s="74">
        <v>2017</v>
      </c>
      <c r="B89" s="22">
        <v>4</v>
      </c>
      <c r="C89"/>
      <c r="D89" s="11" t="s">
        <v>51</v>
      </c>
      <c r="E89" s="28">
        <v>11.716644908999999</v>
      </c>
      <c r="F89" s="27">
        <v>9.7491512906000004</v>
      </c>
      <c r="G89" s="27">
        <v>13.684138527</v>
      </c>
      <c r="H89" s="11">
        <v>137</v>
      </c>
    </row>
    <row r="90" spans="1:8" x14ac:dyDescent="0.35">
      <c r="A90" s="74">
        <v>2017</v>
      </c>
      <c r="B90" s="22">
        <v>5</v>
      </c>
      <c r="C90" t="s">
        <v>110</v>
      </c>
      <c r="D90" s="11" t="s">
        <v>51</v>
      </c>
      <c r="E90" s="28">
        <v>8.4814312442999995</v>
      </c>
      <c r="F90" s="27">
        <v>6.7701211573000002</v>
      </c>
      <c r="G90" s="27">
        <v>10.192741331000001</v>
      </c>
      <c r="H90" s="11">
        <v>95</v>
      </c>
    </row>
    <row r="91" spans="1:8" x14ac:dyDescent="0.35">
      <c r="A91" s="74">
        <v>2018</v>
      </c>
      <c r="B91" s="22">
        <v>1</v>
      </c>
      <c r="C91" t="s">
        <v>109</v>
      </c>
      <c r="D91" s="11" t="s">
        <v>51</v>
      </c>
      <c r="E91" s="28">
        <v>40.839404246000001</v>
      </c>
      <c r="F91" s="27">
        <v>36.809804030000002</v>
      </c>
      <c r="G91" s="27">
        <v>44.869004461999999</v>
      </c>
      <c r="H91" s="11">
        <v>398</v>
      </c>
    </row>
    <row r="92" spans="1:8" x14ac:dyDescent="0.35">
      <c r="A92" s="74">
        <v>2018</v>
      </c>
      <c r="B92" s="22">
        <v>2</v>
      </c>
      <c r="C92"/>
      <c r="D92" s="11" t="s">
        <v>51</v>
      </c>
      <c r="E92" s="28">
        <v>25.892073870000001</v>
      </c>
      <c r="F92" s="27">
        <v>22.796000852999999</v>
      </c>
      <c r="G92" s="27">
        <v>28.988146887999999</v>
      </c>
      <c r="H92" s="11">
        <v>270</v>
      </c>
    </row>
    <row r="93" spans="1:8" x14ac:dyDescent="0.35">
      <c r="A93" s="74">
        <v>2018</v>
      </c>
      <c r="B93" s="22">
        <v>3</v>
      </c>
      <c r="C93"/>
      <c r="D93" s="11" t="s">
        <v>51</v>
      </c>
      <c r="E93" s="28">
        <v>19.917898652000002</v>
      </c>
      <c r="F93" s="27">
        <v>17.289438575999998</v>
      </c>
      <c r="G93" s="27">
        <v>22.546358727000001</v>
      </c>
      <c r="H93" s="11">
        <v>223</v>
      </c>
    </row>
    <row r="94" spans="1:8" x14ac:dyDescent="0.35">
      <c r="A94" s="74">
        <v>2018</v>
      </c>
      <c r="B94" s="22">
        <v>4</v>
      </c>
      <c r="C94"/>
      <c r="D94" s="11" t="s">
        <v>51</v>
      </c>
      <c r="E94" s="28">
        <v>12.610595871999999</v>
      </c>
      <c r="F94" s="27">
        <v>10.571288967999999</v>
      </c>
      <c r="G94" s="27">
        <v>14.649902775999999</v>
      </c>
      <c r="H94" s="11">
        <v>148</v>
      </c>
    </row>
    <row r="95" spans="1:8" x14ac:dyDescent="0.35">
      <c r="A95" s="74">
        <v>2018</v>
      </c>
      <c r="B95" s="22">
        <v>5</v>
      </c>
      <c r="C95" t="s">
        <v>110</v>
      </c>
      <c r="D95" s="11" t="s">
        <v>51</v>
      </c>
      <c r="E95" s="28">
        <v>8.3851952109999992</v>
      </c>
      <c r="F95" s="27">
        <v>6.7135043616000001</v>
      </c>
      <c r="G95" s="27">
        <v>10.05688606</v>
      </c>
      <c r="H95" s="11">
        <v>97</v>
      </c>
    </row>
    <row r="96" spans="1:8" x14ac:dyDescent="0.35">
      <c r="A96" s="74">
        <v>2019</v>
      </c>
      <c r="B96" s="22">
        <v>1</v>
      </c>
      <c r="C96" t="s">
        <v>109</v>
      </c>
      <c r="D96" s="11" t="s">
        <v>51</v>
      </c>
      <c r="E96" s="28">
        <v>37.732369386000002</v>
      </c>
      <c r="F96" s="27">
        <v>33.873866004999996</v>
      </c>
      <c r="G96" s="27">
        <v>41.590872767999997</v>
      </c>
      <c r="H96" s="11">
        <v>371</v>
      </c>
    </row>
    <row r="97" spans="1:8" x14ac:dyDescent="0.35">
      <c r="A97" s="74">
        <v>2019</v>
      </c>
      <c r="B97" s="22">
        <v>2</v>
      </c>
      <c r="C97"/>
      <c r="D97" s="11" t="s">
        <v>51</v>
      </c>
      <c r="E97" s="28">
        <v>22.680571403999998</v>
      </c>
      <c r="F97" s="27">
        <v>19.789492361000001</v>
      </c>
      <c r="G97" s="27">
        <v>25.571650447</v>
      </c>
      <c r="H97" s="11">
        <v>238</v>
      </c>
    </row>
    <row r="98" spans="1:8" x14ac:dyDescent="0.35">
      <c r="A98" s="75">
        <v>2019</v>
      </c>
      <c r="B98" s="18">
        <v>3</v>
      </c>
      <c r="C98" s="11"/>
      <c r="D98" s="11" t="s">
        <v>51</v>
      </c>
      <c r="E98" s="28">
        <v>16.793077852</v>
      </c>
      <c r="F98" s="27">
        <v>14.387039045</v>
      </c>
      <c r="G98" s="27">
        <v>19.199116658000001</v>
      </c>
      <c r="H98" s="11">
        <v>189</v>
      </c>
    </row>
    <row r="99" spans="1:8" x14ac:dyDescent="0.35">
      <c r="A99" s="74">
        <v>2019</v>
      </c>
      <c r="B99" s="22">
        <v>4</v>
      </c>
      <c r="C99"/>
      <c r="D99" s="11" t="s">
        <v>51</v>
      </c>
      <c r="E99" s="28">
        <v>12.021213838</v>
      </c>
      <c r="F99" s="27">
        <v>10.043702329</v>
      </c>
      <c r="G99" s="27">
        <v>13.998725346000001</v>
      </c>
      <c r="H99" s="11">
        <v>143</v>
      </c>
    </row>
    <row r="100" spans="1:8" x14ac:dyDescent="0.35">
      <c r="A100" s="74">
        <v>2019</v>
      </c>
      <c r="B100" s="22">
        <v>5</v>
      </c>
      <c r="C100" t="s">
        <v>110</v>
      </c>
      <c r="D100" s="11" t="s">
        <v>51</v>
      </c>
      <c r="E100" s="28">
        <v>6.8490671807999997</v>
      </c>
      <c r="F100" s="27">
        <v>5.3348722205000003</v>
      </c>
      <c r="G100" s="27">
        <v>8.3632621411999999</v>
      </c>
      <c r="H100" s="11">
        <v>79</v>
      </c>
    </row>
    <row r="101" spans="1:8" x14ac:dyDescent="0.35">
      <c r="A101" s="74">
        <v>2020</v>
      </c>
      <c r="B101" s="22">
        <v>1</v>
      </c>
      <c r="C101" t="s">
        <v>109</v>
      </c>
      <c r="D101" s="11" t="s">
        <v>51</v>
      </c>
      <c r="E101" s="28">
        <v>41.173454233000001</v>
      </c>
      <c r="F101" s="27">
        <v>37.129283311000002</v>
      </c>
      <c r="G101" s="27">
        <v>45.217625155999997</v>
      </c>
      <c r="H101" s="11">
        <v>402</v>
      </c>
    </row>
    <row r="102" spans="1:8" x14ac:dyDescent="0.35">
      <c r="A102" s="75">
        <v>2020</v>
      </c>
      <c r="B102" s="18">
        <v>2</v>
      </c>
      <c r="C102" s="11"/>
      <c r="D102" s="11" t="s">
        <v>51</v>
      </c>
      <c r="E102" s="28">
        <v>28.706048894999999</v>
      </c>
      <c r="F102" s="27">
        <v>25.452946518000001</v>
      </c>
      <c r="G102" s="27">
        <v>31.959151273</v>
      </c>
      <c r="H102" s="11">
        <v>301</v>
      </c>
    </row>
    <row r="103" spans="1:8" x14ac:dyDescent="0.35">
      <c r="A103" s="74">
        <v>2020</v>
      </c>
      <c r="B103" s="22">
        <v>3</v>
      </c>
      <c r="C103"/>
      <c r="D103" s="11" t="s">
        <v>51</v>
      </c>
      <c r="E103" s="28">
        <v>20.212187381</v>
      </c>
      <c r="F103" s="27">
        <v>17.591349388000001</v>
      </c>
      <c r="G103" s="27">
        <v>22.833025374000002</v>
      </c>
      <c r="H103" s="11">
        <v>231</v>
      </c>
    </row>
    <row r="104" spans="1:8" x14ac:dyDescent="0.35">
      <c r="A104" s="74">
        <v>2020</v>
      </c>
      <c r="B104" s="22">
        <v>4</v>
      </c>
      <c r="C104"/>
      <c r="D104" s="11" t="s">
        <v>51</v>
      </c>
      <c r="E104" s="28">
        <v>11.850804669</v>
      </c>
      <c r="F104" s="27">
        <v>9.9073439248999993</v>
      </c>
      <c r="G104" s="27">
        <v>13.794265413</v>
      </c>
      <c r="H104" s="11">
        <v>144</v>
      </c>
    </row>
    <row r="105" spans="1:8" x14ac:dyDescent="0.35">
      <c r="A105" s="74">
        <v>2020</v>
      </c>
      <c r="B105" s="22">
        <v>5</v>
      </c>
      <c r="C105" t="s">
        <v>110</v>
      </c>
      <c r="D105" s="11" t="s">
        <v>51</v>
      </c>
      <c r="E105" s="28">
        <v>9.5140081653999999</v>
      </c>
      <c r="F105" s="27">
        <v>7.7482292626999998</v>
      </c>
      <c r="G105" s="27">
        <v>11.279787067999999</v>
      </c>
      <c r="H105" s="11">
        <v>112</v>
      </c>
    </row>
    <row r="106" spans="1:8" x14ac:dyDescent="0.35">
      <c r="A106" s="75">
        <v>2021</v>
      </c>
      <c r="B106" s="18">
        <v>1</v>
      </c>
      <c r="C106" s="10" t="s">
        <v>109</v>
      </c>
      <c r="D106" s="11" t="s">
        <v>51</v>
      </c>
      <c r="E106" s="28">
        <v>45.846447298000001</v>
      </c>
      <c r="F106" s="27">
        <v>41.591057571</v>
      </c>
      <c r="G106" s="27">
        <v>50.101837025999998</v>
      </c>
      <c r="H106" s="11">
        <v>450</v>
      </c>
    </row>
    <row r="107" spans="1:8" x14ac:dyDescent="0.35">
      <c r="A107" s="74">
        <v>2021</v>
      </c>
      <c r="B107" s="22">
        <v>2</v>
      </c>
      <c r="C107"/>
      <c r="D107" s="11" t="s">
        <v>51</v>
      </c>
      <c r="E107" s="28">
        <v>29.850260495000001</v>
      </c>
      <c r="F107" s="27">
        <v>26.535298859000001</v>
      </c>
      <c r="G107" s="27">
        <v>33.165222131</v>
      </c>
      <c r="H107" s="11">
        <v>314</v>
      </c>
    </row>
    <row r="108" spans="1:8" x14ac:dyDescent="0.35">
      <c r="A108" s="74">
        <v>2021</v>
      </c>
      <c r="B108" s="22">
        <v>3</v>
      </c>
      <c r="C108"/>
      <c r="D108" s="11" t="s">
        <v>51</v>
      </c>
      <c r="E108" s="28">
        <v>19.455800909000001</v>
      </c>
      <c r="F108" s="27">
        <v>16.897777885</v>
      </c>
      <c r="G108" s="27">
        <v>22.013823933000001</v>
      </c>
      <c r="H108" s="11">
        <v>225</v>
      </c>
    </row>
    <row r="109" spans="1:8" x14ac:dyDescent="0.35">
      <c r="A109" s="74">
        <v>2021</v>
      </c>
      <c r="B109" s="22">
        <v>4</v>
      </c>
      <c r="C109"/>
      <c r="D109" s="11" t="s">
        <v>51</v>
      </c>
      <c r="E109" s="28">
        <v>13.042564446</v>
      </c>
      <c r="F109" s="27">
        <v>11.007855136</v>
      </c>
      <c r="G109" s="27">
        <v>15.077273756</v>
      </c>
      <c r="H109" s="11">
        <v>159</v>
      </c>
    </row>
    <row r="110" spans="1:8" x14ac:dyDescent="0.35">
      <c r="A110" s="74">
        <v>2021</v>
      </c>
      <c r="B110" s="22">
        <v>5</v>
      </c>
      <c r="C110" t="s">
        <v>110</v>
      </c>
      <c r="D110" s="11" t="s">
        <v>51</v>
      </c>
      <c r="E110" s="28">
        <v>8.1634304798000006</v>
      </c>
      <c r="F110" s="27">
        <v>6.5345078924999997</v>
      </c>
      <c r="G110" s="27">
        <v>9.7923530670000005</v>
      </c>
      <c r="H110" s="11">
        <v>97</v>
      </c>
    </row>
    <row r="111" spans="1:8" x14ac:dyDescent="0.35">
      <c r="A111" s="75">
        <v>2022</v>
      </c>
      <c r="B111" s="18">
        <v>1</v>
      </c>
      <c r="C111" s="10" t="s">
        <v>109</v>
      </c>
      <c r="D111" s="11" t="s">
        <v>51</v>
      </c>
      <c r="E111" s="28">
        <v>41.717532110999997</v>
      </c>
      <c r="F111" s="27">
        <v>37.667437026999998</v>
      </c>
      <c r="G111" s="27">
        <v>45.767627195000003</v>
      </c>
      <c r="H111" s="11">
        <v>412</v>
      </c>
    </row>
    <row r="112" spans="1:8" x14ac:dyDescent="0.35">
      <c r="A112" s="75">
        <v>2022</v>
      </c>
      <c r="B112" s="22">
        <v>2</v>
      </c>
      <c r="C112"/>
      <c r="D112" s="11" t="s">
        <v>51</v>
      </c>
      <c r="E112" s="28">
        <v>31.938873693000001</v>
      </c>
      <c r="F112" s="27">
        <v>28.490385440000001</v>
      </c>
      <c r="G112" s="27">
        <v>35.387361945999999</v>
      </c>
      <c r="H112" s="11">
        <v>332</v>
      </c>
    </row>
    <row r="113" spans="1:8" x14ac:dyDescent="0.35">
      <c r="A113" s="75">
        <v>2022</v>
      </c>
      <c r="B113" s="22">
        <v>3</v>
      </c>
      <c r="C113"/>
      <c r="D113" s="11" t="s">
        <v>51</v>
      </c>
      <c r="E113" s="28">
        <v>20.948635571000001</v>
      </c>
      <c r="F113" s="27">
        <v>18.298181589999999</v>
      </c>
      <c r="G113" s="27">
        <v>23.599089551999999</v>
      </c>
      <c r="H113" s="11">
        <v>243</v>
      </c>
    </row>
    <row r="114" spans="1:8" x14ac:dyDescent="0.35">
      <c r="A114" s="75">
        <v>2022</v>
      </c>
      <c r="B114" s="22">
        <v>4</v>
      </c>
      <c r="C114"/>
      <c r="D114" s="11" t="s">
        <v>51</v>
      </c>
      <c r="E114" s="28">
        <v>14.233899569</v>
      </c>
      <c r="F114" s="27">
        <v>12.111820407</v>
      </c>
      <c r="G114" s="27">
        <v>16.355978731</v>
      </c>
      <c r="H114" s="11">
        <v>174</v>
      </c>
    </row>
    <row r="115" spans="1:8" x14ac:dyDescent="0.35">
      <c r="A115" s="75">
        <v>2022</v>
      </c>
      <c r="B115" s="22">
        <v>5</v>
      </c>
      <c r="C115" t="s">
        <v>110</v>
      </c>
      <c r="D115" s="11" t="s">
        <v>51</v>
      </c>
      <c r="E115" s="28">
        <v>9.6152216926000005</v>
      </c>
      <c r="F115" s="27">
        <v>7.8542286880000001</v>
      </c>
      <c r="G115" s="27">
        <v>11.376214697</v>
      </c>
      <c r="H115" s="11">
        <v>115</v>
      </c>
    </row>
    <row r="116" spans="1:8" x14ac:dyDescent="0.35">
      <c r="A116" s="74">
        <v>2001</v>
      </c>
      <c r="B116" s="22">
        <v>1</v>
      </c>
      <c r="C116" t="s">
        <v>109</v>
      </c>
      <c r="D116" s="22" t="s">
        <v>54</v>
      </c>
      <c r="E116" s="28">
        <v>91.796990207999997</v>
      </c>
      <c r="F116" s="27">
        <v>82.676258860000004</v>
      </c>
      <c r="G116" s="27">
        <v>100.91772156</v>
      </c>
      <c r="H116" s="11">
        <v>393</v>
      </c>
    </row>
    <row r="117" spans="1:8" x14ac:dyDescent="0.35">
      <c r="A117" s="74">
        <v>2001</v>
      </c>
      <c r="B117" s="22">
        <v>2</v>
      </c>
      <c r="C117"/>
      <c r="D117" s="22" t="s">
        <v>54</v>
      </c>
      <c r="E117" s="28">
        <v>44.590122608000001</v>
      </c>
      <c r="F117" s="27">
        <v>38.303127429</v>
      </c>
      <c r="G117" s="27">
        <v>50.877117785999999</v>
      </c>
      <c r="H117" s="11">
        <v>195</v>
      </c>
    </row>
    <row r="118" spans="1:8" x14ac:dyDescent="0.35">
      <c r="A118" s="74">
        <v>2001</v>
      </c>
      <c r="B118" s="22">
        <v>3</v>
      </c>
      <c r="C118"/>
      <c r="D118" s="22" t="s">
        <v>54</v>
      </c>
      <c r="E118" s="28">
        <v>26.639365628</v>
      </c>
      <c r="F118" s="27">
        <v>21.814824917999999</v>
      </c>
      <c r="G118" s="27">
        <v>31.463906338000001</v>
      </c>
      <c r="H118" s="11">
        <v>119</v>
      </c>
    </row>
    <row r="119" spans="1:8" x14ac:dyDescent="0.35">
      <c r="A119" s="74">
        <v>2001</v>
      </c>
      <c r="B119" s="22">
        <v>4</v>
      </c>
      <c r="C119"/>
      <c r="D119" s="22" t="s">
        <v>54</v>
      </c>
      <c r="E119" s="28">
        <v>22.243892371000001</v>
      </c>
      <c r="F119" s="27">
        <v>17.804900407000002</v>
      </c>
      <c r="G119" s="27">
        <v>26.682884335000001</v>
      </c>
      <c r="H119" s="11">
        <v>99</v>
      </c>
    </row>
    <row r="120" spans="1:8" x14ac:dyDescent="0.35">
      <c r="A120" s="74">
        <v>2001</v>
      </c>
      <c r="B120" s="22">
        <v>5</v>
      </c>
      <c r="C120" t="s">
        <v>110</v>
      </c>
      <c r="D120" s="22" t="s">
        <v>54</v>
      </c>
      <c r="E120" s="28">
        <v>14.365880185</v>
      </c>
      <c r="F120" s="27">
        <v>10.677612331000001</v>
      </c>
      <c r="G120" s="27">
        <v>18.054148038000001</v>
      </c>
      <c r="H120" s="11">
        <v>63</v>
      </c>
    </row>
    <row r="121" spans="1:8" x14ac:dyDescent="0.35">
      <c r="A121" s="74">
        <v>2002</v>
      </c>
      <c r="B121" s="22">
        <v>1</v>
      </c>
      <c r="C121" t="s">
        <v>109</v>
      </c>
      <c r="D121" s="22" t="s">
        <v>54</v>
      </c>
      <c r="E121" s="28">
        <v>106.0860874</v>
      </c>
      <c r="F121" s="27">
        <v>96.243208760000002</v>
      </c>
      <c r="G121" s="27">
        <v>115.92896603</v>
      </c>
      <c r="H121" s="11">
        <v>450</v>
      </c>
    </row>
    <row r="122" spans="1:8" x14ac:dyDescent="0.35">
      <c r="A122" s="74">
        <v>2002</v>
      </c>
      <c r="B122" s="22">
        <v>2</v>
      </c>
      <c r="C122"/>
      <c r="D122" s="22" t="s">
        <v>54</v>
      </c>
      <c r="E122" s="28">
        <v>47.785457940000001</v>
      </c>
      <c r="F122" s="27">
        <v>41.269896461999998</v>
      </c>
      <c r="G122" s="27">
        <v>54.301019416999999</v>
      </c>
      <c r="H122" s="11">
        <v>209</v>
      </c>
    </row>
    <row r="123" spans="1:8" x14ac:dyDescent="0.35">
      <c r="A123" s="74">
        <v>2002</v>
      </c>
      <c r="B123" s="22">
        <v>3</v>
      </c>
      <c r="C123"/>
      <c r="D123" s="22" t="s">
        <v>54</v>
      </c>
      <c r="E123" s="28">
        <v>31.083190703</v>
      </c>
      <c r="F123" s="27">
        <v>25.813277045</v>
      </c>
      <c r="G123" s="27">
        <v>36.353104362000003</v>
      </c>
      <c r="H123" s="11">
        <v>137</v>
      </c>
    </row>
    <row r="124" spans="1:8" x14ac:dyDescent="0.35">
      <c r="A124" s="74">
        <v>2002</v>
      </c>
      <c r="B124" s="22">
        <v>4</v>
      </c>
      <c r="C124"/>
      <c r="D124" s="22" t="s">
        <v>54</v>
      </c>
      <c r="E124" s="28">
        <v>20.498897502999998</v>
      </c>
      <c r="F124" s="27">
        <v>16.233652776</v>
      </c>
      <c r="G124" s="27">
        <v>24.764142229000001</v>
      </c>
      <c r="H124" s="11">
        <v>92</v>
      </c>
    </row>
    <row r="125" spans="1:8" x14ac:dyDescent="0.35">
      <c r="A125" s="74">
        <v>2002</v>
      </c>
      <c r="B125" s="22">
        <v>5</v>
      </c>
      <c r="C125" t="s">
        <v>110</v>
      </c>
      <c r="D125" s="22" t="s">
        <v>54</v>
      </c>
      <c r="E125" s="28">
        <v>10.000925949000001</v>
      </c>
      <c r="F125" s="27">
        <v>7.0541115921999999</v>
      </c>
      <c r="G125" s="27">
        <v>12.947740305</v>
      </c>
      <c r="H125" s="11">
        <v>46</v>
      </c>
    </row>
    <row r="126" spans="1:8" x14ac:dyDescent="0.35">
      <c r="A126" s="74">
        <v>2003</v>
      </c>
      <c r="B126" s="22">
        <v>1</v>
      </c>
      <c r="C126" t="s">
        <v>109</v>
      </c>
      <c r="D126" s="22" t="s">
        <v>54</v>
      </c>
      <c r="E126" s="28">
        <v>106.55198034999999</v>
      </c>
      <c r="F126" s="27">
        <v>96.519501233</v>
      </c>
      <c r="G126" s="27">
        <v>116.58445947</v>
      </c>
      <c r="H126" s="11">
        <v>441</v>
      </c>
    </row>
    <row r="127" spans="1:8" x14ac:dyDescent="0.35">
      <c r="A127" s="74">
        <v>2003</v>
      </c>
      <c r="B127" s="22">
        <v>2</v>
      </c>
      <c r="C127"/>
      <c r="D127" s="22" t="s">
        <v>54</v>
      </c>
      <c r="E127" s="28">
        <v>49.190615407999999</v>
      </c>
      <c r="F127" s="27">
        <v>42.613615733000003</v>
      </c>
      <c r="G127" s="27">
        <v>55.767615083000003</v>
      </c>
      <c r="H127" s="11">
        <v>217</v>
      </c>
    </row>
    <row r="128" spans="1:8" x14ac:dyDescent="0.35">
      <c r="A128" s="74">
        <v>2003</v>
      </c>
      <c r="B128" s="22">
        <v>3</v>
      </c>
      <c r="C128"/>
      <c r="D128" s="22" t="s">
        <v>54</v>
      </c>
      <c r="E128" s="28">
        <v>33.743240731</v>
      </c>
      <c r="F128" s="27">
        <v>28.283352296</v>
      </c>
      <c r="G128" s="27">
        <v>39.203129165</v>
      </c>
      <c r="H128" s="11">
        <v>150</v>
      </c>
    </row>
    <row r="129" spans="1:8" x14ac:dyDescent="0.35">
      <c r="A129" s="74">
        <v>2003</v>
      </c>
      <c r="B129" s="22">
        <v>4</v>
      </c>
      <c r="C129"/>
      <c r="D129" s="22" t="s">
        <v>54</v>
      </c>
      <c r="E129" s="28">
        <v>17.939784344</v>
      </c>
      <c r="F129" s="27">
        <v>14.027749425</v>
      </c>
      <c r="G129" s="27">
        <v>21.851819262999999</v>
      </c>
      <c r="H129" s="11">
        <v>83</v>
      </c>
    </row>
    <row r="130" spans="1:8" x14ac:dyDescent="0.35">
      <c r="A130" s="74">
        <v>2003</v>
      </c>
      <c r="B130" s="22">
        <v>5</v>
      </c>
      <c r="C130" t="s">
        <v>110</v>
      </c>
      <c r="D130" s="22" t="s">
        <v>54</v>
      </c>
      <c r="E130" s="28">
        <v>14.500985182000001</v>
      </c>
      <c r="F130" s="27">
        <v>10.752821021000001</v>
      </c>
      <c r="G130" s="27">
        <v>18.249149342999999</v>
      </c>
      <c r="H130" s="11">
        <v>66</v>
      </c>
    </row>
    <row r="131" spans="1:8" x14ac:dyDescent="0.35">
      <c r="A131" s="74">
        <v>2004</v>
      </c>
      <c r="B131" s="22">
        <v>1</v>
      </c>
      <c r="C131" t="s">
        <v>109</v>
      </c>
      <c r="D131" s="22" t="s">
        <v>54</v>
      </c>
      <c r="E131" s="28">
        <v>99.447023138000006</v>
      </c>
      <c r="F131" s="27">
        <v>89.914080076999994</v>
      </c>
      <c r="G131" s="27">
        <v>108.97996620000001</v>
      </c>
      <c r="H131" s="11">
        <v>423</v>
      </c>
    </row>
    <row r="132" spans="1:8" x14ac:dyDescent="0.35">
      <c r="A132" s="74">
        <v>2004</v>
      </c>
      <c r="B132" s="22">
        <v>2</v>
      </c>
      <c r="C132"/>
      <c r="D132" s="22" t="s">
        <v>54</v>
      </c>
      <c r="E132" s="28">
        <v>52.234657663</v>
      </c>
      <c r="F132" s="27">
        <v>45.467768929999998</v>
      </c>
      <c r="G132" s="27">
        <v>59.001546396000002</v>
      </c>
      <c r="H132" s="11">
        <v>231</v>
      </c>
    </row>
    <row r="133" spans="1:8" x14ac:dyDescent="0.35">
      <c r="A133" s="74">
        <v>2004</v>
      </c>
      <c r="B133" s="22">
        <v>3</v>
      </c>
      <c r="C133"/>
      <c r="D133" s="22" t="s">
        <v>54</v>
      </c>
      <c r="E133" s="28">
        <v>31.062330895999999</v>
      </c>
      <c r="F133" s="27">
        <v>25.955120599000001</v>
      </c>
      <c r="G133" s="27">
        <v>36.169541193000001</v>
      </c>
      <c r="H133" s="11">
        <v>144</v>
      </c>
    </row>
    <row r="134" spans="1:8" x14ac:dyDescent="0.35">
      <c r="A134" s="74">
        <v>2004</v>
      </c>
      <c r="B134" s="22">
        <v>4</v>
      </c>
      <c r="C134"/>
      <c r="D134" s="22" t="s">
        <v>54</v>
      </c>
      <c r="E134" s="28">
        <v>17.976416974999999</v>
      </c>
      <c r="F134" s="27">
        <v>14.179081104</v>
      </c>
      <c r="G134" s="27">
        <v>21.773752846000001</v>
      </c>
      <c r="H134" s="11">
        <v>88</v>
      </c>
    </row>
    <row r="135" spans="1:8" x14ac:dyDescent="0.35">
      <c r="A135" s="74">
        <v>2004</v>
      </c>
      <c r="B135" s="22">
        <v>5</v>
      </c>
      <c r="C135" t="s">
        <v>110</v>
      </c>
      <c r="D135" s="22" t="s">
        <v>54</v>
      </c>
      <c r="E135" s="28">
        <v>13.140629807</v>
      </c>
      <c r="F135" s="27">
        <v>9.6804831906000004</v>
      </c>
      <c r="G135" s="27">
        <v>16.600776423999999</v>
      </c>
      <c r="H135" s="11">
        <v>59</v>
      </c>
    </row>
    <row r="136" spans="1:8" x14ac:dyDescent="0.35">
      <c r="A136" s="74">
        <v>2005</v>
      </c>
      <c r="B136" s="22">
        <v>1</v>
      </c>
      <c r="C136" t="s">
        <v>109</v>
      </c>
      <c r="D136" s="22" t="s">
        <v>54</v>
      </c>
      <c r="E136" s="28">
        <v>95.701865329</v>
      </c>
      <c r="F136" s="27">
        <v>86.390612082999994</v>
      </c>
      <c r="G136" s="27">
        <v>105.01311858</v>
      </c>
      <c r="H136" s="11">
        <v>410</v>
      </c>
    </row>
    <row r="137" spans="1:8" x14ac:dyDescent="0.35">
      <c r="A137" s="74">
        <v>2005</v>
      </c>
      <c r="B137" s="22">
        <v>2</v>
      </c>
      <c r="C137"/>
      <c r="D137" s="22" t="s">
        <v>54</v>
      </c>
      <c r="E137" s="28">
        <v>49.819867398</v>
      </c>
      <c r="F137" s="27">
        <v>43.258963713999997</v>
      </c>
      <c r="G137" s="27">
        <v>56.380771082000003</v>
      </c>
      <c r="H137" s="11">
        <v>224</v>
      </c>
    </row>
    <row r="138" spans="1:8" x14ac:dyDescent="0.35">
      <c r="A138" s="74">
        <v>2005</v>
      </c>
      <c r="B138" s="22">
        <v>3</v>
      </c>
      <c r="C138"/>
      <c r="D138" s="22" t="s">
        <v>54</v>
      </c>
      <c r="E138" s="28">
        <v>31.424658774000001</v>
      </c>
      <c r="F138" s="27">
        <v>26.244249177</v>
      </c>
      <c r="G138" s="27">
        <v>36.605068369999998</v>
      </c>
      <c r="H138" s="11">
        <v>144</v>
      </c>
    </row>
    <row r="139" spans="1:8" x14ac:dyDescent="0.35">
      <c r="A139" s="74">
        <v>2005</v>
      </c>
      <c r="B139" s="22">
        <v>4</v>
      </c>
      <c r="C139"/>
      <c r="D139" s="22" t="s">
        <v>54</v>
      </c>
      <c r="E139" s="28">
        <v>19.493217328</v>
      </c>
      <c r="F139" s="27">
        <v>15.421814526</v>
      </c>
      <c r="G139" s="27">
        <v>23.564620130000002</v>
      </c>
      <c r="H139" s="11">
        <v>91</v>
      </c>
    </row>
    <row r="140" spans="1:8" x14ac:dyDescent="0.35">
      <c r="A140" s="74">
        <v>2005</v>
      </c>
      <c r="B140" s="22">
        <v>5</v>
      </c>
      <c r="C140" t="s">
        <v>110</v>
      </c>
      <c r="D140" s="22" t="s">
        <v>54</v>
      </c>
      <c r="E140" s="28">
        <v>11.962026488999999</v>
      </c>
      <c r="F140" s="27">
        <v>8.6844067639000002</v>
      </c>
      <c r="G140" s="27">
        <v>15.239646215</v>
      </c>
      <c r="H140" s="11">
        <v>54</v>
      </c>
    </row>
    <row r="141" spans="1:8" x14ac:dyDescent="0.35">
      <c r="A141" s="74">
        <v>2006</v>
      </c>
      <c r="B141" s="22">
        <v>1</v>
      </c>
      <c r="C141" t="s">
        <v>109</v>
      </c>
      <c r="D141" s="22" t="s">
        <v>54</v>
      </c>
      <c r="E141" s="28">
        <v>103.06798267000001</v>
      </c>
      <c r="F141" s="27">
        <v>93.445679276999996</v>
      </c>
      <c r="G141" s="27">
        <v>112.69028606000001</v>
      </c>
      <c r="H141" s="11">
        <v>446</v>
      </c>
    </row>
    <row r="142" spans="1:8" x14ac:dyDescent="0.35">
      <c r="A142" s="74">
        <v>2006</v>
      </c>
      <c r="B142" s="22">
        <v>2</v>
      </c>
      <c r="C142"/>
      <c r="D142" s="22" t="s">
        <v>54</v>
      </c>
      <c r="E142" s="28">
        <v>51.443117911000002</v>
      </c>
      <c r="F142" s="27">
        <v>44.772005073000003</v>
      </c>
      <c r="G142" s="27">
        <v>58.114230749000001</v>
      </c>
      <c r="H142" s="11">
        <v>232</v>
      </c>
    </row>
    <row r="143" spans="1:8" x14ac:dyDescent="0.35">
      <c r="A143" s="74">
        <v>2006</v>
      </c>
      <c r="B143" s="22">
        <v>3</v>
      </c>
      <c r="C143"/>
      <c r="D143" s="22" t="s">
        <v>54</v>
      </c>
      <c r="E143" s="28">
        <v>34.036937622000004</v>
      </c>
      <c r="F143" s="27">
        <v>28.812835875000001</v>
      </c>
      <c r="G143" s="27">
        <v>39.261039369000002</v>
      </c>
      <c r="H143" s="11">
        <v>165</v>
      </c>
    </row>
    <row r="144" spans="1:8" x14ac:dyDescent="0.35">
      <c r="A144" s="74">
        <v>2006</v>
      </c>
      <c r="B144" s="22">
        <v>4</v>
      </c>
      <c r="C144"/>
      <c r="D144" s="22" t="s">
        <v>54</v>
      </c>
      <c r="E144" s="28">
        <v>18.148536589999999</v>
      </c>
      <c r="F144" s="27">
        <v>14.359175318</v>
      </c>
      <c r="G144" s="27">
        <v>21.937897862</v>
      </c>
      <c r="H144" s="11">
        <v>90</v>
      </c>
    </row>
    <row r="145" spans="1:8" x14ac:dyDescent="0.35">
      <c r="A145" s="74">
        <v>2006</v>
      </c>
      <c r="B145" s="22">
        <v>5</v>
      </c>
      <c r="C145" t="s">
        <v>110</v>
      </c>
      <c r="D145" s="22" t="s">
        <v>54</v>
      </c>
      <c r="E145" s="28">
        <v>10.351733373</v>
      </c>
      <c r="F145" s="27">
        <v>7.2847141249999998</v>
      </c>
      <c r="G145" s="27">
        <v>13.418752622</v>
      </c>
      <c r="H145" s="11">
        <v>46</v>
      </c>
    </row>
    <row r="146" spans="1:8" x14ac:dyDescent="0.35">
      <c r="A146" s="74">
        <v>2007</v>
      </c>
      <c r="B146" s="22">
        <v>1</v>
      </c>
      <c r="C146" t="s">
        <v>109</v>
      </c>
      <c r="D146" s="22" t="s">
        <v>54</v>
      </c>
      <c r="E146" s="28">
        <v>93.478894135999994</v>
      </c>
      <c r="F146" s="27">
        <v>84.251888851999993</v>
      </c>
      <c r="G146" s="27">
        <v>102.70589941999999</v>
      </c>
      <c r="H146" s="11">
        <v>400</v>
      </c>
    </row>
    <row r="147" spans="1:8" x14ac:dyDescent="0.35">
      <c r="A147" s="74">
        <v>2007</v>
      </c>
      <c r="B147" s="22">
        <v>2</v>
      </c>
      <c r="C147"/>
      <c r="D147" s="22" t="s">
        <v>54</v>
      </c>
      <c r="E147" s="28">
        <v>43.300461894999998</v>
      </c>
      <c r="F147" s="27">
        <v>37.278321020999996</v>
      </c>
      <c r="G147" s="27">
        <v>49.322602769</v>
      </c>
      <c r="H147" s="11">
        <v>200</v>
      </c>
    </row>
    <row r="148" spans="1:8" x14ac:dyDescent="0.35">
      <c r="A148" s="74">
        <v>2007</v>
      </c>
      <c r="B148" s="22">
        <v>3</v>
      </c>
      <c r="C148"/>
      <c r="D148" s="22" t="s">
        <v>54</v>
      </c>
      <c r="E148" s="28">
        <v>32.446173573000003</v>
      </c>
      <c r="F148" s="27">
        <v>27.336282077</v>
      </c>
      <c r="G148" s="27">
        <v>37.556065070000002</v>
      </c>
      <c r="H148" s="11">
        <v>157</v>
      </c>
    </row>
    <row r="149" spans="1:8" x14ac:dyDescent="0.35">
      <c r="A149" s="74">
        <v>2007</v>
      </c>
      <c r="B149" s="22">
        <v>4</v>
      </c>
      <c r="C149"/>
      <c r="D149" s="22" t="s">
        <v>54</v>
      </c>
      <c r="E149" s="28">
        <v>17.451352168</v>
      </c>
      <c r="F149" s="27">
        <v>13.805694627999999</v>
      </c>
      <c r="G149" s="27">
        <v>21.097009709000002</v>
      </c>
      <c r="H149" s="11">
        <v>90</v>
      </c>
    </row>
    <row r="150" spans="1:8" x14ac:dyDescent="0.35">
      <c r="A150" s="74">
        <v>2007</v>
      </c>
      <c r="B150" s="22">
        <v>5</v>
      </c>
      <c r="C150" t="s">
        <v>110</v>
      </c>
      <c r="D150" s="22" t="s">
        <v>54</v>
      </c>
      <c r="E150" s="28">
        <v>11.565485035</v>
      </c>
      <c r="F150" s="27">
        <v>8.5154550051999998</v>
      </c>
      <c r="G150" s="27">
        <v>14.615515065</v>
      </c>
      <c r="H150" s="11">
        <v>57</v>
      </c>
    </row>
    <row r="151" spans="1:8" x14ac:dyDescent="0.35">
      <c r="A151" s="74">
        <v>2008</v>
      </c>
      <c r="B151" s="22">
        <v>1</v>
      </c>
      <c r="C151" t="s">
        <v>109</v>
      </c>
      <c r="D151" s="22" t="s">
        <v>54</v>
      </c>
      <c r="E151" s="28">
        <v>90.559595688000002</v>
      </c>
      <c r="F151" s="27">
        <v>81.507159483999999</v>
      </c>
      <c r="G151" s="27">
        <v>99.612031892000005</v>
      </c>
      <c r="H151" s="11">
        <v>390</v>
      </c>
    </row>
    <row r="152" spans="1:8" x14ac:dyDescent="0.35">
      <c r="A152" s="74">
        <v>2008</v>
      </c>
      <c r="B152" s="22">
        <v>2</v>
      </c>
      <c r="C152"/>
      <c r="D152" s="22" t="s">
        <v>54</v>
      </c>
      <c r="E152" s="28">
        <v>48.653543980999999</v>
      </c>
      <c r="F152" s="27">
        <v>42.294351286999998</v>
      </c>
      <c r="G152" s="27">
        <v>55.012736674999999</v>
      </c>
      <c r="H152" s="11">
        <v>227</v>
      </c>
    </row>
    <row r="153" spans="1:8" x14ac:dyDescent="0.35">
      <c r="A153" s="74">
        <v>2008</v>
      </c>
      <c r="B153" s="22">
        <v>3</v>
      </c>
      <c r="C153"/>
      <c r="D153" s="22" t="s">
        <v>54</v>
      </c>
      <c r="E153" s="28">
        <v>36.561585964999999</v>
      </c>
      <c r="F153" s="27">
        <v>31.187101670000001</v>
      </c>
      <c r="G153" s="27">
        <v>41.936070260000001</v>
      </c>
      <c r="H153" s="11">
        <v>180</v>
      </c>
    </row>
    <row r="154" spans="1:8" x14ac:dyDescent="0.35">
      <c r="A154" s="74">
        <v>2008</v>
      </c>
      <c r="B154" s="22">
        <v>4</v>
      </c>
      <c r="C154"/>
      <c r="D154" s="22" t="s">
        <v>54</v>
      </c>
      <c r="E154" s="28">
        <v>14.274332595000001</v>
      </c>
      <c r="F154" s="27">
        <v>10.991742893</v>
      </c>
      <c r="G154" s="27">
        <v>17.556922297</v>
      </c>
      <c r="H154" s="11">
        <v>74</v>
      </c>
    </row>
    <row r="155" spans="1:8" x14ac:dyDescent="0.35">
      <c r="A155" s="74">
        <v>2008</v>
      </c>
      <c r="B155" s="22">
        <v>5</v>
      </c>
      <c r="C155" t="s">
        <v>110</v>
      </c>
      <c r="D155" s="22" t="s">
        <v>54</v>
      </c>
      <c r="E155" s="28">
        <v>9.3347044100000005</v>
      </c>
      <c r="F155" s="27">
        <v>6.5638087216000001</v>
      </c>
      <c r="G155" s="27">
        <v>12.105600098</v>
      </c>
      <c r="H155" s="11">
        <v>45</v>
      </c>
    </row>
    <row r="156" spans="1:8" x14ac:dyDescent="0.35">
      <c r="A156" s="74">
        <v>2009</v>
      </c>
      <c r="B156" s="22">
        <v>1</v>
      </c>
      <c r="C156" t="s">
        <v>109</v>
      </c>
      <c r="D156" s="22" t="s">
        <v>54</v>
      </c>
      <c r="E156" s="28">
        <v>74.315562143999998</v>
      </c>
      <c r="F156" s="27">
        <v>66.189531583000004</v>
      </c>
      <c r="G156" s="27">
        <v>82.441592705999994</v>
      </c>
      <c r="H156" s="11">
        <v>326</v>
      </c>
    </row>
    <row r="157" spans="1:8" x14ac:dyDescent="0.35">
      <c r="A157" s="74">
        <v>2009</v>
      </c>
      <c r="B157" s="22">
        <v>2</v>
      </c>
      <c r="C157"/>
      <c r="D157" s="22" t="s">
        <v>54</v>
      </c>
      <c r="E157" s="28">
        <v>43.864573178000001</v>
      </c>
      <c r="F157" s="27">
        <v>37.845306319000002</v>
      </c>
      <c r="G157" s="27">
        <v>49.883840036000002</v>
      </c>
      <c r="H157" s="11">
        <v>206</v>
      </c>
    </row>
    <row r="158" spans="1:8" x14ac:dyDescent="0.35">
      <c r="A158" s="74">
        <v>2009</v>
      </c>
      <c r="B158" s="22">
        <v>3</v>
      </c>
      <c r="C158"/>
      <c r="D158" s="22" t="s">
        <v>54</v>
      </c>
      <c r="E158" s="28">
        <v>22.698144659</v>
      </c>
      <c r="F158" s="27">
        <v>18.34323341</v>
      </c>
      <c r="G158" s="27">
        <v>27.053055908000001</v>
      </c>
      <c r="H158" s="11">
        <v>111</v>
      </c>
    </row>
    <row r="159" spans="1:8" x14ac:dyDescent="0.35">
      <c r="A159" s="74">
        <v>2009</v>
      </c>
      <c r="B159" s="22">
        <v>4</v>
      </c>
      <c r="C159"/>
      <c r="D159" s="22" t="s">
        <v>54</v>
      </c>
      <c r="E159" s="28">
        <v>17.702444309000001</v>
      </c>
      <c r="F159" s="27">
        <v>14.085020742999999</v>
      </c>
      <c r="G159" s="27">
        <v>21.319867875</v>
      </c>
      <c r="H159" s="11">
        <v>94</v>
      </c>
    </row>
    <row r="160" spans="1:8" x14ac:dyDescent="0.35">
      <c r="A160" s="74">
        <v>2009</v>
      </c>
      <c r="B160" s="22">
        <v>5</v>
      </c>
      <c r="C160" t="s">
        <v>110</v>
      </c>
      <c r="D160" s="22" t="s">
        <v>54</v>
      </c>
      <c r="E160" s="28">
        <v>9.9580830899000006</v>
      </c>
      <c r="F160" s="27">
        <v>7.1262690109999998</v>
      </c>
      <c r="G160" s="27">
        <v>12.789897169</v>
      </c>
      <c r="H160" s="11">
        <v>49</v>
      </c>
    </row>
    <row r="161" spans="1:8" x14ac:dyDescent="0.35">
      <c r="A161" s="74">
        <v>2010</v>
      </c>
      <c r="B161" s="22">
        <v>1</v>
      </c>
      <c r="C161" t="s">
        <v>109</v>
      </c>
      <c r="D161" s="22" t="s">
        <v>54</v>
      </c>
      <c r="E161" s="28">
        <v>77.818950451000006</v>
      </c>
      <c r="F161" s="27">
        <v>69.562156186999999</v>
      </c>
      <c r="G161" s="27">
        <v>86.075744714999999</v>
      </c>
      <c r="H161" s="11">
        <v>347</v>
      </c>
    </row>
    <row r="162" spans="1:8" x14ac:dyDescent="0.35">
      <c r="A162" s="74">
        <v>2010</v>
      </c>
      <c r="B162" s="22">
        <v>2</v>
      </c>
      <c r="C162"/>
      <c r="D162" s="22" t="s">
        <v>54</v>
      </c>
      <c r="E162" s="28">
        <v>41.069968770999999</v>
      </c>
      <c r="F162" s="27">
        <v>35.280615988000001</v>
      </c>
      <c r="G162" s="27">
        <v>46.859321553000001</v>
      </c>
      <c r="H162" s="11">
        <v>195</v>
      </c>
    </row>
    <row r="163" spans="1:8" x14ac:dyDescent="0.35">
      <c r="A163" s="74">
        <v>2010</v>
      </c>
      <c r="B163" s="22">
        <v>3</v>
      </c>
      <c r="C163"/>
      <c r="D163" s="22" t="s">
        <v>54</v>
      </c>
      <c r="E163" s="28">
        <v>24.789364865</v>
      </c>
      <c r="F163" s="27">
        <v>20.396097156</v>
      </c>
      <c r="G163" s="27">
        <v>29.182632572999999</v>
      </c>
      <c r="H163" s="11">
        <v>124</v>
      </c>
    </row>
    <row r="164" spans="1:8" x14ac:dyDescent="0.35">
      <c r="A164" s="74">
        <v>2010</v>
      </c>
      <c r="B164" s="22">
        <v>4</v>
      </c>
      <c r="C164"/>
      <c r="D164" s="22" t="s">
        <v>54</v>
      </c>
      <c r="E164" s="28">
        <v>18.109063255999999</v>
      </c>
      <c r="F164" s="27">
        <v>14.452446758000001</v>
      </c>
      <c r="G164" s="27">
        <v>21.765679754000001</v>
      </c>
      <c r="H164" s="11">
        <v>96</v>
      </c>
    </row>
    <row r="165" spans="1:8" x14ac:dyDescent="0.35">
      <c r="A165" s="74">
        <v>2010</v>
      </c>
      <c r="B165" s="22">
        <v>5</v>
      </c>
      <c r="C165" t="s">
        <v>110</v>
      </c>
      <c r="D165" s="22" t="s">
        <v>54</v>
      </c>
      <c r="E165" s="28">
        <v>13.094522691</v>
      </c>
      <c r="F165" s="27">
        <v>9.8964724392000001</v>
      </c>
      <c r="G165" s="27">
        <v>16.292572944</v>
      </c>
      <c r="H165" s="11">
        <v>66</v>
      </c>
    </row>
    <row r="166" spans="1:8" x14ac:dyDescent="0.35">
      <c r="A166" s="74">
        <v>2011</v>
      </c>
      <c r="B166" s="22">
        <v>1</v>
      </c>
      <c r="C166" t="s">
        <v>109</v>
      </c>
      <c r="D166" s="22" t="s">
        <v>54</v>
      </c>
      <c r="E166" s="28">
        <v>66.387098882000004</v>
      </c>
      <c r="F166" s="27">
        <v>58.637427959999997</v>
      </c>
      <c r="G166" s="27">
        <v>74.136769803999996</v>
      </c>
      <c r="H166" s="11">
        <v>292</v>
      </c>
    </row>
    <row r="167" spans="1:8" x14ac:dyDescent="0.35">
      <c r="A167" s="74">
        <v>2011</v>
      </c>
      <c r="B167" s="22">
        <v>2</v>
      </c>
      <c r="C167"/>
      <c r="D167" s="22" t="s">
        <v>54</v>
      </c>
      <c r="E167" s="28">
        <v>38.538345315999997</v>
      </c>
      <c r="F167" s="27">
        <v>32.858857977</v>
      </c>
      <c r="G167" s="27">
        <v>44.217832655000002</v>
      </c>
      <c r="H167" s="11">
        <v>181</v>
      </c>
    </row>
    <row r="168" spans="1:8" x14ac:dyDescent="0.35">
      <c r="A168" s="74">
        <v>2011</v>
      </c>
      <c r="B168" s="22">
        <v>3</v>
      </c>
      <c r="C168"/>
      <c r="D168" s="22" t="s">
        <v>54</v>
      </c>
      <c r="E168" s="28">
        <v>26.424863787</v>
      </c>
      <c r="F168" s="27">
        <v>21.89757741</v>
      </c>
      <c r="G168" s="27">
        <v>30.952150164999999</v>
      </c>
      <c r="H168" s="11">
        <v>133</v>
      </c>
    </row>
    <row r="169" spans="1:8" x14ac:dyDescent="0.35">
      <c r="A169" s="74">
        <v>2011</v>
      </c>
      <c r="B169" s="22">
        <v>4</v>
      </c>
      <c r="C169"/>
      <c r="D169" s="22" t="s">
        <v>54</v>
      </c>
      <c r="E169" s="28">
        <v>18.590274636</v>
      </c>
      <c r="F169" s="27">
        <v>14.914393832</v>
      </c>
      <c r="G169" s="27">
        <v>22.266155439999999</v>
      </c>
      <c r="H169" s="11">
        <v>100</v>
      </c>
    </row>
    <row r="170" spans="1:8" x14ac:dyDescent="0.35">
      <c r="A170" s="74">
        <v>2011</v>
      </c>
      <c r="B170" s="22">
        <v>5</v>
      </c>
      <c r="C170" t="s">
        <v>110</v>
      </c>
      <c r="D170" s="22" t="s">
        <v>54</v>
      </c>
      <c r="E170" s="28">
        <v>10.419377382</v>
      </c>
      <c r="F170" s="27">
        <v>7.5794766765999997</v>
      </c>
      <c r="G170" s="27">
        <v>13.259278088</v>
      </c>
      <c r="H170" s="11">
        <v>53</v>
      </c>
    </row>
    <row r="171" spans="1:8" x14ac:dyDescent="0.35">
      <c r="A171" s="74">
        <v>2012</v>
      </c>
      <c r="B171" s="22">
        <v>1</v>
      </c>
      <c r="C171" t="s">
        <v>109</v>
      </c>
      <c r="D171" s="22" t="s">
        <v>54</v>
      </c>
      <c r="E171" s="28">
        <v>61.057078683</v>
      </c>
      <c r="F171" s="27">
        <v>53.753347562999998</v>
      </c>
      <c r="G171" s="27">
        <v>68.360809802000006</v>
      </c>
      <c r="H171" s="11">
        <v>273</v>
      </c>
    </row>
    <row r="172" spans="1:8" x14ac:dyDescent="0.35">
      <c r="A172" s="74">
        <v>2012</v>
      </c>
      <c r="B172" s="22">
        <v>2</v>
      </c>
      <c r="C172"/>
      <c r="D172" s="22" t="s">
        <v>54</v>
      </c>
      <c r="E172" s="28">
        <v>32.005167780999997</v>
      </c>
      <c r="F172" s="27">
        <v>26.935215303</v>
      </c>
      <c r="G172" s="27">
        <v>37.075120259999998</v>
      </c>
      <c r="H172" s="11">
        <v>154</v>
      </c>
    </row>
    <row r="173" spans="1:8" x14ac:dyDescent="0.35">
      <c r="A173" s="74">
        <v>2012</v>
      </c>
      <c r="B173" s="22">
        <v>3</v>
      </c>
      <c r="C173"/>
      <c r="D173" s="22" t="s">
        <v>54</v>
      </c>
      <c r="E173" s="28">
        <v>24.535135825000001</v>
      </c>
      <c r="F173" s="27">
        <v>20.232687674000001</v>
      </c>
      <c r="G173" s="27">
        <v>28.837583975000001</v>
      </c>
      <c r="H173" s="11">
        <v>127</v>
      </c>
    </row>
    <row r="174" spans="1:8" x14ac:dyDescent="0.35">
      <c r="A174" s="74">
        <v>2012</v>
      </c>
      <c r="B174" s="22">
        <v>4</v>
      </c>
      <c r="C174"/>
      <c r="D174" s="22" t="s">
        <v>54</v>
      </c>
      <c r="E174" s="28">
        <v>13.413424150999999</v>
      </c>
      <c r="F174" s="27">
        <v>10.223517397</v>
      </c>
      <c r="G174" s="27">
        <v>16.603330905</v>
      </c>
      <c r="H174" s="11">
        <v>71</v>
      </c>
    </row>
    <row r="175" spans="1:8" x14ac:dyDescent="0.35">
      <c r="A175" s="74">
        <v>2012</v>
      </c>
      <c r="B175" s="22">
        <v>5</v>
      </c>
      <c r="C175" t="s">
        <v>110</v>
      </c>
      <c r="D175" s="22" t="s">
        <v>54</v>
      </c>
      <c r="E175" s="28">
        <v>8.7906994779000005</v>
      </c>
      <c r="F175" s="27">
        <v>6.1983635284999998</v>
      </c>
      <c r="G175" s="27">
        <v>11.383035426999999</v>
      </c>
      <c r="H175" s="11">
        <v>45</v>
      </c>
    </row>
    <row r="176" spans="1:8" x14ac:dyDescent="0.35">
      <c r="A176" s="74">
        <v>2013</v>
      </c>
      <c r="B176" s="22">
        <v>1</v>
      </c>
      <c r="C176" t="s">
        <v>109</v>
      </c>
      <c r="D176" s="22" t="s">
        <v>54</v>
      </c>
      <c r="E176" s="28">
        <v>61.784392132000001</v>
      </c>
      <c r="F176" s="27">
        <v>54.369056694999998</v>
      </c>
      <c r="G176" s="27">
        <v>69.199727568</v>
      </c>
      <c r="H176" s="11">
        <v>275</v>
      </c>
    </row>
    <row r="177" spans="1:8" x14ac:dyDescent="0.35">
      <c r="A177" s="74">
        <v>2013</v>
      </c>
      <c r="B177" s="22">
        <v>2</v>
      </c>
      <c r="C177"/>
      <c r="D177" s="22" t="s">
        <v>54</v>
      </c>
      <c r="E177" s="28">
        <v>37.072051958000003</v>
      </c>
      <c r="F177" s="27">
        <v>31.521867455999999</v>
      </c>
      <c r="G177" s="27">
        <v>42.622236460000003</v>
      </c>
      <c r="H177" s="11">
        <v>175</v>
      </c>
    </row>
    <row r="178" spans="1:8" x14ac:dyDescent="0.35">
      <c r="A178" s="74">
        <v>2013</v>
      </c>
      <c r="B178" s="22">
        <v>3</v>
      </c>
      <c r="C178"/>
      <c r="D178" s="22" t="s">
        <v>54</v>
      </c>
      <c r="E178" s="28">
        <v>19.216767264000001</v>
      </c>
      <c r="F178" s="27">
        <v>15.428639932999999</v>
      </c>
      <c r="G178" s="27">
        <v>23.004894596</v>
      </c>
      <c r="H178" s="11">
        <v>100</v>
      </c>
    </row>
    <row r="179" spans="1:8" x14ac:dyDescent="0.35">
      <c r="A179" s="74">
        <v>2013</v>
      </c>
      <c r="B179" s="22">
        <v>4</v>
      </c>
      <c r="C179"/>
      <c r="D179" s="22" t="s">
        <v>54</v>
      </c>
      <c r="E179" s="28">
        <v>17.143790747000001</v>
      </c>
      <c r="F179" s="27">
        <v>13.622043977000001</v>
      </c>
      <c r="G179" s="27">
        <v>20.665537518000001</v>
      </c>
      <c r="H179" s="11">
        <v>94</v>
      </c>
    </row>
    <row r="180" spans="1:8" x14ac:dyDescent="0.35">
      <c r="A180" s="74">
        <v>2013</v>
      </c>
      <c r="B180" s="22">
        <v>5</v>
      </c>
      <c r="C180" t="s">
        <v>110</v>
      </c>
      <c r="D180" s="22" t="s">
        <v>54</v>
      </c>
      <c r="E180" s="28">
        <v>9.3268088357999996</v>
      </c>
      <c r="F180" s="27">
        <v>6.7211044084999996</v>
      </c>
      <c r="G180" s="27">
        <v>11.932513263000001</v>
      </c>
      <c r="H180" s="11">
        <v>50</v>
      </c>
    </row>
    <row r="181" spans="1:8" x14ac:dyDescent="0.35">
      <c r="A181" s="74">
        <v>2014</v>
      </c>
      <c r="B181" s="22">
        <v>1</v>
      </c>
      <c r="C181" t="s">
        <v>109</v>
      </c>
      <c r="D181" s="22" t="s">
        <v>54</v>
      </c>
      <c r="E181" s="28">
        <v>64.158679957000004</v>
      </c>
      <c r="F181" s="27">
        <v>56.746627818</v>
      </c>
      <c r="G181" s="27">
        <v>71.570732096</v>
      </c>
      <c r="H181" s="11">
        <v>293</v>
      </c>
    </row>
    <row r="182" spans="1:8" x14ac:dyDescent="0.35">
      <c r="A182" s="74">
        <v>2014</v>
      </c>
      <c r="B182" s="22">
        <v>2</v>
      </c>
      <c r="C182"/>
      <c r="D182" s="22" t="s">
        <v>54</v>
      </c>
      <c r="E182" s="28">
        <v>34.503531277999997</v>
      </c>
      <c r="F182" s="27">
        <v>29.268110361000002</v>
      </c>
      <c r="G182" s="27">
        <v>39.738952196</v>
      </c>
      <c r="H182" s="11">
        <v>168</v>
      </c>
    </row>
    <row r="183" spans="1:8" x14ac:dyDescent="0.35">
      <c r="A183" s="74">
        <v>2014</v>
      </c>
      <c r="B183" s="22">
        <v>3</v>
      </c>
      <c r="C183"/>
      <c r="D183" s="22" t="s">
        <v>54</v>
      </c>
      <c r="E183" s="28">
        <v>26.907152179000001</v>
      </c>
      <c r="F183" s="27">
        <v>22.444962299</v>
      </c>
      <c r="G183" s="27">
        <v>31.369342058000001</v>
      </c>
      <c r="H183" s="11">
        <v>141</v>
      </c>
    </row>
    <row r="184" spans="1:8" x14ac:dyDescent="0.35">
      <c r="A184" s="74">
        <v>2014</v>
      </c>
      <c r="B184" s="22">
        <v>4</v>
      </c>
      <c r="C184"/>
      <c r="D184" s="22" t="s">
        <v>54</v>
      </c>
      <c r="E184" s="28">
        <v>14.112973158000001</v>
      </c>
      <c r="F184" s="27">
        <v>10.91950815</v>
      </c>
      <c r="G184" s="27">
        <v>17.306438167</v>
      </c>
      <c r="H184" s="11">
        <v>76</v>
      </c>
    </row>
    <row r="185" spans="1:8" x14ac:dyDescent="0.35">
      <c r="A185" s="74">
        <v>2014</v>
      </c>
      <c r="B185" s="22">
        <v>5</v>
      </c>
      <c r="C185" t="s">
        <v>110</v>
      </c>
      <c r="D185" s="22" t="s">
        <v>54</v>
      </c>
      <c r="E185" s="28">
        <v>6.4654873341999997</v>
      </c>
      <c r="F185" s="27">
        <v>4.2729886355</v>
      </c>
      <c r="G185" s="27">
        <v>8.6579860330000002</v>
      </c>
      <c r="H185" s="11">
        <v>34</v>
      </c>
    </row>
    <row r="186" spans="1:8" x14ac:dyDescent="0.35">
      <c r="A186" s="74">
        <v>2015</v>
      </c>
      <c r="B186" s="22">
        <v>1</v>
      </c>
      <c r="C186" t="s">
        <v>109</v>
      </c>
      <c r="D186" s="22" t="s">
        <v>54</v>
      </c>
      <c r="E186" s="28">
        <v>56.808898720000002</v>
      </c>
      <c r="F186" s="27">
        <v>49.858428283999999</v>
      </c>
      <c r="G186" s="27">
        <v>63.759369155999998</v>
      </c>
      <c r="H186" s="11">
        <v>261</v>
      </c>
    </row>
    <row r="187" spans="1:8" x14ac:dyDescent="0.35">
      <c r="A187" s="74">
        <v>2015</v>
      </c>
      <c r="B187" s="22">
        <v>2</v>
      </c>
      <c r="C187"/>
      <c r="D187" s="22" t="s">
        <v>54</v>
      </c>
      <c r="E187" s="28">
        <v>36.719866396999997</v>
      </c>
      <c r="F187" s="27">
        <v>31.300845358</v>
      </c>
      <c r="G187" s="27">
        <v>42.138887435000001</v>
      </c>
      <c r="H187" s="11">
        <v>178</v>
      </c>
    </row>
    <row r="188" spans="1:8" x14ac:dyDescent="0.35">
      <c r="A188" s="74">
        <v>2015</v>
      </c>
      <c r="B188" s="22">
        <v>3</v>
      </c>
      <c r="C188"/>
      <c r="D188" s="22" t="s">
        <v>54</v>
      </c>
      <c r="E188" s="28">
        <v>24.088681567999998</v>
      </c>
      <c r="F188" s="27">
        <v>19.913717245000001</v>
      </c>
      <c r="G188" s="27">
        <v>28.263645890999999</v>
      </c>
      <c r="H188" s="11">
        <v>129</v>
      </c>
    </row>
    <row r="189" spans="1:8" x14ac:dyDescent="0.35">
      <c r="A189" s="74">
        <v>2015</v>
      </c>
      <c r="B189" s="22">
        <v>4</v>
      </c>
      <c r="C189"/>
      <c r="D189" s="22" t="s">
        <v>54</v>
      </c>
      <c r="E189" s="28">
        <v>16.511088835999999</v>
      </c>
      <c r="F189" s="27">
        <v>13.079609755</v>
      </c>
      <c r="G189" s="27">
        <v>19.942567918000002</v>
      </c>
      <c r="H189" s="11">
        <v>90</v>
      </c>
    </row>
    <row r="190" spans="1:8" x14ac:dyDescent="0.35">
      <c r="A190" s="74">
        <v>2015</v>
      </c>
      <c r="B190" s="22">
        <v>5</v>
      </c>
      <c r="C190" t="s">
        <v>110</v>
      </c>
      <c r="D190" s="22" t="s">
        <v>54</v>
      </c>
      <c r="E190" s="28">
        <v>9.9623157005999996</v>
      </c>
      <c r="F190" s="27">
        <v>7.2598585263000004</v>
      </c>
      <c r="G190" s="27">
        <v>12.664772875000001</v>
      </c>
      <c r="H190" s="11">
        <v>53</v>
      </c>
    </row>
    <row r="191" spans="1:8" x14ac:dyDescent="0.35">
      <c r="A191" s="74">
        <v>2016</v>
      </c>
      <c r="B191" s="22">
        <v>1</v>
      </c>
      <c r="C191" t="s">
        <v>109</v>
      </c>
      <c r="D191" s="22" t="s">
        <v>54</v>
      </c>
      <c r="E191" s="28">
        <v>67.325030532</v>
      </c>
      <c r="F191" s="27">
        <v>59.717876810999996</v>
      </c>
      <c r="G191" s="27">
        <v>74.932184254000006</v>
      </c>
      <c r="H191" s="11">
        <v>307</v>
      </c>
    </row>
    <row r="192" spans="1:8" x14ac:dyDescent="0.35">
      <c r="A192" s="74">
        <v>2016</v>
      </c>
      <c r="B192" s="22">
        <v>2</v>
      </c>
      <c r="C192"/>
      <c r="D192" s="22" t="s">
        <v>54</v>
      </c>
      <c r="E192" s="28">
        <v>38.912030104999999</v>
      </c>
      <c r="F192" s="27">
        <v>33.350958656000003</v>
      </c>
      <c r="G192" s="27">
        <v>44.473101554000003</v>
      </c>
      <c r="H192" s="11">
        <v>190</v>
      </c>
    </row>
    <row r="193" spans="1:8" x14ac:dyDescent="0.35">
      <c r="A193" s="74">
        <v>2016</v>
      </c>
      <c r="B193" s="22">
        <v>3</v>
      </c>
      <c r="C193"/>
      <c r="D193" s="22" t="s">
        <v>54</v>
      </c>
      <c r="E193" s="28">
        <v>24.556289565</v>
      </c>
      <c r="F193" s="27">
        <v>20.346622944</v>
      </c>
      <c r="G193" s="27">
        <v>28.765956186</v>
      </c>
      <c r="H193" s="11">
        <v>132</v>
      </c>
    </row>
    <row r="194" spans="1:8" x14ac:dyDescent="0.35">
      <c r="A194" s="74">
        <v>2016</v>
      </c>
      <c r="B194" s="22">
        <v>4</v>
      </c>
      <c r="C194"/>
      <c r="D194" s="22" t="s">
        <v>54</v>
      </c>
      <c r="E194" s="28">
        <v>19.965820419</v>
      </c>
      <c r="F194" s="27">
        <v>16.229398793000001</v>
      </c>
      <c r="G194" s="27">
        <v>23.702242044999998</v>
      </c>
      <c r="H194" s="11">
        <v>111</v>
      </c>
    </row>
    <row r="195" spans="1:8" x14ac:dyDescent="0.35">
      <c r="A195" s="74">
        <v>2016</v>
      </c>
      <c r="B195" s="22">
        <v>5</v>
      </c>
      <c r="C195" t="s">
        <v>110</v>
      </c>
      <c r="D195" s="22" t="s">
        <v>54</v>
      </c>
      <c r="E195" s="28">
        <v>10.53401216</v>
      </c>
      <c r="F195" s="27">
        <v>7.7823645318999999</v>
      </c>
      <c r="G195" s="27">
        <v>13.285659788</v>
      </c>
      <c r="H195" s="11">
        <v>57</v>
      </c>
    </row>
    <row r="196" spans="1:8" x14ac:dyDescent="0.35">
      <c r="A196" s="74">
        <v>2017</v>
      </c>
      <c r="B196" s="22">
        <v>1</v>
      </c>
      <c r="C196" t="s">
        <v>109</v>
      </c>
      <c r="D196" s="22" t="s">
        <v>54</v>
      </c>
      <c r="E196" s="28">
        <v>69.915088787000002</v>
      </c>
      <c r="F196" s="27">
        <v>62.253870532999997</v>
      </c>
      <c r="G196" s="27">
        <v>77.576307040000003</v>
      </c>
      <c r="H196" s="11">
        <v>325</v>
      </c>
    </row>
    <row r="197" spans="1:8" x14ac:dyDescent="0.35">
      <c r="A197" s="74">
        <v>2017</v>
      </c>
      <c r="B197" s="22">
        <v>2</v>
      </c>
      <c r="C197"/>
      <c r="D197" s="22" t="s">
        <v>54</v>
      </c>
      <c r="E197" s="28">
        <v>37.860857895999999</v>
      </c>
      <c r="F197" s="27">
        <v>32.417532586999997</v>
      </c>
      <c r="G197" s="27">
        <v>43.304183205000001</v>
      </c>
      <c r="H197" s="11">
        <v>187</v>
      </c>
    </row>
    <row r="198" spans="1:8" x14ac:dyDescent="0.35">
      <c r="A198" s="74">
        <v>2017</v>
      </c>
      <c r="B198" s="22">
        <v>3</v>
      </c>
      <c r="C198"/>
      <c r="D198" s="22" t="s">
        <v>54</v>
      </c>
      <c r="E198" s="28">
        <v>21.601894129000001</v>
      </c>
      <c r="F198" s="27">
        <v>17.690178813999999</v>
      </c>
      <c r="G198" s="27">
        <v>25.513609443</v>
      </c>
      <c r="H198" s="11">
        <v>118</v>
      </c>
    </row>
    <row r="199" spans="1:8" x14ac:dyDescent="0.35">
      <c r="A199" s="74">
        <v>2017</v>
      </c>
      <c r="B199" s="22">
        <v>4</v>
      </c>
      <c r="C199"/>
      <c r="D199" s="22" t="s">
        <v>54</v>
      </c>
      <c r="E199" s="28">
        <v>16.412337451999999</v>
      </c>
      <c r="F199" s="27">
        <v>13.042052157000001</v>
      </c>
      <c r="G199" s="27">
        <v>19.782622748000001</v>
      </c>
      <c r="H199" s="11">
        <v>92</v>
      </c>
    </row>
    <row r="200" spans="1:8" x14ac:dyDescent="0.35">
      <c r="A200" s="74">
        <v>2017</v>
      </c>
      <c r="B200" s="22">
        <v>5</v>
      </c>
      <c r="C200" t="s">
        <v>110</v>
      </c>
      <c r="D200" s="22" t="s">
        <v>54</v>
      </c>
      <c r="E200" s="28">
        <v>12.788638945000001</v>
      </c>
      <c r="F200" s="27">
        <v>9.7072919912</v>
      </c>
      <c r="G200" s="27">
        <v>15.8699859</v>
      </c>
      <c r="H200" s="11">
        <v>67</v>
      </c>
    </row>
    <row r="201" spans="1:8" x14ac:dyDescent="0.35">
      <c r="A201" s="74">
        <v>2018</v>
      </c>
      <c r="B201" s="22">
        <v>1</v>
      </c>
      <c r="C201" t="s">
        <v>109</v>
      </c>
      <c r="D201" s="22" t="s">
        <v>54</v>
      </c>
      <c r="E201" s="28">
        <v>59.077987923999999</v>
      </c>
      <c r="F201" s="27">
        <v>52.021080240000003</v>
      </c>
      <c r="G201" s="27">
        <v>66.134895607999994</v>
      </c>
      <c r="H201" s="11">
        <v>273</v>
      </c>
    </row>
    <row r="202" spans="1:8" x14ac:dyDescent="0.35">
      <c r="A202" s="74">
        <v>2018</v>
      </c>
      <c r="B202" s="22">
        <v>2</v>
      </c>
      <c r="C202"/>
      <c r="D202" s="22" t="s">
        <v>54</v>
      </c>
      <c r="E202" s="28">
        <v>38.764355141000003</v>
      </c>
      <c r="F202" s="27">
        <v>33.248723832000003</v>
      </c>
      <c r="G202" s="27">
        <v>44.279986448999999</v>
      </c>
      <c r="H202" s="11">
        <v>191</v>
      </c>
    </row>
    <row r="203" spans="1:8" x14ac:dyDescent="0.35">
      <c r="A203" s="74">
        <v>2018</v>
      </c>
      <c r="B203" s="22">
        <v>3</v>
      </c>
      <c r="C203"/>
      <c r="D203" s="22" t="s">
        <v>54</v>
      </c>
      <c r="E203" s="28">
        <v>27.392500703</v>
      </c>
      <c r="F203" s="27">
        <v>22.897405944999999</v>
      </c>
      <c r="G203" s="27">
        <v>31.88759546</v>
      </c>
      <c r="H203" s="11">
        <v>146</v>
      </c>
    </row>
    <row r="204" spans="1:8" x14ac:dyDescent="0.35">
      <c r="A204" s="74">
        <v>2018</v>
      </c>
      <c r="B204" s="22">
        <v>4</v>
      </c>
      <c r="C204"/>
      <c r="D204" s="22" t="s">
        <v>54</v>
      </c>
      <c r="E204" s="28">
        <v>16.546904511000001</v>
      </c>
      <c r="F204" s="27">
        <v>13.149003542999999</v>
      </c>
      <c r="G204" s="27">
        <v>19.944805477999999</v>
      </c>
      <c r="H204" s="11">
        <v>93</v>
      </c>
    </row>
    <row r="205" spans="1:8" x14ac:dyDescent="0.35">
      <c r="A205" s="74">
        <v>2018</v>
      </c>
      <c r="B205" s="22">
        <v>5</v>
      </c>
      <c r="C205" t="s">
        <v>110</v>
      </c>
      <c r="D205" s="22" t="s">
        <v>54</v>
      </c>
      <c r="E205" s="28">
        <v>11.001319092999999</v>
      </c>
      <c r="F205" s="27">
        <v>8.1680520392999991</v>
      </c>
      <c r="G205" s="27">
        <v>13.834586145999999</v>
      </c>
      <c r="H205" s="11">
        <v>59</v>
      </c>
    </row>
    <row r="206" spans="1:8" x14ac:dyDescent="0.35">
      <c r="A206" s="74">
        <v>2019</v>
      </c>
      <c r="B206" s="22">
        <v>1</v>
      </c>
      <c r="C206" t="s">
        <v>109</v>
      </c>
      <c r="D206" s="22" t="s">
        <v>54</v>
      </c>
      <c r="E206" s="28">
        <v>53.749316120000003</v>
      </c>
      <c r="F206" s="27">
        <v>46.949674551999998</v>
      </c>
      <c r="G206" s="27">
        <v>60.548957686999998</v>
      </c>
      <c r="H206" s="11">
        <v>245</v>
      </c>
    </row>
    <row r="207" spans="1:8" x14ac:dyDescent="0.35">
      <c r="A207" s="74">
        <v>2019</v>
      </c>
      <c r="B207" s="22">
        <v>2</v>
      </c>
      <c r="C207"/>
      <c r="D207" s="22" t="s">
        <v>54</v>
      </c>
      <c r="E207" s="28">
        <v>31.745927260999999</v>
      </c>
      <c r="F207" s="27">
        <v>26.791240862999999</v>
      </c>
      <c r="G207" s="27">
        <v>36.700613658000002</v>
      </c>
      <c r="H207" s="11">
        <v>159</v>
      </c>
    </row>
    <row r="208" spans="1:8" x14ac:dyDescent="0.35">
      <c r="A208" s="74">
        <v>2019</v>
      </c>
      <c r="B208" s="22">
        <v>3</v>
      </c>
      <c r="C208"/>
      <c r="D208" s="22" t="s">
        <v>54</v>
      </c>
      <c r="E208" s="28">
        <v>23.274082082</v>
      </c>
      <c r="F208" s="27">
        <v>19.172825799000002</v>
      </c>
      <c r="G208" s="27">
        <v>27.375338365000001</v>
      </c>
      <c r="H208" s="11">
        <v>125</v>
      </c>
    </row>
    <row r="209" spans="1:8" x14ac:dyDescent="0.35">
      <c r="A209" s="74">
        <v>2019</v>
      </c>
      <c r="B209" s="22">
        <v>4</v>
      </c>
      <c r="C209"/>
      <c r="D209" s="22" t="s">
        <v>54</v>
      </c>
      <c r="E209" s="28">
        <v>14.434182199</v>
      </c>
      <c r="F209" s="27">
        <v>11.316364852</v>
      </c>
      <c r="G209" s="27">
        <v>17.551999547000001</v>
      </c>
      <c r="H209" s="11">
        <v>83</v>
      </c>
    </row>
    <row r="210" spans="1:8" x14ac:dyDescent="0.35">
      <c r="A210" s="74">
        <v>2019</v>
      </c>
      <c r="B210" s="22">
        <v>5</v>
      </c>
      <c r="C210" t="s">
        <v>110</v>
      </c>
      <c r="D210" s="22" t="s">
        <v>54</v>
      </c>
      <c r="E210" s="28">
        <v>8.6215171572999996</v>
      </c>
      <c r="F210" s="27">
        <v>6.1479037774999998</v>
      </c>
      <c r="G210" s="27">
        <v>11.095130536999999</v>
      </c>
      <c r="H210" s="11">
        <v>47</v>
      </c>
    </row>
    <row r="211" spans="1:8" x14ac:dyDescent="0.35">
      <c r="A211" s="74">
        <v>2020</v>
      </c>
      <c r="B211" s="22">
        <v>1</v>
      </c>
      <c r="C211" t="s">
        <v>109</v>
      </c>
      <c r="D211" s="22" t="s">
        <v>54</v>
      </c>
      <c r="E211" s="28">
        <v>66.040743679000002</v>
      </c>
      <c r="F211" s="27">
        <v>58.476073896999999</v>
      </c>
      <c r="G211" s="27">
        <v>73.605413460999998</v>
      </c>
      <c r="H211" s="11">
        <v>299</v>
      </c>
    </row>
    <row r="212" spans="1:8" x14ac:dyDescent="0.35">
      <c r="A212" s="74">
        <v>2020</v>
      </c>
      <c r="B212" s="22">
        <v>2</v>
      </c>
      <c r="C212"/>
      <c r="D212" s="22" t="s">
        <v>54</v>
      </c>
      <c r="E212" s="28">
        <v>41.726212597999996</v>
      </c>
      <c r="F212" s="27">
        <v>36.050561948999999</v>
      </c>
      <c r="G212" s="27">
        <v>47.401863247999998</v>
      </c>
      <c r="H212" s="11">
        <v>209</v>
      </c>
    </row>
    <row r="213" spans="1:8" x14ac:dyDescent="0.35">
      <c r="A213" s="74">
        <v>2020</v>
      </c>
      <c r="B213" s="22">
        <v>3</v>
      </c>
      <c r="C213"/>
      <c r="D213" s="22" t="s">
        <v>54</v>
      </c>
      <c r="E213" s="28">
        <v>27.335737157000001</v>
      </c>
      <c r="F213" s="27">
        <v>22.887747399999999</v>
      </c>
      <c r="G213" s="27">
        <v>31.783726913999999</v>
      </c>
      <c r="H213" s="11">
        <v>148</v>
      </c>
    </row>
    <row r="214" spans="1:8" x14ac:dyDescent="0.35">
      <c r="A214" s="74">
        <v>2020</v>
      </c>
      <c r="B214" s="22">
        <v>4</v>
      </c>
      <c r="C214"/>
      <c r="D214" s="22" t="s">
        <v>54</v>
      </c>
      <c r="E214" s="28">
        <v>16.736655577000001</v>
      </c>
      <c r="F214" s="27">
        <v>13.425988722</v>
      </c>
      <c r="G214" s="27">
        <v>20.047322433000001</v>
      </c>
      <c r="H214" s="11">
        <v>99</v>
      </c>
    </row>
    <row r="215" spans="1:8" x14ac:dyDescent="0.35">
      <c r="A215" s="74">
        <v>2020</v>
      </c>
      <c r="B215" s="22">
        <v>5</v>
      </c>
      <c r="C215" t="s">
        <v>110</v>
      </c>
      <c r="D215" s="22" t="s">
        <v>54</v>
      </c>
      <c r="E215" s="28">
        <v>12.76295593</v>
      </c>
      <c r="F215" s="27">
        <v>9.7847580590999996</v>
      </c>
      <c r="G215" s="27">
        <v>15.741153799999999</v>
      </c>
      <c r="H215" s="11">
        <v>71</v>
      </c>
    </row>
    <row r="216" spans="1:8" x14ac:dyDescent="0.35">
      <c r="A216" s="74">
        <v>2021</v>
      </c>
      <c r="B216" s="22">
        <v>1</v>
      </c>
      <c r="C216" t="s">
        <v>109</v>
      </c>
      <c r="D216" s="22" t="s">
        <v>54</v>
      </c>
      <c r="E216" s="28">
        <v>69.250392195000003</v>
      </c>
      <c r="F216" s="27">
        <v>61.573892207</v>
      </c>
      <c r="G216" s="27">
        <v>76.926892183000007</v>
      </c>
      <c r="H216" s="11">
        <v>318</v>
      </c>
    </row>
    <row r="217" spans="1:8" x14ac:dyDescent="0.35">
      <c r="A217" s="74">
        <v>2021</v>
      </c>
      <c r="B217" s="22">
        <v>2</v>
      </c>
      <c r="C217"/>
      <c r="D217" s="22" t="s">
        <v>54</v>
      </c>
      <c r="E217" s="28">
        <v>42.365782125999999</v>
      </c>
      <c r="F217" s="27">
        <v>36.624761294000002</v>
      </c>
      <c r="G217" s="27">
        <v>48.106802958999999</v>
      </c>
      <c r="H217" s="11">
        <v>211</v>
      </c>
    </row>
    <row r="218" spans="1:8" x14ac:dyDescent="0.35">
      <c r="A218" s="74">
        <v>2021</v>
      </c>
      <c r="B218" s="22">
        <v>3</v>
      </c>
      <c r="C218"/>
      <c r="D218" s="22" t="s">
        <v>54</v>
      </c>
      <c r="E218" s="28">
        <v>25.999715887000001</v>
      </c>
      <c r="F218" s="27">
        <v>21.71915765</v>
      </c>
      <c r="G218" s="27">
        <v>30.280274124000002</v>
      </c>
      <c r="H218" s="11">
        <v>144</v>
      </c>
    </row>
    <row r="219" spans="1:8" x14ac:dyDescent="0.35">
      <c r="A219" s="74">
        <v>2021</v>
      </c>
      <c r="B219" s="22">
        <v>4</v>
      </c>
      <c r="C219"/>
      <c r="D219" s="22" t="s">
        <v>54</v>
      </c>
      <c r="E219" s="28">
        <v>16.961746938000001</v>
      </c>
      <c r="F219" s="27">
        <v>13.625567671000001</v>
      </c>
      <c r="G219" s="27">
        <v>20.297926206</v>
      </c>
      <c r="H219" s="11">
        <v>100</v>
      </c>
    </row>
    <row r="220" spans="1:8" x14ac:dyDescent="0.35">
      <c r="A220" s="74">
        <v>2021</v>
      </c>
      <c r="B220" s="22">
        <v>5</v>
      </c>
      <c r="C220" t="s">
        <v>110</v>
      </c>
      <c r="D220" s="22" t="s">
        <v>54</v>
      </c>
      <c r="E220" s="28">
        <v>11.046996454</v>
      </c>
      <c r="F220" s="27">
        <v>8.3129373867999998</v>
      </c>
      <c r="G220" s="27">
        <v>13.781055521000001</v>
      </c>
      <c r="H220" s="11">
        <v>63</v>
      </c>
    </row>
    <row r="221" spans="1:8" x14ac:dyDescent="0.35">
      <c r="A221" s="74">
        <v>2022</v>
      </c>
      <c r="B221" s="22">
        <v>1</v>
      </c>
      <c r="C221" t="s">
        <v>109</v>
      </c>
      <c r="D221" s="22" t="s">
        <v>54</v>
      </c>
      <c r="E221" s="28">
        <v>58.701679833</v>
      </c>
      <c r="F221" s="27">
        <v>51.672401921000002</v>
      </c>
      <c r="G221" s="27">
        <v>65.730957744999998</v>
      </c>
      <c r="H221" s="11">
        <v>273</v>
      </c>
    </row>
    <row r="222" spans="1:8" x14ac:dyDescent="0.35">
      <c r="A222" s="74">
        <v>2022</v>
      </c>
      <c r="B222" s="22">
        <v>2</v>
      </c>
      <c r="C222"/>
      <c r="D222" s="22" t="s">
        <v>54</v>
      </c>
      <c r="E222" s="28">
        <v>43.953152754999998</v>
      </c>
      <c r="F222" s="27">
        <v>38.079360715</v>
      </c>
      <c r="G222" s="27">
        <v>49.826944793999999</v>
      </c>
      <c r="H222" s="11">
        <v>217</v>
      </c>
    </row>
    <row r="223" spans="1:8" x14ac:dyDescent="0.35">
      <c r="A223" s="74">
        <v>2022</v>
      </c>
      <c r="B223" s="22">
        <v>3</v>
      </c>
      <c r="C223"/>
      <c r="D223" s="22" t="s">
        <v>54</v>
      </c>
      <c r="E223" s="28">
        <v>28.858559521</v>
      </c>
      <c r="F223" s="27">
        <v>24.366121557</v>
      </c>
      <c r="G223" s="27">
        <v>33.350997485000001</v>
      </c>
      <c r="H223" s="11">
        <v>161</v>
      </c>
    </row>
    <row r="224" spans="1:8" x14ac:dyDescent="0.35">
      <c r="A224" s="74">
        <v>2022</v>
      </c>
      <c r="B224" s="22">
        <v>4</v>
      </c>
      <c r="C224"/>
      <c r="D224" s="22" t="s">
        <v>54</v>
      </c>
      <c r="E224" s="28">
        <v>17.922626749999999</v>
      </c>
      <c r="F224" s="27">
        <v>14.470933885999999</v>
      </c>
      <c r="G224" s="27">
        <v>21.374319614000001</v>
      </c>
      <c r="H224" s="11">
        <v>105</v>
      </c>
    </row>
    <row r="225" spans="1:8" x14ac:dyDescent="0.35">
      <c r="A225" s="74">
        <v>2022</v>
      </c>
      <c r="B225" s="22">
        <v>5</v>
      </c>
      <c r="C225" t="s">
        <v>110</v>
      </c>
      <c r="D225" s="22" t="s">
        <v>54</v>
      </c>
      <c r="E225" s="28">
        <v>14.120238133999999</v>
      </c>
      <c r="F225" s="27">
        <v>11.017983916</v>
      </c>
      <c r="G225" s="27">
        <v>17.222492353</v>
      </c>
      <c r="H225" s="11">
        <v>80</v>
      </c>
    </row>
    <row r="226" spans="1:8" x14ac:dyDescent="0.35">
      <c r="A226" s="74">
        <v>2001</v>
      </c>
      <c r="B226" s="22">
        <v>1</v>
      </c>
      <c r="C226" t="s">
        <v>109</v>
      </c>
      <c r="D226" s="22" t="s">
        <v>53</v>
      </c>
      <c r="E226" s="28">
        <v>31.786389454999998</v>
      </c>
      <c r="F226" s="27">
        <v>26.737649113</v>
      </c>
      <c r="G226" s="27">
        <v>36.835129797</v>
      </c>
      <c r="H226" s="11">
        <v>154</v>
      </c>
    </row>
    <row r="227" spans="1:8" x14ac:dyDescent="0.35">
      <c r="A227" s="74">
        <v>2001</v>
      </c>
      <c r="B227" s="22">
        <v>2</v>
      </c>
      <c r="C227"/>
      <c r="D227" s="22" t="s">
        <v>53</v>
      </c>
      <c r="E227" s="28">
        <v>17.689083576000002</v>
      </c>
      <c r="F227" s="27">
        <v>13.93495824</v>
      </c>
      <c r="G227" s="27">
        <v>21.443208912999999</v>
      </c>
      <c r="H227" s="11">
        <v>86</v>
      </c>
    </row>
    <row r="228" spans="1:8" x14ac:dyDescent="0.35">
      <c r="A228" s="74">
        <v>2001</v>
      </c>
      <c r="B228" s="22">
        <v>3</v>
      </c>
      <c r="C228"/>
      <c r="D228" s="22" t="s">
        <v>53</v>
      </c>
      <c r="E228" s="28">
        <v>10.817440097</v>
      </c>
      <c r="F228" s="27">
        <v>7.9260410434999997</v>
      </c>
      <c r="G228" s="27">
        <v>13.708839149999999</v>
      </c>
      <c r="H228" s="11">
        <v>54</v>
      </c>
    </row>
    <row r="229" spans="1:8" x14ac:dyDescent="0.35">
      <c r="A229" s="74">
        <v>2001</v>
      </c>
      <c r="B229" s="22">
        <v>4</v>
      </c>
      <c r="C229"/>
      <c r="D229" s="22" t="s">
        <v>53</v>
      </c>
      <c r="E229" s="28">
        <v>5.4630415989000003</v>
      </c>
      <c r="F229" s="27">
        <v>3.3538647181000001</v>
      </c>
      <c r="G229" s="27">
        <v>7.5722184797000001</v>
      </c>
      <c r="H229" s="11">
        <v>26</v>
      </c>
    </row>
    <row r="230" spans="1:8" x14ac:dyDescent="0.35">
      <c r="A230" s="74">
        <v>2001</v>
      </c>
      <c r="B230" s="22">
        <v>5</v>
      </c>
      <c r="C230" t="s">
        <v>110</v>
      </c>
      <c r="D230" s="22" t="s">
        <v>53</v>
      </c>
      <c r="E230" s="28">
        <v>7.9931588801000002</v>
      </c>
      <c r="F230" s="27">
        <v>5.4636997860000003</v>
      </c>
      <c r="G230" s="27">
        <v>10.522617973999999</v>
      </c>
      <c r="H230" s="11">
        <v>39</v>
      </c>
    </row>
    <row r="231" spans="1:8" x14ac:dyDescent="0.35">
      <c r="A231" s="74">
        <v>2002</v>
      </c>
      <c r="B231" s="22">
        <v>1</v>
      </c>
      <c r="C231" t="s">
        <v>109</v>
      </c>
      <c r="D231" s="22" t="s">
        <v>53</v>
      </c>
      <c r="E231" s="28">
        <v>35.763936977999997</v>
      </c>
      <c r="F231" s="27">
        <v>30.361800078000002</v>
      </c>
      <c r="G231" s="27">
        <v>41.166073879000002</v>
      </c>
      <c r="H231" s="11">
        <v>170</v>
      </c>
    </row>
    <row r="232" spans="1:8" x14ac:dyDescent="0.35">
      <c r="A232" s="74">
        <v>2002</v>
      </c>
      <c r="B232" s="22">
        <v>2</v>
      </c>
      <c r="C232"/>
      <c r="D232" s="22" t="s">
        <v>53</v>
      </c>
      <c r="E232" s="28">
        <v>18.649714340999999</v>
      </c>
      <c r="F232" s="27">
        <v>14.826813169999999</v>
      </c>
      <c r="G232" s="27">
        <v>22.472615511000001</v>
      </c>
      <c r="H232" s="11">
        <v>92</v>
      </c>
    </row>
    <row r="233" spans="1:8" x14ac:dyDescent="0.35">
      <c r="A233" s="74">
        <v>2002</v>
      </c>
      <c r="B233" s="22">
        <v>3</v>
      </c>
      <c r="C233"/>
      <c r="D233" s="22" t="s">
        <v>53</v>
      </c>
      <c r="E233" s="28">
        <v>12.870900124</v>
      </c>
      <c r="F233" s="27">
        <v>9.7123176040000008</v>
      </c>
      <c r="G233" s="27">
        <v>16.029482644000002</v>
      </c>
      <c r="H233" s="11">
        <v>64</v>
      </c>
    </row>
    <row r="234" spans="1:8" x14ac:dyDescent="0.35">
      <c r="A234" s="74">
        <v>2002</v>
      </c>
      <c r="B234" s="22">
        <v>4</v>
      </c>
      <c r="C234"/>
      <c r="D234" s="22" t="s">
        <v>53</v>
      </c>
      <c r="E234" s="28">
        <v>8.8630620561000004</v>
      </c>
      <c r="F234" s="27">
        <v>6.2322632745000002</v>
      </c>
      <c r="G234" s="27">
        <v>11.493860838</v>
      </c>
      <c r="H234" s="11">
        <v>44</v>
      </c>
    </row>
    <row r="235" spans="1:8" x14ac:dyDescent="0.35">
      <c r="A235" s="74">
        <v>2002</v>
      </c>
      <c r="B235" s="22">
        <v>5</v>
      </c>
      <c r="C235" t="s">
        <v>110</v>
      </c>
      <c r="D235" s="22" t="s">
        <v>53</v>
      </c>
      <c r="E235" s="28">
        <v>6.0685330755000004</v>
      </c>
      <c r="F235" s="27">
        <v>3.8781404610000001</v>
      </c>
      <c r="G235" s="27">
        <v>8.2589256900999999</v>
      </c>
      <c r="H235" s="11">
        <v>30</v>
      </c>
    </row>
    <row r="236" spans="1:8" x14ac:dyDescent="0.35">
      <c r="A236" s="74">
        <v>2003</v>
      </c>
      <c r="B236" s="22">
        <v>1</v>
      </c>
      <c r="C236" t="s">
        <v>109</v>
      </c>
      <c r="D236" s="22" t="s">
        <v>53</v>
      </c>
      <c r="E236" s="28">
        <v>34.387598793999999</v>
      </c>
      <c r="F236" s="27">
        <v>29.081775219000001</v>
      </c>
      <c r="G236" s="27">
        <v>39.693422368999997</v>
      </c>
      <c r="H236" s="11">
        <v>163</v>
      </c>
    </row>
    <row r="237" spans="1:8" x14ac:dyDescent="0.35">
      <c r="A237" s="74">
        <v>2003</v>
      </c>
      <c r="B237" s="22">
        <v>2</v>
      </c>
      <c r="C237"/>
      <c r="D237" s="22" t="s">
        <v>53</v>
      </c>
      <c r="E237" s="28">
        <v>19.512844076</v>
      </c>
      <c r="F237" s="27">
        <v>15.578632548</v>
      </c>
      <c r="G237" s="27">
        <v>23.447055602999999</v>
      </c>
      <c r="H237" s="11">
        <v>95</v>
      </c>
    </row>
    <row r="238" spans="1:8" x14ac:dyDescent="0.35">
      <c r="A238" s="74">
        <v>2003</v>
      </c>
      <c r="B238" s="22">
        <v>3</v>
      </c>
      <c r="C238"/>
      <c r="D238" s="22" t="s">
        <v>53</v>
      </c>
      <c r="E238" s="28">
        <v>12.236637225000001</v>
      </c>
      <c r="F238" s="27">
        <v>9.1856253074000005</v>
      </c>
      <c r="G238" s="27">
        <v>15.287649144</v>
      </c>
      <c r="H238" s="11">
        <v>62</v>
      </c>
    </row>
    <row r="239" spans="1:8" x14ac:dyDescent="0.35">
      <c r="A239" s="74">
        <v>2003</v>
      </c>
      <c r="B239" s="22">
        <v>4</v>
      </c>
      <c r="C239"/>
      <c r="D239" s="22" t="s">
        <v>53</v>
      </c>
      <c r="E239" s="28">
        <v>9.5088773843999999</v>
      </c>
      <c r="F239" s="27">
        <v>6.8099874582000002</v>
      </c>
      <c r="G239" s="27">
        <v>12.207767311</v>
      </c>
      <c r="H239" s="11">
        <v>48</v>
      </c>
    </row>
    <row r="240" spans="1:8" x14ac:dyDescent="0.35">
      <c r="A240" s="74">
        <v>2003</v>
      </c>
      <c r="B240" s="22">
        <v>5</v>
      </c>
      <c r="C240" t="s">
        <v>110</v>
      </c>
      <c r="D240" s="22" t="s">
        <v>53</v>
      </c>
      <c r="E240" s="28">
        <v>5.6701680232999996</v>
      </c>
      <c r="F240" s="27">
        <v>3.5900278078999999</v>
      </c>
      <c r="G240" s="27">
        <v>7.7503082386999997</v>
      </c>
      <c r="H240" s="11">
        <v>29</v>
      </c>
    </row>
    <row r="241" spans="1:8" x14ac:dyDescent="0.35">
      <c r="A241" s="74">
        <v>2004</v>
      </c>
      <c r="B241" s="22">
        <v>1</v>
      </c>
      <c r="C241" t="s">
        <v>109</v>
      </c>
      <c r="D241" s="22" t="s">
        <v>53</v>
      </c>
      <c r="E241" s="28">
        <v>30.519825787999999</v>
      </c>
      <c r="F241" s="27">
        <v>25.506417105000001</v>
      </c>
      <c r="G241" s="27">
        <v>35.533234471999997</v>
      </c>
      <c r="H241" s="11">
        <v>144</v>
      </c>
    </row>
    <row r="242" spans="1:8" x14ac:dyDescent="0.35">
      <c r="A242" s="74">
        <v>2004</v>
      </c>
      <c r="B242" s="22">
        <v>2</v>
      </c>
      <c r="C242"/>
      <c r="D242" s="22" t="s">
        <v>53</v>
      </c>
      <c r="E242" s="28">
        <v>20.664886096</v>
      </c>
      <c r="F242" s="27">
        <v>16.661266378000001</v>
      </c>
      <c r="G242" s="27">
        <v>24.668505814</v>
      </c>
      <c r="H242" s="11">
        <v>103</v>
      </c>
    </row>
    <row r="243" spans="1:8" x14ac:dyDescent="0.35">
      <c r="A243" s="74">
        <v>2004</v>
      </c>
      <c r="B243" s="22">
        <v>3</v>
      </c>
      <c r="C243"/>
      <c r="D243" s="22" t="s">
        <v>53</v>
      </c>
      <c r="E243" s="28">
        <v>11.013413919</v>
      </c>
      <c r="F243" s="27">
        <v>8.1255160919999998</v>
      </c>
      <c r="G243" s="27">
        <v>13.901311745999999</v>
      </c>
      <c r="H243" s="11">
        <v>56</v>
      </c>
    </row>
    <row r="244" spans="1:8" x14ac:dyDescent="0.35">
      <c r="A244" s="74">
        <v>2004</v>
      </c>
      <c r="B244" s="22">
        <v>4</v>
      </c>
      <c r="C244"/>
      <c r="D244" s="22" t="s">
        <v>53</v>
      </c>
      <c r="E244" s="28">
        <v>9.9751680840999999</v>
      </c>
      <c r="F244" s="27">
        <v>7.2779838348999997</v>
      </c>
      <c r="G244" s="27">
        <v>12.672352332999999</v>
      </c>
      <c r="H244" s="11">
        <v>53</v>
      </c>
    </row>
    <row r="245" spans="1:8" x14ac:dyDescent="0.35">
      <c r="A245" s="74">
        <v>2004</v>
      </c>
      <c r="B245" s="22">
        <v>5</v>
      </c>
      <c r="C245" t="s">
        <v>110</v>
      </c>
      <c r="D245" s="22" t="s">
        <v>53</v>
      </c>
      <c r="E245" s="28">
        <v>5.6942488177000001</v>
      </c>
      <c r="F245" s="27">
        <v>3.6412084335000001</v>
      </c>
      <c r="G245" s="27">
        <v>7.7472892019000001</v>
      </c>
      <c r="H245" s="11">
        <v>30</v>
      </c>
    </row>
    <row r="246" spans="1:8" x14ac:dyDescent="0.35">
      <c r="A246" s="74">
        <v>2005</v>
      </c>
      <c r="B246" s="22">
        <v>1</v>
      </c>
      <c r="C246" t="s">
        <v>109</v>
      </c>
      <c r="D246" s="22" t="s">
        <v>53</v>
      </c>
      <c r="E246" s="28">
        <v>33.404774039000003</v>
      </c>
      <c r="F246" s="27">
        <v>28.196877009000001</v>
      </c>
      <c r="G246" s="27">
        <v>38.612671069000001</v>
      </c>
      <c r="H246" s="11">
        <v>160</v>
      </c>
    </row>
    <row r="247" spans="1:8" x14ac:dyDescent="0.35">
      <c r="A247" s="74">
        <v>2005</v>
      </c>
      <c r="B247" s="22">
        <v>2</v>
      </c>
      <c r="C247"/>
      <c r="D247" s="22" t="s">
        <v>53</v>
      </c>
      <c r="E247" s="28">
        <v>23.112073857999999</v>
      </c>
      <c r="F247" s="27">
        <v>18.856739903000001</v>
      </c>
      <c r="G247" s="27">
        <v>27.367407813</v>
      </c>
      <c r="H247" s="11">
        <v>114</v>
      </c>
    </row>
    <row r="248" spans="1:8" x14ac:dyDescent="0.35">
      <c r="A248" s="74">
        <v>2005</v>
      </c>
      <c r="B248" s="22">
        <v>3</v>
      </c>
      <c r="C248"/>
      <c r="D248" s="22" t="s">
        <v>53</v>
      </c>
      <c r="E248" s="28">
        <v>15.106171413</v>
      </c>
      <c r="F248" s="27">
        <v>11.768592613999999</v>
      </c>
      <c r="G248" s="27">
        <v>18.443750211000001</v>
      </c>
      <c r="H248" s="11">
        <v>79</v>
      </c>
    </row>
    <row r="249" spans="1:8" x14ac:dyDescent="0.35">
      <c r="A249" s="74">
        <v>2005</v>
      </c>
      <c r="B249" s="22">
        <v>4</v>
      </c>
      <c r="C249"/>
      <c r="D249" s="22" t="s">
        <v>53</v>
      </c>
      <c r="E249" s="28">
        <v>7.8682923613</v>
      </c>
      <c r="F249" s="27">
        <v>5.4773570681999999</v>
      </c>
      <c r="G249" s="27">
        <v>10.259227654</v>
      </c>
      <c r="H249" s="11">
        <v>42</v>
      </c>
    </row>
    <row r="250" spans="1:8" x14ac:dyDescent="0.35">
      <c r="A250" s="74">
        <v>2005</v>
      </c>
      <c r="B250" s="22">
        <v>5</v>
      </c>
      <c r="C250" t="s">
        <v>110</v>
      </c>
      <c r="D250" s="22" t="s">
        <v>53</v>
      </c>
      <c r="E250" s="28">
        <v>7.0366162580999996</v>
      </c>
      <c r="F250" s="27">
        <v>4.7177269151000001</v>
      </c>
      <c r="G250" s="27">
        <v>9.3555056010000008</v>
      </c>
      <c r="H250" s="11">
        <v>36</v>
      </c>
    </row>
    <row r="251" spans="1:8" x14ac:dyDescent="0.35">
      <c r="A251" s="74">
        <v>2006</v>
      </c>
      <c r="B251" s="22">
        <v>1</v>
      </c>
      <c r="C251" t="s">
        <v>109</v>
      </c>
      <c r="D251" s="22" t="s">
        <v>53</v>
      </c>
      <c r="E251" s="28">
        <v>37.630361956999998</v>
      </c>
      <c r="F251" s="27">
        <v>32.072392213000001</v>
      </c>
      <c r="G251" s="27">
        <v>43.188331701999999</v>
      </c>
      <c r="H251" s="11">
        <v>178</v>
      </c>
    </row>
    <row r="252" spans="1:8" x14ac:dyDescent="0.35">
      <c r="A252" s="74">
        <v>2006</v>
      </c>
      <c r="B252" s="22">
        <v>2</v>
      </c>
      <c r="C252"/>
      <c r="D252" s="22" t="s">
        <v>53</v>
      </c>
      <c r="E252" s="28">
        <v>16.910388231999999</v>
      </c>
      <c r="F252" s="27">
        <v>13.306693213000001</v>
      </c>
      <c r="G252" s="27">
        <v>20.514083249999999</v>
      </c>
      <c r="H252" s="11">
        <v>85</v>
      </c>
    </row>
    <row r="253" spans="1:8" x14ac:dyDescent="0.35">
      <c r="A253" s="74">
        <v>2006</v>
      </c>
      <c r="B253" s="22">
        <v>3</v>
      </c>
      <c r="C253"/>
      <c r="D253" s="22" t="s">
        <v>53</v>
      </c>
      <c r="E253" s="28">
        <v>13.911631885</v>
      </c>
      <c r="F253" s="27">
        <v>10.713560392</v>
      </c>
      <c r="G253" s="27">
        <v>17.109703377999999</v>
      </c>
      <c r="H253" s="11">
        <v>73</v>
      </c>
    </row>
    <row r="254" spans="1:8" x14ac:dyDescent="0.35">
      <c r="A254" s="74">
        <v>2006</v>
      </c>
      <c r="B254" s="22">
        <v>4</v>
      </c>
      <c r="C254"/>
      <c r="D254" s="22" t="s">
        <v>53</v>
      </c>
      <c r="E254" s="28">
        <v>11.11673465</v>
      </c>
      <c r="F254" s="27">
        <v>8.3146222089999995</v>
      </c>
      <c r="G254" s="27">
        <v>13.91884709</v>
      </c>
      <c r="H254" s="11">
        <v>61</v>
      </c>
    </row>
    <row r="255" spans="1:8" x14ac:dyDescent="0.35">
      <c r="A255" s="74">
        <v>2006</v>
      </c>
      <c r="B255" s="22">
        <v>5</v>
      </c>
      <c r="C255" t="s">
        <v>110</v>
      </c>
      <c r="D255" s="22" t="s">
        <v>53</v>
      </c>
      <c r="E255" s="28">
        <v>7.9363466369999998</v>
      </c>
      <c r="F255" s="27">
        <v>5.4909694205999999</v>
      </c>
      <c r="G255" s="27">
        <v>10.381723854000001</v>
      </c>
      <c r="H255" s="11">
        <v>41</v>
      </c>
    </row>
    <row r="256" spans="1:8" x14ac:dyDescent="0.35">
      <c r="A256" s="74">
        <v>2007</v>
      </c>
      <c r="B256" s="22">
        <v>1</v>
      </c>
      <c r="C256" t="s">
        <v>109</v>
      </c>
      <c r="D256" s="22" t="s">
        <v>53</v>
      </c>
      <c r="E256" s="28">
        <v>33.262134023999998</v>
      </c>
      <c r="F256" s="27">
        <v>28.083147641</v>
      </c>
      <c r="G256" s="27">
        <v>38.441120408000003</v>
      </c>
      <c r="H256" s="11">
        <v>160</v>
      </c>
    </row>
    <row r="257" spans="1:8" x14ac:dyDescent="0.35">
      <c r="A257" s="74">
        <v>2007</v>
      </c>
      <c r="B257" s="22">
        <v>2</v>
      </c>
      <c r="C257"/>
      <c r="D257" s="22" t="s">
        <v>53</v>
      </c>
      <c r="E257" s="28">
        <v>16.061477781000001</v>
      </c>
      <c r="F257" s="27">
        <v>12.558460674999999</v>
      </c>
      <c r="G257" s="27">
        <v>19.564494885999999</v>
      </c>
      <c r="H257" s="11">
        <v>81</v>
      </c>
    </row>
    <row r="258" spans="1:8" x14ac:dyDescent="0.35">
      <c r="A258" s="74">
        <v>2007</v>
      </c>
      <c r="B258" s="22">
        <v>3</v>
      </c>
      <c r="C258"/>
      <c r="D258" s="22" t="s">
        <v>53</v>
      </c>
      <c r="E258" s="28">
        <v>11.434179211</v>
      </c>
      <c r="F258" s="27">
        <v>8.5358883379999995</v>
      </c>
      <c r="G258" s="27">
        <v>14.332470084000001</v>
      </c>
      <c r="H258" s="11">
        <v>60</v>
      </c>
    </row>
    <row r="259" spans="1:8" x14ac:dyDescent="0.35">
      <c r="A259" s="74">
        <v>2007</v>
      </c>
      <c r="B259" s="22">
        <v>4</v>
      </c>
      <c r="C259"/>
      <c r="D259" s="22" t="s">
        <v>53</v>
      </c>
      <c r="E259" s="28">
        <v>7.8681676346999998</v>
      </c>
      <c r="F259" s="27">
        <v>5.5069595458</v>
      </c>
      <c r="G259" s="27">
        <v>10.229375724000001</v>
      </c>
      <c r="H259" s="11">
        <v>43</v>
      </c>
    </row>
    <row r="260" spans="1:8" x14ac:dyDescent="0.35">
      <c r="A260" s="80">
        <v>2007</v>
      </c>
      <c r="B260" s="36">
        <v>5</v>
      </c>
      <c r="C260" s="24" t="s">
        <v>110</v>
      </c>
      <c r="D260" s="22" t="s">
        <v>53</v>
      </c>
      <c r="E260" s="40">
        <v>6.2634987331999996</v>
      </c>
      <c r="F260" s="38">
        <v>4.1428288897999996</v>
      </c>
      <c r="G260" s="38">
        <v>8.3841685766000005</v>
      </c>
      <c r="H260" s="39">
        <v>34</v>
      </c>
    </row>
    <row r="261" spans="1:8" x14ac:dyDescent="0.35">
      <c r="A261" s="74">
        <v>2008</v>
      </c>
      <c r="B261" s="22">
        <v>1</v>
      </c>
      <c r="C261" t="s">
        <v>109</v>
      </c>
      <c r="D261" s="22" t="s">
        <v>53</v>
      </c>
      <c r="E261" s="28">
        <v>32.390315057000002</v>
      </c>
      <c r="F261" s="27">
        <v>27.268595112</v>
      </c>
      <c r="G261" s="27">
        <v>37.512035003000001</v>
      </c>
      <c r="H261" s="11">
        <v>155</v>
      </c>
    </row>
    <row r="262" spans="1:8" x14ac:dyDescent="0.35">
      <c r="A262" s="74">
        <v>2008</v>
      </c>
      <c r="B262" s="22">
        <v>2</v>
      </c>
      <c r="C262"/>
      <c r="D262" s="22" t="s">
        <v>53</v>
      </c>
      <c r="E262" s="28">
        <v>19.669240386999999</v>
      </c>
      <c r="F262" s="27">
        <v>15.807280508</v>
      </c>
      <c r="G262" s="27">
        <v>23.531200265999999</v>
      </c>
      <c r="H262" s="11">
        <v>100</v>
      </c>
    </row>
    <row r="263" spans="1:8" x14ac:dyDescent="0.35">
      <c r="A263" s="74">
        <v>2008</v>
      </c>
      <c r="B263" s="22">
        <v>3</v>
      </c>
      <c r="C263"/>
      <c r="D263" s="22" t="s">
        <v>53</v>
      </c>
      <c r="E263" s="28">
        <v>13.887519723</v>
      </c>
      <c r="F263" s="27">
        <v>10.7177446</v>
      </c>
      <c r="G263" s="27">
        <v>17.057294847000001</v>
      </c>
      <c r="H263" s="11">
        <v>74</v>
      </c>
    </row>
    <row r="264" spans="1:8" x14ac:dyDescent="0.35">
      <c r="A264" s="74">
        <v>2008</v>
      </c>
      <c r="B264" s="22">
        <v>4</v>
      </c>
      <c r="C264"/>
      <c r="D264" s="22" t="s">
        <v>53</v>
      </c>
      <c r="E264" s="28">
        <v>6.1257453745000001</v>
      </c>
      <c r="F264" s="27">
        <v>4.0582176920000004</v>
      </c>
      <c r="G264" s="27">
        <v>8.1932730570000007</v>
      </c>
      <c r="H264" s="11">
        <v>34</v>
      </c>
    </row>
    <row r="265" spans="1:8" x14ac:dyDescent="0.35">
      <c r="A265" s="80">
        <v>2008</v>
      </c>
      <c r="B265" s="36">
        <v>5</v>
      </c>
      <c r="C265" s="24" t="s">
        <v>110</v>
      </c>
      <c r="D265" s="22" t="s">
        <v>53</v>
      </c>
      <c r="E265" s="40">
        <v>6.8796217821000001</v>
      </c>
      <c r="F265" s="38">
        <v>4.6480642914999999</v>
      </c>
      <c r="G265" s="38">
        <v>9.1111792726999994</v>
      </c>
      <c r="H265" s="39">
        <v>37</v>
      </c>
    </row>
    <row r="266" spans="1:8" x14ac:dyDescent="0.35">
      <c r="A266" s="74">
        <v>2009</v>
      </c>
      <c r="B266" s="22">
        <v>1</v>
      </c>
      <c r="C266" t="s">
        <v>109</v>
      </c>
      <c r="D266" s="22" t="s">
        <v>53</v>
      </c>
      <c r="E266" s="28">
        <v>28.178382728999999</v>
      </c>
      <c r="F266" s="27">
        <v>23.421118450000002</v>
      </c>
      <c r="G266" s="27">
        <v>32.935647009</v>
      </c>
      <c r="H266" s="11">
        <v>136</v>
      </c>
    </row>
    <row r="267" spans="1:8" x14ac:dyDescent="0.35">
      <c r="A267" s="74">
        <v>2009</v>
      </c>
      <c r="B267" s="22">
        <v>2</v>
      </c>
      <c r="C267"/>
      <c r="D267" s="22" t="s">
        <v>53</v>
      </c>
      <c r="E267" s="28">
        <v>18.833327976</v>
      </c>
      <c r="F267" s="27">
        <v>15.080294423</v>
      </c>
      <c r="G267" s="27">
        <v>22.586361528000001</v>
      </c>
      <c r="H267" s="11">
        <v>97</v>
      </c>
    </row>
    <row r="268" spans="1:8" x14ac:dyDescent="0.35">
      <c r="A268" s="74">
        <v>2009</v>
      </c>
      <c r="B268" s="22">
        <v>3</v>
      </c>
      <c r="C268"/>
      <c r="D268" s="22" t="s">
        <v>53</v>
      </c>
      <c r="E268" s="28">
        <v>12.594558908</v>
      </c>
      <c r="F268" s="27">
        <v>9.5950973064999996</v>
      </c>
      <c r="G268" s="27">
        <v>15.59402051</v>
      </c>
      <c r="H268" s="11">
        <v>68</v>
      </c>
    </row>
    <row r="269" spans="1:8" x14ac:dyDescent="0.35">
      <c r="A269" s="74">
        <v>2009</v>
      </c>
      <c r="B269" s="22">
        <v>4</v>
      </c>
      <c r="C269"/>
      <c r="D269" s="22" t="s">
        <v>53</v>
      </c>
      <c r="E269" s="28">
        <v>10.533385001999999</v>
      </c>
      <c r="F269" s="27">
        <v>7.8577649937</v>
      </c>
      <c r="G269" s="27">
        <v>13.209005011</v>
      </c>
      <c r="H269" s="11">
        <v>60</v>
      </c>
    </row>
    <row r="270" spans="1:8" x14ac:dyDescent="0.35">
      <c r="A270" s="80">
        <v>2009</v>
      </c>
      <c r="B270" s="36">
        <v>5</v>
      </c>
      <c r="C270" s="24" t="s">
        <v>110</v>
      </c>
      <c r="D270" s="22" t="s">
        <v>53</v>
      </c>
      <c r="E270" s="40">
        <v>6.2563753155999997</v>
      </c>
      <c r="F270" s="38">
        <v>4.1117263948999998</v>
      </c>
      <c r="G270" s="38">
        <v>8.4010242362999996</v>
      </c>
      <c r="H270" s="39">
        <v>33</v>
      </c>
    </row>
    <row r="271" spans="1:8" x14ac:dyDescent="0.35">
      <c r="A271" s="74">
        <v>2010</v>
      </c>
      <c r="B271" s="22">
        <v>1</v>
      </c>
      <c r="C271" t="s">
        <v>109</v>
      </c>
      <c r="D271" s="22" t="s">
        <v>53</v>
      </c>
      <c r="E271" s="28">
        <v>29.179103714</v>
      </c>
      <c r="F271" s="27">
        <v>24.374955687</v>
      </c>
      <c r="G271" s="27">
        <v>33.983251742</v>
      </c>
      <c r="H271" s="11">
        <v>143</v>
      </c>
    </row>
    <row r="272" spans="1:8" x14ac:dyDescent="0.35">
      <c r="A272" s="74">
        <v>2010</v>
      </c>
      <c r="B272" s="22">
        <v>2</v>
      </c>
      <c r="C272"/>
      <c r="D272" s="22" t="s">
        <v>53</v>
      </c>
      <c r="E272" s="28">
        <v>14.871963139</v>
      </c>
      <c r="F272" s="27">
        <v>11.521451858000001</v>
      </c>
      <c r="G272" s="27">
        <v>18.222474421000001</v>
      </c>
      <c r="H272" s="11">
        <v>76</v>
      </c>
    </row>
    <row r="273" spans="1:8" x14ac:dyDescent="0.35">
      <c r="A273" s="74">
        <v>2010</v>
      </c>
      <c r="B273" s="22">
        <v>3</v>
      </c>
      <c r="C273"/>
      <c r="D273" s="22" t="s">
        <v>53</v>
      </c>
      <c r="E273" s="28">
        <v>11.019699527</v>
      </c>
      <c r="F273" s="27">
        <v>8.2252237400000006</v>
      </c>
      <c r="G273" s="27">
        <v>13.814175314</v>
      </c>
      <c r="H273" s="11">
        <v>60</v>
      </c>
    </row>
    <row r="274" spans="1:8" x14ac:dyDescent="0.35">
      <c r="A274" s="74">
        <v>2010</v>
      </c>
      <c r="B274" s="22">
        <v>4</v>
      </c>
      <c r="C274"/>
      <c r="D274" s="22" t="s">
        <v>53</v>
      </c>
      <c r="E274" s="28">
        <v>7.8537687162000003</v>
      </c>
      <c r="F274" s="27">
        <v>5.5750943434</v>
      </c>
      <c r="G274" s="27">
        <v>10.132443089000001</v>
      </c>
      <c r="H274" s="11">
        <v>46</v>
      </c>
    </row>
    <row r="275" spans="1:8" x14ac:dyDescent="0.35">
      <c r="A275" s="80">
        <v>2010</v>
      </c>
      <c r="B275" s="36">
        <v>5</v>
      </c>
      <c r="C275" s="24" t="s">
        <v>110</v>
      </c>
      <c r="D275" s="22" t="s">
        <v>53</v>
      </c>
      <c r="E275" s="40">
        <v>5.3194053272000001</v>
      </c>
      <c r="F275" s="38">
        <v>3.4081904275000001</v>
      </c>
      <c r="G275" s="38">
        <v>7.2306202269000002</v>
      </c>
      <c r="H275" s="39">
        <v>30</v>
      </c>
    </row>
    <row r="276" spans="1:8" x14ac:dyDescent="0.35">
      <c r="A276" s="74">
        <v>2011</v>
      </c>
      <c r="B276" s="22">
        <v>1</v>
      </c>
      <c r="C276" t="s">
        <v>109</v>
      </c>
      <c r="D276" s="22" t="s">
        <v>53</v>
      </c>
      <c r="E276" s="28">
        <v>27.486449612000001</v>
      </c>
      <c r="F276" s="27">
        <v>22.828302699999998</v>
      </c>
      <c r="G276" s="27">
        <v>32.144596524000001</v>
      </c>
      <c r="H276" s="11">
        <v>135</v>
      </c>
    </row>
    <row r="277" spans="1:8" x14ac:dyDescent="0.35">
      <c r="A277" s="74">
        <v>2011</v>
      </c>
      <c r="B277" s="22">
        <v>2</v>
      </c>
      <c r="C277"/>
      <c r="D277" s="22" t="s">
        <v>53</v>
      </c>
      <c r="E277" s="28">
        <v>17.936696119</v>
      </c>
      <c r="F277" s="27">
        <v>14.282210716</v>
      </c>
      <c r="G277" s="27">
        <v>21.591181521999999</v>
      </c>
      <c r="H277" s="11">
        <v>93</v>
      </c>
    </row>
    <row r="278" spans="1:8" x14ac:dyDescent="0.35">
      <c r="A278" s="74">
        <v>2011</v>
      </c>
      <c r="B278" s="22">
        <v>3</v>
      </c>
      <c r="C278"/>
      <c r="D278" s="22" t="s">
        <v>53</v>
      </c>
      <c r="E278" s="28">
        <v>11.270965787</v>
      </c>
      <c r="F278" s="27">
        <v>8.4600558708999998</v>
      </c>
      <c r="G278" s="27">
        <v>14.081875704</v>
      </c>
      <c r="H278" s="11">
        <v>62</v>
      </c>
    </row>
    <row r="279" spans="1:8" x14ac:dyDescent="0.35">
      <c r="A279" s="74">
        <v>2011</v>
      </c>
      <c r="B279" s="22">
        <v>4</v>
      </c>
      <c r="C279"/>
      <c r="D279" s="22" t="s">
        <v>53</v>
      </c>
      <c r="E279" s="28">
        <v>7.9503581714999996</v>
      </c>
      <c r="F279" s="27">
        <v>5.6698578931999997</v>
      </c>
      <c r="G279" s="27">
        <v>10.230858449999999</v>
      </c>
      <c r="H279" s="11">
        <v>47</v>
      </c>
    </row>
    <row r="280" spans="1:8" x14ac:dyDescent="0.35">
      <c r="A280" s="80">
        <v>2011</v>
      </c>
      <c r="B280" s="36">
        <v>5</v>
      </c>
      <c r="C280" s="24" t="s">
        <v>110</v>
      </c>
      <c r="D280" s="22" t="s">
        <v>53</v>
      </c>
      <c r="E280" s="40">
        <v>7.1670385269999999</v>
      </c>
      <c r="F280" s="38">
        <v>4.9045250998999999</v>
      </c>
      <c r="G280" s="38">
        <v>9.4295519542000008</v>
      </c>
      <c r="H280" s="39">
        <v>39</v>
      </c>
    </row>
    <row r="281" spans="1:8" x14ac:dyDescent="0.35">
      <c r="A281" s="74">
        <v>2012</v>
      </c>
      <c r="B281" s="22">
        <v>1</v>
      </c>
      <c r="C281" t="s">
        <v>109</v>
      </c>
      <c r="D281" s="22" t="s">
        <v>53</v>
      </c>
      <c r="E281" s="28">
        <v>22.428547251000001</v>
      </c>
      <c r="F281" s="27">
        <v>18.203356654</v>
      </c>
      <c r="G281" s="27">
        <v>26.653737848999999</v>
      </c>
      <c r="H281" s="11">
        <v>109</v>
      </c>
    </row>
    <row r="282" spans="1:8" x14ac:dyDescent="0.35">
      <c r="A282" s="74">
        <v>2012</v>
      </c>
      <c r="B282" s="22">
        <v>2</v>
      </c>
      <c r="C282"/>
      <c r="D282" s="22" t="s">
        <v>53</v>
      </c>
      <c r="E282" s="28">
        <v>14.183562845999999</v>
      </c>
      <c r="F282" s="27">
        <v>10.944604433</v>
      </c>
      <c r="G282" s="27">
        <v>17.422521258</v>
      </c>
      <c r="H282" s="11">
        <v>74</v>
      </c>
    </row>
    <row r="283" spans="1:8" x14ac:dyDescent="0.35">
      <c r="A283" s="74">
        <v>2012</v>
      </c>
      <c r="B283" s="22">
        <v>3</v>
      </c>
      <c r="C283"/>
      <c r="D283" s="22" t="s">
        <v>53</v>
      </c>
      <c r="E283" s="28">
        <v>9.0767707698999995</v>
      </c>
      <c r="F283" s="27">
        <v>6.5559583017999996</v>
      </c>
      <c r="G283" s="27">
        <v>11.597583238</v>
      </c>
      <c r="H283" s="11">
        <v>50</v>
      </c>
    </row>
    <row r="284" spans="1:8" x14ac:dyDescent="0.35">
      <c r="A284" s="74">
        <v>2012</v>
      </c>
      <c r="B284" s="22">
        <v>4</v>
      </c>
      <c r="C284"/>
      <c r="D284" s="22" t="s">
        <v>53</v>
      </c>
      <c r="E284" s="28">
        <v>5.7895739490000002</v>
      </c>
      <c r="F284" s="27">
        <v>3.8357630569999999</v>
      </c>
      <c r="G284" s="27">
        <v>7.7433848410000001</v>
      </c>
      <c r="H284" s="11">
        <v>34</v>
      </c>
    </row>
    <row r="285" spans="1:8" x14ac:dyDescent="0.35">
      <c r="A285" s="80">
        <v>2012</v>
      </c>
      <c r="B285" s="36">
        <v>5</v>
      </c>
      <c r="C285" s="24" t="s">
        <v>110</v>
      </c>
      <c r="D285" s="22" t="s">
        <v>53</v>
      </c>
      <c r="E285" s="40">
        <v>5.4115714490000002</v>
      </c>
      <c r="F285" s="38">
        <v>3.4974362102000001</v>
      </c>
      <c r="G285" s="38">
        <v>7.3257066877000003</v>
      </c>
      <c r="H285" s="39">
        <v>31</v>
      </c>
    </row>
    <row r="286" spans="1:8" x14ac:dyDescent="0.35">
      <c r="A286" s="74">
        <v>2013</v>
      </c>
      <c r="B286" s="22">
        <v>1</v>
      </c>
      <c r="C286" t="s">
        <v>109</v>
      </c>
      <c r="D286" s="22" t="s">
        <v>53</v>
      </c>
      <c r="E286" s="28">
        <v>16.679747663000001</v>
      </c>
      <c r="F286" s="27">
        <v>13.074461395</v>
      </c>
      <c r="G286" s="27">
        <v>20.285033932000001</v>
      </c>
      <c r="H286" s="11">
        <v>83</v>
      </c>
    </row>
    <row r="287" spans="1:8" x14ac:dyDescent="0.35">
      <c r="A287" s="74">
        <v>2013</v>
      </c>
      <c r="B287" s="22">
        <v>2</v>
      </c>
      <c r="C287"/>
      <c r="D287" s="22" t="s">
        <v>53</v>
      </c>
      <c r="E287" s="28">
        <v>18.046974299999999</v>
      </c>
      <c r="F287" s="27">
        <v>14.392067815000001</v>
      </c>
      <c r="G287" s="27">
        <v>21.701880786</v>
      </c>
      <c r="H287" s="11">
        <v>94</v>
      </c>
    </row>
    <row r="288" spans="1:8" x14ac:dyDescent="0.35">
      <c r="A288" s="74">
        <v>2013</v>
      </c>
      <c r="B288" s="22">
        <v>3</v>
      </c>
      <c r="C288"/>
      <c r="D288" s="22" t="s">
        <v>53</v>
      </c>
      <c r="E288" s="28">
        <v>11.409784986</v>
      </c>
      <c r="F288" s="27">
        <v>8.6100338971999992</v>
      </c>
      <c r="G288" s="27">
        <v>14.209536074000001</v>
      </c>
      <c r="H288" s="11">
        <v>64</v>
      </c>
    </row>
    <row r="289" spans="1:8" x14ac:dyDescent="0.35">
      <c r="A289" s="74">
        <v>2013</v>
      </c>
      <c r="B289" s="22">
        <v>4</v>
      </c>
      <c r="C289"/>
      <c r="D289" s="22" t="s">
        <v>53</v>
      </c>
      <c r="E289" s="28">
        <v>6.6464457343000003</v>
      </c>
      <c r="F289" s="27">
        <v>4.5827975588000003</v>
      </c>
      <c r="G289" s="27">
        <v>8.7100939096999994</v>
      </c>
      <c r="H289" s="11">
        <v>40</v>
      </c>
    </row>
    <row r="290" spans="1:8" x14ac:dyDescent="0.35">
      <c r="A290" s="80">
        <v>2013</v>
      </c>
      <c r="B290" s="36">
        <v>5</v>
      </c>
      <c r="C290" s="24" t="s">
        <v>110</v>
      </c>
      <c r="D290" s="22" t="s">
        <v>53</v>
      </c>
      <c r="E290" s="40">
        <v>4.6913087494000001</v>
      </c>
      <c r="F290" s="38">
        <v>2.9161211467000001</v>
      </c>
      <c r="G290" s="38">
        <v>6.4664963521000001</v>
      </c>
      <c r="H290" s="39">
        <v>27</v>
      </c>
    </row>
    <row r="291" spans="1:8" x14ac:dyDescent="0.35">
      <c r="A291" s="74">
        <v>2014</v>
      </c>
      <c r="B291" s="22">
        <v>1</v>
      </c>
      <c r="C291" t="s">
        <v>109</v>
      </c>
      <c r="D291" s="22" t="s">
        <v>53</v>
      </c>
      <c r="E291" s="28">
        <v>22.026854692000001</v>
      </c>
      <c r="F291" s="27">
        <v>17.965630702999999</v>
      </c>
      <c r="G291" s="27">
        <v>26.088078680999999</v>
      </c>
      <c r="H291" s="11">
        <v>114</v>
      </c>
    </row>
    <row r="292" spans="1:8" x14ac:dyDescent="0.35">
      <c r="A292" s="74">
        <v>2014</v>
      </c>
      <c r="B292" s="22">
        <v>2</v>
      </c>
      <c r="C292"/>
      <c r="D292" s="22" t="s">
        <v>53</v>
      </c>
      <c r="E292" s="28">
        <v>14.26116032</v>
      </c>
      <c r="F292" s="27">
        <v>11.090761970999999</v>
      </c>
      <c r="G292" s="27">
        <v>17.431558668000001</v>
      </c>
      <c r="H292" s="11">
        <v>78</v>
      </c>
    </row>
    <row r="293" spans="1:8" x14ac:dyDescent="0.35">
      <c r="A293" s="74">
        <v>2014</v>
      </c>
      <c r="B293" s="22">
        <v>3</v>
      </c>
      <c r="C293"/>
      <c r="D293" s="22" t="s">
        <v>53</v>
      </c>
      <c r="E293" s="28">
        <v>9.2064910327000007</v>
      </c>
      <c r="F293" s="27">
        <v>6.6992546881999999</v>
      </c>
      <c r="G293" s="27">
        <v>11.713727377</v>
      </c>
      <c r="H293" s="11">
        <v>52</v>
      </c>
    </row>
    <row r="294" spans="1:8" x14ac:dyDescent="0.35">
      <c r="A294" s="74">
        <v>2014</v>
      </c>
      <c r="B294" s="22">
        <v>4</v>
      </c>
      <c r="C294"/>
      <c r="D294" s="22" t="s">
        <v>53</v>
      </c>
      <c r="E294" s="28">
        <v>7.8371695664000001</v>
      </c>
      <c r="F294" s="27">
        <v>5.5363953136999999</v>
      </c>
      <c r="G294" s="27">
        <v>10.137943819</v>
      </c>
      <c r="H294" s="11">
        <v>45</v>
      </c>
    </row>
    <row r="295" spans="1:8" x14ac:dyDescent="0.35">
      <c r="A295" s="80">
        <v>2014</v>
      </c>
      <c r="B295" s="36">
        <v>5</v>
      </c>
      <c r="C295" s="24" t="s">
        <v>110</v>
      </c>
      <c r="D295" s="22" t="s">
        <v>53</v>
      </c>
      <c r="E295" s="40">
        <v>5.9305242283000004</v>
      </c>
      <c r="F295" s="38">
        <v>3.9597964995999999</v>
      </c>
      <c r="G295" s="38">
        <v>7.9012519569000004</v>
      </c>
      <c r="H295" s="39">
        <v>35</v>
      </c>
    </row>
    <row r="296" spans="1:8" x14ac:dyDescent="0.35">
      <c r="A296" s="74">
        <v>2015</v>
      </c>
      <c r="B296" s="22">
        <v>1</v>
      </c>
      <c r="C296" t="s">
        <v>109</v>
      </c>
      <c r="D296" s="22" t="s">
        <v>53</v>
      </c>
      <c r="E296" s="28">
        <v>24.152209442</v>
      </c>
      <c r="F296" s="27">
        <v>19.890096742000001</v>
      </c>
      <c r="G296" s="27">
        <v>28.414322141</v>
      </c>
      <c r="H296" s="11">
        <v>124</v>
      </c>
    </row>
    <row r="297" spans="1:8" x14ac:dyDescent="0.35">
      <c r="A297" s="74">
        <v>2015</v>
      </c>
      <c r="B297" s="22">
        <v>2</v>
      </c>
      <c r="C297"/>
      <c r="D297" s="22" t="s">
        <v>53</v>
      </c>
      <c r="E297" s="28">
        <v>16.775803725999999</v>
      </c>
      <c r="F297" s="27">
        <v>13.34144131</v>
      </c>
      <c r="G297" s="27">
        <v>20.210166140999998</v>
      </c>
      <c r="H297" s="11">
        <v>92</v>
      </c>
    </row>
    <row r="298" spans="1:8" x14ac:dyDescent="0.35">
      <c r="A298" s="74">
        <v>2015</v>
      </c>
      <c r="B298" s="22">
        <v>3</v>
      </c>
      <c r="C298"/>
      <c r="D298" s="22" t="s">
        <v>53</v>
      </c>
      <c r="E298" s="28">
        <v>8.1879409555000002</v>
      </c>
      <c r="F298" s="27">
        <v>5.8426098544</v>
      </c>
      <c r="G298" s="27">
        <v>10.533272057</v>
      </c>
      <c r="H298" s="11">
        <v>47</v>
      </c>
    </row>
    <row r="299" spans="1:8" x14ac:dyDescent="0.35">
      <c r="A299" s="74">
        <v>2015</v>
      </c>
      <c r="B299" s="22">
        <v>4</v>
      </c>
      <c r="C299"/>
      <c r="D299" s="22" t="s">
        <v>53</v>
      </c>
      <c r="E299" s="28">
        <v>6.0911748079999999</v>
      </c>
      <c r="F299" s="27">
        <v>4.0651067664999996</v>
      </c>
      <c r="G299" s="27">
        <v>8.1172428496000002</v>
      </c>
      <c r="H299" s="11">
        <v>35</v>
      </c>
    </row>
    <row r="300" spans="1:8" x14ac:dyDescent="0.35">
      <c r="A300" s="80">
        <v>2015</v>
      </c>
      <c r="B300" s="36">
        <v>5</v>
      </c>
      <c r="C300" s="24" t="s">
        <v>110</v>
      </c>
      <c r="D300" s="22" t="s">
        <v>53</v>
      </c>
      <c r="E300" s="40">
        <v>6.2511787340999998</v>
      </c>
      <c r="F300" s="38">
        <v>4.2026279491</v>
      </c>
      <c r="G300" s="38">
        <v>8.2997295190999996</v>
      </c>
      <c r="H300" s="39">
        <v>36</v>
      </c>
    </row>
    <row r="301" spans="1:8" x14ac:dyDescent="0.35">
      <c r="A301" s="74">
        <v>2016</v>
      </c>
      <c r="B301" s="22">
        <v>1</v>
      </c>
      <c r="C301" t="s">
        <v>109</v>
      </c>
      <c r="D301" s="22" t="s">
        <v>53</v>
      </c>
      <c r="E301" s="28">
        <v>23.293032059000002</v>
      </c>
      <c r="F301" s="27">
        <v>19.111711397000001</v>
      </c>
      <c r="G301" s="27">
        <v>27.474352721999999</v>
      </c>
      <c r="H301" s="11">
        <v>120</v>
      </c>
    </row>
    <row r="302" spans="1:8" x14ac:dyDescent="0.35">
      <c r="A302" s="74">
        <v>2016</v>
      </c>
      <c r="B302" s="22">
        <v>2</v>
      </c>
      <c r="C302"/>
      <c r="D302" s="22" t="s">
        <v>53</v>
      </c>
      <c r="E302" s="28">
        <v>15.135782313</v>
      </c>
      <c r="F302" s="27">
        <v>11.851683144000001</v>
      </c>
      <c r="G302" s="27">
        <v>18.419881482000001</v>
      </c>
      <c r="H302" s="11">
        <v>82</v>
      </c>
    </row>
    <row r="303" spans="1:8" x14ac:dyDescent="0.35">
      <c r="A303" s="74">
        <v>2016</v>
      </c>
      <c r="B303" s="22">
        <v>3</v>
      </c>
      <c r="C303"/>
      <c r="D303" s="22" t="s">
        <v>53</v>
      </c>
      <c r="E303" s="28">
        <v>10.861563367</v>
      </c>
      <c r="F303" s="27">
        <v>8.1685407888999997</v>
      </c>
      <c r="G303" s="27">
        <v>13.554585943999999</v>
      </c>
      <c r="H303" s="11">
        <v>63</v>
      </c>
    </row>
    <row r="304" spans="1:8" x14ac:dyDescent="0.35">
      <c r="A304" s="74">
        <v>2016</v>
      </c>
      <c r="B304" s="22">
        <v>4</v>
      </c>
      <c r="C304"/>
      <c r="D304" s="22" t="s">
        <v>53</v>
      </c>
      <c r="E304" s="28">
        <v>8.7439763790999994</v>
      </c>
      <c r="F304" s="27">
        <v>6.3584697206999996</v>
      </c>
      <c r="G304" s="27">
        <v>11.129483037</v>
      </c>
      <c r="H304" s="11">
        <v>52</v>
      </c>
    </row>
    <row r="305" spans="1:8" x14ac:dyDescent="0.35">
      <c r="A305" s="80">
        <v>2016</v>
      </c>
      <c r="B305" s="36">
        <v>5</v>
      </c>
      <c r="C305" s="24" t="s">
        <v>110</v>
      </c>
      <c r="D305" s="22" t="s">
        <v>53</v>
      </c>
      <c r="E305" s="40">
        <v>4.2331927661000002</v>
      </c>
      <c r="F305" s="38">
        <v>2.5693182936999999</v>
      </c>
      <c r="G305" s="38">
        <v>5.8970672384</v>
      </c>
      <c r="H305" s="39">
        <v>25</v>
      </c>
    </row>
    <row r="306" spans="1:8" x14ac:dyDescent="0.35">
      <c r="A306" s="74">
        <v>2017</v>
      </c>
      <c r="B306" s="22">
        <v>1</v>
      </c>
      <c r="C306" t="s">
        <v>109</v>
      </c>
      <c r="D306" s="22" t="s">
        <v>53</v>
      </c>
      <c r="E306" s="28">
        <v>22.348400848000001</v>
      </c>
      <c r="F306" s="27">
        <v>18.263296874000002</v>
      </c>
      <c r="G306" s="27">
        <v>26.433504823</v>
      </c>
      <c r="H306" s="11">
        <v>116</v>
      </c>
    </row>
    <row r="307" spans="1:8" x14ac:dyDescent="0.35">
      <c r="A307" s="74">
        <v>2017</v>
      </c>
      <c r="B307" s="22">
        <v>2</v>
      </c>
      <c r="C307"/>
      <c r="D307" s="22" t="s">
        <v>53</v>
      </c>
      <c r="E307" s="28">
        <v>12.800385953999999</v>
      </c>
      <c r="F307" s="27">
        <v>9.7946228968</v>
      </c>
      <c r="G307" s="27">
        <v>15.806149011</v>
      </c>
      <c r="H307" s="11">
        <v>70</v>
      </c>
    </row>
    <row r="308" spans="1:8" x14ac:dyDescent="0.35">
      <c r="A308" s="74">
        <v>2017</v>
      </c>
      <c r="B308" s="22">
        <v>3</v>
      </c>
      <c r="C308"/>
      <c r="D308" s="22" t="s">
        <v>53</v>
      </c>
      <c r="E308" s="28">
        <v>12.196088517</v>
      </c>
      <c r="F308" s="27">
        <v>9.3724619416999992</v>
      </c>
      <c r="G308" s="27">
        <v>15.019715092</v>
      </c>
      <c r="H308" s="11">
        <v>72</v>
      </c>
    </row>
    <row r="309" spans="1:8" x14ac:dyDescent="0.35">
      <c r="A309" s="74">
        <v>2017</v>
      </c>
      <c r="B309" s="22">
        <v>4</v>
      </c>
      <c r="C309"/>
      <c r="D309" s="22" t="s">
        <v>53</v>
      </c>
      <c r="E309" s="28">
        <v>7.4711419804999997</v>
      </c>
      <c r="F309" s="27">
        <v>5.2813698236000004</v>
      </c>
      <c r="G309" s="27">
        <v>9.6609141375000007</v>
      </c>
      <c r="H309" s="11">
        <v>45</v>
      </c>
    </row>
    <row r="310" spans="1:8" x14ac:dyDescent="0.35">
      <c r="A310" s="80">
        <v>2017</v>
      </c>
      <c r="B310" s="36">
        <v>5</v>
      </c>
      <c r="C310" s="24" t="s">
        <v>110</v>
      </c>
      <c r="D310" s="22" t="s">
        <v>53</v>
      </c>
      <c r="E310" s="40">
        <v>4.6581554046999996</v>
      </c>
      <c r="F310" s="38">
        <v>2.9305282685999998</v>
      </c>
      <c r="G310" s="38">
        <v>6.3857825408000002</v>
      </c>
      <c r="H310" s="39">
        <v>28</v>
      </c>
    </row>
    <row r="311" spans="1:8" x14ac:dyDescent="0.35">
      <c r="A311" s="74">
        <v>2018</v>
      </c>
      <c r="B311" s="22">
        <v>1</v>
      </c>
      <c r="C311" t="s">
        <v>109</v>
      </c>
      <c r="D311" s="22" t="s">
        <v>53</v>
      </c>
      <c r="E311" s="28">
        <v>24.347108241000001</v>
      </c>
      <c r="F311" s="27">
        <v>20.060517427000001</v>
      </c>
      <c r="G311" s="27">
        <v>28.633699056000001</v>
      </c>
      <c r="H311" s="11">
        <v>125</v>
      </c>
    </row>
    <row r="312" spans="1:8" x14ac:dyDescent="0.35">
      <c r="A312" s="74">
        <v>2018</v>
      </c>
      <c r="B312" s="22">
        <v>2</v>
      </c>
      <c r="C312"/>
      <c r="D312" s="22" t="s">
        <v>53</v>
      </c>
      <c r="E312" s="28">
        <v>14.375209507999999</v>
      </c>
      <c r="F312" s="27">
        <v>11.192969586</v>
      </c>
      <c r="G312" s="27">
        <v>17.557449430999998</v>
      </c>
      <c r="H312" s="11">
        <v>79</v>
      </c>
    </row>
    <row r="313" spans="1:8" x14ac:dyDescent="0.35">
      <c r="A313" s="74">
        <v>2018</v>
      </c>
      <c r="B313" s="22">
        <v>3</v>
      </c>
      <c r="C313"/>
      <c r="D313" s="22" t="s">
        <v>53</v>
      </c>
      <c r="E313" s="28">
        <v>13.285564559000001</v>
      </c>
      <c r="F313" s="27">
        <v>10.300621343</v>
      </c>
      <c r="G313" s="27">
        <v>16.270507774999999</v>
      </c>
      <c r="H313" s="11">
        <v>77</v>
      </c>
    </row>
    <row r="314" spans="1:8" x14ac:dyDescent="0.35">
      <c r="A314" s="74">
        <v>2018</v>
      </c>
      <c r="B314" s="22">
        <v>4</v>
      </c>
      <c r="C314"/>
      <c r="D314" s="22" t="s">
        <v>53</v>
      </c>
      <c r="E314" s="28">
        <v>9.0181704555</v>
      </c>
      <c r="F314" s="27">
        <v>6.6303595571000002</v>
      </c>
      <c r="G314" s="27">
        <v>11.405981354</v>
      </c>
      <c r="H314" s="11">
        <v>55</v>
      </c>
    </row>
    <row r="315" spans="1:8" x14ac:dyDescent="0.35">
      <c r="A315" s="80">
        <v>2018</v>
      </c>
      <c r="B315" s="36">
        <v>5</v>
      </c>
      <c r="C315" s="24" t="s">
        <v>110</v>
      </c>
      <c r="D315" s="22" t="s">
        <v>53</v>
      </c>
      <c r="E315" s="40">
        <v>6.2077220101000004</v>
      </c>
      <c r="F315" s="38">
        <v>4.2324634715</v>
      </c>
      <c r="G315" s="38">
        <v>8.1829805486999998</v>
      </c>
      <c r="H315" s="39">
        <v>38</v>
      </c>
    </row>
    <row r="316" spans="1:8" x14ac:dyDescent="0.35">
      <c r="A316" s="74">
        <v>2019</v>
      </c>
      <c r="B316" s="22">
        <v>1</v>
      </c>
      <c r="C316" t="s">
        <v>109</v>
      </c>
      <c r="D316" s="22" t="s">
        <v>53</v>
      </c>
      <c r="E316" s="28">
        <v>23.897401701</v>
      </c>
      <c r="F316" s="27">
        <v>19.705892203000001</v>
      </c>
      <c r="G316" s="27">
        <v>28.088911199000002</v>
      </c>
      <c r="H316" s="11">
        <v>126</v>
      </c>
    </row>
    <row r="317" spans="1:8" x14ac:dyDescent="0.35">
      <c r="A317" s="74">
        <v>2019</v>
      </c>
      <c r="B317" s="22">
        <v>2</v>
      </c>
      <c r="C317"/>
      <c r="D317" s="22" t="s">
        <v>53</v>
      </c>
      <c r="E317" s="28">
        <v>14.651119374</v>
      </c>
      <c r="F317" s="27">
        <v>11.406574136</v>
      </c>
      <c r="G317" s="27">
        <v>17.895664612000001</v>
      </c>
      <c r="H317" s="11">
        <v>79</v>
      </c>
    </row>
    <row r="318" spans="1:8" x14ac:dyDescent="0.35">
      <c r="A318" s="74">
        <v>2019</v>
      </c>
      <c r="B318" s="22">
        <v>3</v>
      </c>
      <c r="C318"/>
      <c r="D318" s="22" t="s">
        <v>53</v>
      </c>
      <c r="E318" s="28">
        <v>10.861499838</v>
      </c>
      <c r="F318" s="27">
        <v>8.1864974335999996</v>
      </c>
      <c r="G318" s="27">
        <v>13.536502241999999</v>
      </c>
      <c r="H318" s="11">
        <v>64</v>
      </c>
    </row>
    <row r="319" spans="1:8" x14ac:dyDescent="0.35">
      <c r="A319" s="74">
        <v>2019</v>
      </c>
      <c r="B319" s="22">
        <v>4</v>
      </c>
      <c r="C319"/>
      <c r="D319" s="22" t="s">
        <v>53</v>
      </c>
      <c r="E319" s="28">
        <v>9.8127241859000005</v>
      </c>
      <c r="F319" s="27">
        <v>7.3189550890000001</v>
      </c>
      <c r="G319" s="27">
        <v>12.306493283</v>
      </c>
      <c r="H319" s="11">
        <v>60</v>
      </c>
    </row>
    <row r="320" spans="1:8" x14ac:dyDescent="0.35">
      <c r="A320" s="80">
        <v>2019</v>
      </c>
      <c r="B320" s="36">
        <v>5</v>
      </c>
      <c r="C320" s="24" t="s">
        <v>110</v>
      </c>
      <c r="D320" s="22" t="s">
        <v>53</v>
      </c>
      <c r="E320" s="40">
        <v>5.3056607368000002</v>
      </c>
      <c r="F320" s="38">
        <v>3.4620851235000001</v>
      </c>
      <c r="G320" s="38">
        <v>7.1492363500999998</v>
      </c>
      <c r="H320" s="39">
        <v>32</v>
      </c>
    </row>
    <row r="321" spans="1:8" x14ac:dyDescent="0.35">
      <c r="A321" s="74">
        <v>2020</v>
      </c>
      <c r="B321" s="22">
        <v>1</v>
      </c>
      <c r="C321" t="s">
        <v>109</v>
      </c>
      <c r="D321" s="22" t="s">
        <v>53</v>
      </c>
      <c r="E321" s="28">
        <v>19.773759327</v>
      </c>
      <c r="F321" s="27">
        <v>15.938857404</v>
      </c>
      <c r="G321" s="27">
        <v>23.608661251000001</v>
      </c>
      <c r="H321" s="11">
        <v>103</v>
      </c>
    </row>
    <row r="322" spans="1:8" x14ac:dyDescent="0.35">
      <c r="A322" s="74">
        <v>2020</v>
      </c>
      <c r="B322" s="22">
        <v>2</v>
      </c>
      <c r="C322"/>
      <c r="D322" s="22" t="s">
        <v>53</v>
      </c>
      <c r="E322" s="28">
        <v>16.916799271999999</v>
      </c>
      <c r="F322" s="27">
        <v>13.446620414</v>
      </c>
      <c r="G322" s="27">
        <v>20.386978129999999</v>
      </c>
      <c r="H322" s="11">
        <v>92</v>
      </c>
    </row>
    <row r="323" spans="1:8" x14ac:dyDescent="0.35">
      <c r="A323" s="74">
        <v>2020</v>
      </c>
      <c r="B323" s="22">
        <v>3</v>
      </c>
      <c r="C323"/>
      <c r="D323" s="22" t="s">
        <v>53</v>
      </c>
      <c r="E323" s="28">
        <v>13.916622004000001</v>
      </c>
      <c r="F323" s="27">
        <v>10.906777506999999</v>
      </c>
      <c r="G323" s="27">
        <v>16.926466501</v>
      </c>
      <c r="H323" s="11">
        <v>83</v>
      </c>
    </row>
    <row r="324" spans="1:8" x14ac:dyDescent="0.35">
      <c r="A324" s="74">
        <v>2020</v>
      </c>
      <c r="B324" s="22">
        <v>4</v>
      </c>
      <c r="C324"/>
      <c r="D324" s="22" t="s">
        <v>53</v>
      </c>
      <c r="E324" s="28">
        <v>7.3046145324999996</v>
      </c>
      <c r="F324" s="27">
        <v>5.1602467205</v>
      </c>
      <c r="G324" s="27">
        <v>9.4489823443999992</v>
      </c>
      <c r="H324" s="11">
        <v>45</v>
      </c>
    </row>
    <row r="325" spans="1:8" x14ac:dyDescent="0.35">
      <c r="A325" s="80">
        <v>2020</v>
      </c>
      <c r="B325" s="36">
        <v>5</v>
      </c>
      <c r="C325" s="24" t="s">
        <v>110</v>
      </c>
      <c r="D325" s="22" t="s">
        <v>53</v>
      </c>
      <c r="E325" s="40">
        <v>6.6177254977000004</v>
      </c>
      <c r="F325" s="38">
        <v>4.5878540449000003</v>
      </c>
      <c r="G325" s="38">
        <v>8.6475969506000006</v>
      </c>
      <c r="H325" s="39">
        <v>41</v>
      </c>
    </row>
    <row r="326" spans="1:8" x14ac:dyDescent="0.35">
      <c r="A326" s="74">
        <v>2021</v>
      </c>
      <c r="B326" s="22">
        <v>1</v>
      </c>
      <c r="C326" t="s">
        <v>109</v>
      </c>
      <c r="D326" s="22" t="s">
        <v>53</v>
      </c>
      <c r="E326" s="28">
        <v>25.277690879000001</v>
      </c>
      <c r="F326" s="27">
        <v>20.945244864999999</v>
      </c>
      <c r="G326" s="27">
        <v>29.610136894</v>
      </c>
      <c r="H326" s="11">
        <v>132</v>
      </c>
    </row>
    <row r="327" spans="1:8" x14ac:dyDescent="0.35">
      <c r="A327" s="74">
        <v>2021</v>
      </c>
      <c r="B327" s="22">
        <v>2</v>
      </c>
      <c r="C327"/>
      <c r="D327" s="22" t="s">
        <v>53</v>
      </c>
      <c r="E327" s="28">
        <v>18.530793653</v>
      </c>
      <c r="F327" s="27">
        <v>14.936395095</v>
      </c>
      <c r="G327" s="27">
        <v>22.125192211000002</v>
      </c>
      <c r="H327" s="11">
        <v>103</v>
      </c>
    </row>
    <row r="328" spans="1:8" x14ac:dyDescent="0.35">
      <c r="A328" s="74">
        <v>2021</v>
      </c>
      <c r="B328" s="22">
        <v>3</v>
      </c>
      <c r="C328"/>
      <c r="D328" s="22" t="s">
        <v>53</v>
      </c>
      <c r="E328" s="28">
        <v>13.490572373999999</v>
      </c>
      <c r="F328" s="27">
        <v>10.530774173999999</v>
      </c>
      <c r="G328" s="27">
        <v>16.450370574000001</v>
      </c>
      <c r="H328" s="11">
        <v>81</v>
      </c>
    </row>
    <row r="329" spans="1:8" x14ac:dyDescent="0.35">
      <c r="A329" s="74">
        <v>2021</v>
      </c>
      <c r="B329" s="22">
        <v>4</v>
      </c>
      <c r="C329"/>
      <c r="D329" s="22" t="s">
        <v>53</v>
      </c>
      <c r="E329" s="28">
        <v>9.4598722235999997</v>
      </c>
      <c r="F329" s="27">
        <v>7.0351161864999998</v>
      </c>
      <c r="G329" s="27">
        <v>11.884628261</v>
      </c>
      <c r="H329" s="11">
        <v>59</v>
      </c>
    </row>
    <row r="330" spans="1:8" x14ac:dyDescent="0.35">
      <c r="A330" s="80">
        <v>2021</v>
      </c>
      <c r="B330" s="36">
        <v>5</v>
      </c>
      <c r="C330" s="24" t="s">
        <v>110</v>
      </c>
      <c r="D330" s="22" t="s">
        <v>53</v>
      </c>
      <c r="E330" s="40">
        <v>5.5837077423999997</v>
      </c>
      <c r="F330" s="38">
        <v>3.6987652329</v>
      </c>
      <c r="G330" s="38">
        <v>7.4686502519999998</v>
      </c>
      <c r="H330" s="39">
        <v>34</v>
      </c>
    </row>
    <row r="331" spans="1:8" x14ac:dyDescent="0.35">
      <c r="A331" s="74">
        <v>2022</v>
      </c>
      <c r="B331" s="22">
        <v>1</v>
      </c>
      <c r="C331" t="s">
        <v>109</v>
      </c>
      <c r="D331" s="22" t="s">
        <v>53</v>
      </c>
      <c r="E331" s="28">
        <v>26.745022911</v>
      </c>
      <c r="F331" s="27">
        <v>22.278097280000001</v>
      </c>
      <c r="G331" s="27">
        <v>31.211948541999998</v>
      </c>
      <c r="H331" s="11">
        <v>139</v>
      </c>
    </row>
    <row r="332" spans="1:8" x14ac:dyDescent="0.35">
      <c r="A332" s="74">
        <v>2022</v>
      </c>
      <c r="B332" s="22">
        <v>2</v>
      </c>
      <c r="C332"/>
      <c r="D332" s="22" t="s">
        <v>53</v>
      </c>
      <c r="E332" s="28">
        <v>21.317338973999998</v>
      </c>
      <c r="F332" s="27">
        <v>17.402308101999999</v>
      </c>
      <c r="G332" s="27">
        <v>25.232369847000001</v>
      </c>
      <c r="H332" s="11">
        <v>115</v>
      </c>
    </row>
    <row r="333" spans="1:8" x14ac:dyDescent="0.35">
      <c r="A333" s="74">
        <v>2022</v>
      </c>
      <c r="B333" s="22">
        <v>3</v>
      </c>
      <c r="C333"/>
      <c r="D333" s="22" t="s">
        <v>53</v>
      </c>
      <c r="E333" s="28">
        <v>13.622495175999999</v>
      </c>
      <c r="F333" s="27">
        <v>10.653626295</v>
      </c>
      <c r="G333" s="27">
        <v>16.591364057</v>
      </c>
      <c r="H333" s="11">
        <v>82</v>
      </c>
    </row>
    <row r="334" spans="1:8" x14ac:dyDescent="0.35">
      <c r="A334" s="74">
        <v>2022</v>
      </c>
      <c r="B334" s="22">
        <v>4</v>
      </c>
      <c r="C334"/>
      <c r="D334" s="22" t="s">
        <v>53</v>
      </c>
      <c r="E334" s="28">
        <v>10.877097215999999</v>
      </c>
      <c r="F334" s="27">
        <v>8.3031007533000007</v>
      </c>
      <c r="G334" s="27">
        <v>13.451093679</v>
      </c>
      <c r="H334" s="11">
        <v>69</v>
      </c>
    </row>
    <row r="335" spans="1:8" x14ac:dyDescent="0.35">
      <c r="A335" s="74">
        <v>2022</v>
      </c>
      <c r="B335" s="22">
        <v>5</v>
      </c>
      <c r="C335" t="s">
        <v>110</v>
      </c>
      <c r="D335" s="22" t="s">
        <v>53</v>
      </c>
      <c r="E335" s="28">
        <v>5.5546709974999997</v>
      </c>
      <c r="F335" s="27">
        <v>3.7106006533000002</v>
      </c>
      <c r="G335" s="27">
        <v>7.3987413416000001</v>
      </c>
      <c r="H335" s="11">
        <v>35</v>
      </c>
    </row>
  </sheetData>
  <hyperlinks>
    <hyperlink ref="A4" location="Table_of_contents!A1" display="Back to table of contents" xr:uid="{00000000-0004-0000-0B00-000000000000}"/>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H221"/>
  <sheetViews>
    <sheetView zoomScaleNormal="100" workbookViewId="0"/>
  </sheetViews>
  <sheetFormatPr defaultColWidth="8.765625" defaultRowHeight="15.5" x14ac:dyDescent="0.35"/>
  <cols>
    <col min="1" max="1" width="14.23046875" style="9" customWidth="1"/>
    <col min="2" max="4" width="20.69140625" style="9" customWidth="1"/>
    <col min="5" max="8" width="20.84375" style="9" customWidth="1"/>
    <col min="9" max="16384" width="8.765625" style="9"/>
  </cols>
  <sheetData>
    <row r="1" spans="1:8" ht="20" x14ac:dyDescent="0.4">
      <c r="A1" s="8" t="s">
        <v>341</v>
      </c>
    </row>
    <row r="2" spans="1:8" x14ac:dyDescent="0.35">
      <c r="A2" t="s">
        <v>27</v>
      </c>
    </row>
    <row r="3" spans="1:8" x14ac:dyDescent="0.35">
      <c r="A3" s="9" t="s">
        <v>0</v>
      </c>
    </row>
    <row r="4" spans="1:8" x14ac:dyDescent="0.35">
      <c r="A4" s="6" t="s">
        <v>28</v>
      </c>
    </row>
    <row r="5" spans="1:8" s="12" customFormat="1" ht="54" x14ac:dyDescent="0.4">
      <c r="A5" s="79" t="s">
        <v>14</v>
      </c>
      <c r="B5" s="13" t="s">
        <v>111</v>
      </c>
      <c r="C5" s="13" t="s">
        <v>112</v>
      </c>
      <c r="D5" s="13" t="s">
        <v>29</v>
      </c>
      <c r="E5" s="81" t="s">
        <v>105</v>
      </c>
      <c r="F5" s="82" t="s">
        <v>107</v>
      </c>
      <c r="G5" s="82" t="s">
        <v>106</v>
      </c>
      <c r="H5" s="83" t="s">
        <v>108</v>
      </c>
    </row>
    <row r="6" spans="1:8" x14ac:dyDescent="0.35">
      <c r="A6" s="75">
        <v>2011</v>
      </c>
      <c r="B6" s="18" t="s">
        <v>171</v>
      </c>
      <c r="C6" s="10" t="s">
        <v>172</v>
      </c>
      <c r="D6" s="11" t="s">
        <v>51</v>
      </c>
      <c r="E6" s="28">
        <v>28.233834998999999</v>
      </c>
      <c r="F6" s="27">
        <v>25.641329319</v>
      </c>
      <c r="G6" s="27">
        <v>30.826340679000001</v>
      </c>
      <c r="H6" s="11">
        <v>462</v>
      </c>
    </row>
    <row r="7" spans="1:8" x14ac:dyDescent="0.35">
      <c r="A7" s="74">
        <v>2011</v>
      </c>
      <c r="B7" s="22" t="s">
        <v>173</v>
      </c>
      <c r="C7" t="s">
        <v>174</v>
      </c>
      <c r="D7" s="11" t="s">
        <v>51</v>
      </c>
      <c r="E7" s="28">
        <v>23.226388171</v>
      </c>
      <c r="F7" s="27">
        <v>21.050974675999999</v>
      </c>
      <c r="G7" s="27">
        <v>25.401801666000001</v>
      </c>
      <c r="H7" s="11">
        <v>442</v>
      </c>
    </row>
    <row r="8" spans="1:8" x14ac:dyDescent="0.35">
      <c r="A8" s="74">
        <v>2011</v>
      </c>
      <c r="B8" s="22" t="s">
        <v>175</v>
      </c>
      <c r="C8" t="s">
        <v>176</v>
      </c>
      <c r="D8" s="11" t="s">
        <v>51</v>
      </c>
      <c r="E8" s="28">
        <v>14.650346218999999</v>
      </c>
      <c r="F8" s="27">
        <v>11.180910686000001</v>
      </c>
      <c r="G8" s="27">
        <v>18.119781752000002</v>
      </c>
      <c r="H8" s="11">
        <v>69</v>
      </c>
    </row>
    <row r="9" spans="1:8" x14ac:dyDescent="0.35">
      <c r="A9" s="74">
        <v>2011</v>
      </c>
      <c r="B9" s="22" t="s">
        <v>177</v>
      </c>
      <c r="C9" t="s">
        <v>178</v>
      </c>
      <c r="D9" s="11" t="s">
        <v>51</v>
      </c>
      <c r="E9" s="28">
        <v>17.858280419</v>
      </c>
      <c r="F9" s="27">
        <v>12.002352012999999</v>
      </c>
      <c r="G9" s="27">
        <v>23.714208826</v>
      </c>
      <c r="H9" s="11">
        <v>36</v>
      </c>
    </row>
    <row r="10" spans="1:8" x14ac:dyDescent="0.35">
      <c r="A10" s="74">
        <v>2011</v>
      </c>
      <c r="B10" s="22" t="s">
        <v>179</v>
      </c>
      <c r="C10" t="s">
        <v>180</v>
      </c>
      <c r="D10" s="11" t="s">
        <v>51</v>
      </c>
      <c r="E10" s="28">
        <v>12.112726307000001</v>
      </c>
      <c r="F10" s="27">
        <v>9.3614839565000008</v>
      </c>
      <c r="G10" s="27">
        <v>14.863968656999999</v>
      </c>
      <c r="H10" s="11">
        <v>76</v>
      </c>
    </row>
    <row r="11" spans="1:8" x14ac:dyDescent="0.35">
      <c r="A11" s="74">
        <v>2011</v>
      </c>
      <c r="B11" s="22" t="s">
        <v>181</v>
      </c>
      <c r="C11" t="s">
        <v>182</v>
      </c>
      <c r="D11" s="11" t="s">
        <v>51</v>
      </c>
      <c r="E11" s="28">
        <v>13.689620174</v>
      </c>
      <c r="F11" s="27">
        <v>9.8451813498000007</v>
      </c>
      <c r="G11" s="27">
        <v>17.534058997999999</v>
      </c>
      <c r="H11" s="11">
        <v>50</v>
      </c>
    </row>
    <row r="12" spans="1:8" x14ac:dyDescent="0.35">
      <c r="A12" s="75">
        <v>2012</v>
      </c>
      <c r="B12" s="18" t="s">
        <v>171</v>
      </c>
      <c r="C12" s="11" t="s">
        <v>172</v>
      </c>
      <c r="D12" s="11" t="s">
        <v>51</v>
      </c>
      <c r="E12" s="28">
        <v>24.158323161999999</v>
      </c>
      <c r="F12" s="27">
        <v>21.766783389</v>
      </c>
      <c r="G12" s="27">
        <v>26.549862935</v>
      </c>
      <c r="H12" s="11">
        <v>397</v>
      </c>
    </row>
    <row r="13" spans="1:8" x14ac:dyDescent="0.35">
      <c r="A13" s="75">
        <v>2012</v>
      </c>
      <c r="B13" s="18" t="s">
        <v>173</v>
      </c>
      <c r="C13" s="10" t="s">
        <v>174</v>
      </c>
      <c r="D13" s="11" t="s">
        <v>51</v>
      </c>
      <c r="E13" s="28">
        <v>19.145333346000001</v>
      </c>
      <c r="F13" s="27">
        <v>17.188241834999999</v>
      </c>
      <c r="G13" s="27">
        <v>21.102424855999999</v>
      </c>
      <c r="H13" s="11">
        <v>370</v>
      </c>
    </row>
    <row r="14" spans="1:8" x14ac:dyDescent="0.35">
      <c r="A14" s="74">
        <v>2012</v>
      </c>
      <c r="B14" s="22" t="s">
        <v>175</v>
      </c>
      <c r="C14" t="s">
        <v>176</v>
      </c>
      <c r="D14" s="11" t="s">
        <v>51</v>
      </c>
      <c r="E14" s="28">
        <v>12.142597214</v>
      </c>
      <c r="F14" s="27">
        <v>9.0331273141999997</v>
      </c>
      <c r="G14" s="27">
        <v>15.252067114999999</v>
      </c>
      <c r="H14" s="11">
        <v>59</v>
      </c>
    </row>
    <row r="15" spans="1:8" x14ac:dyDescent="0.35">
      <c r="A15" s="74">
        <v>2012</v>
      </c>
      <c r="B15" s="22" t="s">
        <v>177</v>
      </c>
      <c r="C15" t="s">
        <v>178</v>
      </c>
      <c r="D15" s="11" t="s">
        <v>51</v>
      </c>
      <c r="E15" s="28">
        <v>25.142145794000001</v>
      </c>
      <c r="F15" s="27">
        <v>18.220059238000001</v>
      </c>
      <c r="G15" s="27">
        <v>32.064232351000001</v>
      </c>
      <c r="H15" s="11">
        <v>51</v>
      </c>
    </row>
    <row r="16" spans="1:8" x14ac:dyDescent="0.35">
      <c r="A16" s="74">
        <v>2012</v>
      </c>
      <c r="B16" s="22" t="s">
        <v>179</v>
      </c>
      <c r="C16" t="s">
        <v>180</v>
      </c>
      <c r="D16" s="11" t="s">
        <v>51</v>
      </c>
      <c r="E16" s="28">
        <v>8.6207558931000001</v>
      </c>
      <c r="F16" s="27">
        <v>6.2367850725</v>
      </c>
      <c r="G16" s="27">
        <v>11.004726714</v>
      </c>
      <c r="H16" s="11">
        <v>52</v>
      </c>
    </row>
    <row r="17" spans="1:8" x14ac:dyDescent="0.35">
      <c r="A17" s="74">
        <v>2012</v>
      </c>
      <c r="B17" s="22" t="s">
        <v>181</v>
      </c>
      <c r="C17" t="s">
        <v>182</v>
      </c>
      <c r="D17" s="11" t="s">
        <v>51</v>
      </c>
      <c r="E17" s="28">
        <v>10.864652894000001</v>
      </c>
      <c r="F17" s="27">
        <v>7.3688179771</v>
      </c>
      <c r="G17" s="27">
        <v>14.360487812000001</v>
      </c>
      <c r="H17" s="11">
        <v>39</v>
      </c>
    </row>
    <row r="18" spans="1:8" x14ac:dyDescent="0.35">
      <c r="A18" s="74">
        <v>2013</v>
      </c>
      <c r="B18" s="22" t="s">
        <v>171</v>
      </c>
      <c r="C18" t="s">
        <v>172</v>
      </c>
      <c r="D18" s="11" t="s">
        <v>51</v>
      </c>
      <c r="E18" s="28">
        <v>23.333878421000001</v>
      </c>
      <c r="F18" s="27">
        <v>20.98898483</v>
      </c>
      <c r="G18" s="27">
        <v>25.678772011</v>
      </c>
      <c r="H18" s="11">
        <v>385</v>
      </c>
    </row>
    <row r="19" spans="1:8" x14ac:dyDescent="0.35">
      <c r="A19" s="75">
        <v>2013</v>
      </c>
      <c r="B19" s="18" t="s">
        <v>173</v>
      </c>
      <c r="C19" s="11" t="s">
        <v>174</v>
      </c>
      <c r="D19" s="11" t="s">
        <v>51</v>
      </c>
      <c r="E19" s="28">
        <v>19.700209076</v>
      </c>
      <c r="F19" s="27">
        <v>17.723166784</v>
      </c>
      <c r="G19" s="27">
        <v>21.677251369</v>
      </c>
      <c r="H19" s="11">
        <v>384</v>
      </c>
    </row>
    <row r="20" spans="1:8" x14ac:dyDescent="0.35">
      <c r="A20" s="75">
        <v>2013</v>
      </c>
      <c r="B20" s="18" t="s">
        <v>175</v>
      </c>
      <c r="C20" s="10" t="s">
        <v>176</v>
      </c>
      <c r="D20" s="11" t="s">
        <v>51</v>
      </c>
      <c r="E20" s="28">
        <v>16.90874711</v>
      </c>
      <c r="F20" s="27">
        <v>13.211642572000001</v>
      </c>
      <c r="G20" s="27">
        <v>20.605851647000001</v>
      </c>
      <c r="H20" s="11">
        <v>81</v>
      </c>
    </row>
    <row r="21" spans="1:8" x14ac:dyDescent="0.35">
      <c r="A21" s="74">
        <v>2013</v>
      </c>
      <c r="B21" s="22" t="s">
        <v>177</v>
      </c>
      <c r="C21" t="s">
        <v>178</v>
      </c>
      <c r="D21" s="11" t="s">
        <v>51</v>
      </c>
      <c r="E21" s="28">
        <v>20.348096727000001</v>
      </c>
      <c r="F21" s="27">
        <v>14.003449850000001</v>
      </c>
      <c r="G21" s="27">
        <v>26.692743604</v>
      </c>
      <c r="H21" s="11">
        <v>40</v>
      </c>
    </row>
    <row r="22" spans="1:8" x14ac:dyDescent="0.35">
      <c r="A22" s="74">
        <v>2013</v>
      </c>
      <c r="B22" s="22" t="s">
        <v>179</v>
      </c>
      <c r="C22" t="s">
        <v>180</v>
      </c>
      <c r="D22" s="11" t="s">
        <v>51</v>
      </c>
      <c r="E22" s="28">
        <v>10.88733715</v>
      </c>
      <c r="F22" s="27">
        <v>8.2664438547000003</v>
      </c>
      <c r="G22" s="27">
        <v>13.508230446000001</v>
      </c>
      <c r="H22" s="11">
        <v>68</v>
      </c>
    </row>
    <row r="23" spans="1:8" x14ac:dyDescent="0.35">
      <c r="A23" s="74">
        <v>2013</v>
      </c>
      <c r="B23" s="22" t="s">
        <v>181</v>
      </c>
      <c r="C23" t="s">
        <v>182</v>
      </c>
      <c r="D23" s="11" t="s">
        <v>51</v>
      </c>
      <c r="E23" s="28">
        <v>12.121215766000001</v>
      </c>
      <c r="F23" s="27">
        <v>8.4795546138999995</v>
      </c>
      <c r="G23" s="27">
        <v>15.762876918</v>
      </c>
      <c r="H23" s="11">
        <v>44</v>
      </c>
    </row>
    <row r="24" spans="1:8" x14ac:dyDescent="0.35">
      <c r="A24" s="74">
        <v>2014</v>
      </c>
      <c r="B24" s="22" t="s">
        <v>171</v>
      </c>
      <c r="C24" t="s">
        <v>172</v>
      </c>
      <c r="D24" s="11" t="s">
        <v>51</v>
      </c>
      <c r="E24" s="28">
        <v>24.230205529999999</v>
      </c>
      <c r="F24" s="27">
        <v>21.847866245999999</v>
      </c>
      <c r="G24" s="27">
        <v>26.612544814</v>
      </c>
      <c r="H24" s="11">
        <v>403</v>
      </c>
    </row>
    <row r="25" spans="1:8" x14ac:dyDescent="0.35">
      <c r="A25" s="74">
        <v>2014</v>
      </c>
      <c r="B25" s="22" t="s">
        <v>173</v>
      </c>
      <c r="C25" t="s">
        <v>174</v>
      </c>
      <c r="D25" s="11" t="s">
        <v>51</v>
      </c>
      <c r="E25" s="28">
        <v>20.591214189999999</v>
      </c>
      <c r="F25" s="27">
        <v>18.566342168999999</v>
      </c>
      <c r="G25" s="27">
        <v>22.616086211999999</v>
      </c>
      <c r="H25" s="11">
        <v>400</v>
      </c>
    </row>
    <row r="26" spans="1:8" x14ac:dyDescent="0.35">
      <c r="A26" s="75">
        <v>2014</v>
      </c>
      <c r="B26" s="18" t="s">
        <v>175</v>
      </c>
      <c r="C26" t="s">
        <v>176</v>
      </c>
      <c r="D26" s="11" t="s">
        <v>51</v>
      </c>
      <c r="E26" s="28">
        <v>16.002277639999999</v>
      </c>
      <c r="F26" s="27">
        <v>12.437351592000001</v>
      </c>
      <c r="G26" s="27">
        <v>19.567203688999999</v>
      </c>
      <c r="H26" s="11">
        <v>78</v>
      </c>
    </row>
    <row r="27" spans="1:8" x14ac:dyDescent="0.35">
      <c r="A27" s="75">
        <v>2014</v>
      </c>
      <c r="B27" s="18" t="s">
        <v>177</v>
      </c>
      <c r="C27" s="11" t="s">
        <v>178</v>
      </c>
      <c r="D27" s="11" t="s">
        <v>51</v>
      </c>
      <c r="E27" s="28">
        <v>19.493771003999999</v>
      </c>
      <c r="F27" s="27">
        <v>13.348294108999999</v>
      </c>
      <c r="G27" s="27">
        <v>25.639247899000001</v>
      </c>
      <c r="H27" s="11">
        <v>39</v>
      </c>
    </row>
    <row r="28" spans="1:8" x14ac:dyDescent="0.35">
      <c r="A28" s="74">
        <v>2014</v>
      </c>
      <c r="B28" s="22" t="s">
        <v>179</v>
      </c>
      <c r="C28" t="s">
        <v>180</v>
      </c>
      <c r="D28" s="11" t="s">
        <v>51</v>
      </c>
      <c r="E28" s="28">
        <v>9.7435858242000002</v>
      </c>
      <c r="F28" s="27">
        <v>7.3358491814000004</v>
      </c>
      <c r="G28" s="27">
        <v>12.151322467</v>
      </c>
      <c r="H28" s="11">
        <v>64</v>
      </c>
    </row>
    <row r="29" spans="1:8" x14ac:dyDescent="0.35">
      <c r="A29" s="74">
        <v>2014</v>
      </c>
      <c r="B29" s="22" t="s">
        <v>181</v>
      </c>
      <c r="C29" t="s">
        <v>182</v>
      </c>
      <c r="D29" s="11" t="s">
        <v>51</v>
      </c>
      <c r="E29" s="28">
        <v>13.967720226999999</v>
      </c>
      <c r="F29" s="27">
        <v>10.113700704999999</v>
      </c>
      <c r="G29" s="27">
        <v>17.821739748999999</v>
      </c>
      <c r="H29" s="11">
        <v>52</v>
      </c>
    </row>
    <row r="30" spans="1:8" x14ac:dyDescent="0.35">
      <c r="A30" s="74">
        <v>2015</v>
      </c>
      <c r="B30" s="22" t="s">
        <v>171</v>
      </c>
      <c r="C30" t="s">
        <v>172</v>
      </c>
      <c r="D30" s="11" t="s">
        <v>51</v>
      </c>
      <c r="E30" s="28">
        <v>23.367896045999998</v>
      </c>
      <c r="F30" s="27">
        <v>21.02973034</v>
      </c>
      <c r="G30" s="27">
        <v>25.706061752</v>
      </c>
      <c r="H30" s="11">
        <v>389</v>
      </c>
    </row>
    <row r="31" spans="1:8" x14ac:dyDescent="0.35">
      <c r="A31" s="74">
        <v>2015</v>
      </c>
      <c r="B31" s="22" t="s">
        <v>173</v>
      </c>
      <c r="C31" t="s">
        <v>174</v>
      </c>
      <c r="D31" s="11" t="s">
        <v>51</v>
      </c>
      <c r="E31" s="28">
        <v>21.149217448000002</v>
      </c>
      <c r="F31" s="27">
        <v>19.113018471</v>
      </c>
      <c r="G31" s="27">
        <v>23.185416424</v>
      </c>
      <c r="H31" s="11">
        <v>417</v>
      </c>
    </row>
    <row r="32" spans="1:8" x14ac:dyDescent="0.35">
      <c r="A32" s="74">
        <v>2015</v>
      </c>
      <c r="B32" s="22" t="s">
        <v>175</v>
      </c>
      <c r="C32" t="s">
        <v>176</v>
      </c>
      <c r="D32" s="11" t="s">
        <v>51</v>
      </c>
      <c r="E32" s="28">
        <v>15.174141837000001</v>
      </c>
      <c r="F32" s="27">
        <v>11.674512204999999</v>
      </c>
      <c r="G32" s="27">
        <v>18.673771468999998</v>
      </c>
      <c r="H32" s="11">
        <v>73</v>
      </c>
    </row>
    <row r="33" spans="1:8" x14ac:dyDescent="0.35">
      <c r="A33" s="74">
        <v>2015</v>
      </c>
      <c r="B33" s="22" t="s">
        <v>177</v>
      </c>
      <c r="C33" t="s">
        <v>178</v>
      </c>
      <c r="D33" s="11" t="s">
        <v>51</v>
      </c>
      <c r="E33" s="28">
        <v>24.871861641999999</v>
      </c>
      <c r="F33" s="27">
        <v>18.087786534999999</v>
      </c>
      <c r="G33" s="27">
        <v>31.655936748999999</v>
      </c>
      <c r="H33" s="11">
        <v>52</v>
      </c>
    </row>
    <row r="34" spans="1:8" x14ac:dyDescent="0.35">
      <c r="A34" s="75">
        <v>2015</v>
      </c>
      <c r="B34" s="18" t="s">
        <v>179</v>
      </c>
      <c r="C34" s="11" t="s">
        <v>180</v>
      </c>
      <c r="D34" s="11" t="s">
        <v>51</v>
      </c>
      <c r="E34" s="28">
        <v>10.391467406</v>
      </c>
      <c r="F34" s="27">
        <v>7.9184756416999997</v>
      </c>
      <c r="G34" s="27">
        <v>12.864459171</v>
      </c>
      <c r="H34" s="11">
        <v>69</v>
      </c>
    </row>
    <row r="35" spans="1:8" x14ac:dyDescent="0.35">
      <c r="A35" s="74">
        <v>2015</v>
      </c>
      <c r="B35" s="22" t="s">
        <v>181</v>
      </c>
      <c r="C35" t="s">
        <v>182</v>
      </c>
      <c r="D35" s="11" t="s">
        <v>51</v>
      </c>
      <c r="E35" s="28">
        <v>12.018477797999999</v>
      </c>
      <c r="F35" s="27">
        <v>8.4224791946999993</v>
      </c>
      <c r="G35" s="27">
        <v>15.614476400999999</v>
      </c>
      <c r="H35" s="11">
        <v>45</v>
      </c>
    </row>
    <row r="36" spans="1:8" x14ac:dyDescent="0.35">
      <c r="A36" s="74">
        <v>2016</v>
      </c>
      <c r="B36" s="22" t="s">
        <v>171</v>
      </c>
      <c r="C36" t="s">
        <v>172</v>
      </c>
      <c r="D36" s="11" t="s">
        <v>51</v>
      </c>
      <c r="E36" s="28">
        <v>26.119570192000001</v>
      </c>
      <c r="F36" s="27">
        <v>23.648348632000001</v>
      </c>
      <c r="G36" s="27">
        <v>28.590791752000001</v>
      </c>
      <c r="H36" s="11">
        <v>435</v>
      </c>
    </row>
    <row r="37" spans="1:8" x14ac:dyDescent="0.35">
      <c r="A37" s="74">
        <v>2016</v>
      </c>
      <c r="B37" s="22" t="s">
        <v>173</v>
      </c>
      <c r="C37" t="s">
        <v>174</v>
      </c>
      <c r="D37" s="11" t="s">
        <v>51</v>
      </c>
      <c r="E37" s="28">
        <v>21.201393304</v>
      </c>
      <c r="F37" s="27">
        <v>19.170248398999998</v>
      </c>
      <c r="G37" s="27">
        <v>23.232538210000001</v>
      </c>
      <c r="H37" s="11">
        <v>421</v>
      </c>
    </row>
    <row r="38" spans="1:8" x14ac:dyDescent="0.35">
      <c r="A38" s="74">
        <v>2016</v>
      </c>
      <c r="B38" s="22" t="s">
        <v>175</v>
      </c>
      <c r="C38" t="s">
        <v>176</v>
      </c>
      <c r="D38" s="11" t="s">
        <v>51</v>
      </c>
      <c r="E38" s="28">
        <v>19.801118253999999</v>
      </c>
      <c r="F38" s="27">
        <v>15.863430889</v>
      </c>
      <c r="G38" s="27">
        <v>23.738805620000001</v>
      </c>
      <c r="H38" s="11">
        <v>98</v>
      </c>
    </row>
    <row r="39" spans="1:8" x14ac:dyDescent="0.35">
      <c r="A39" s="74">
        <v>2016</v>
      </c>
      <c r="B39" s="22" t="s">
        <v>177</v>
      </c>
      <c r="C39" t="s">
        <v>178</v>
      </c>
      <c r="D39" s="11" t="s">
        <v>51</v>
      </c>
      <c r="E39" s="28">
        <v>21.121106243</v>
      </c>
      <c r="F39" s="27">
        <v>14.83613244</v>
      </c>
      <c r="G39" s="27">
        <v>27.406080045</v>
      </c>
      <c r="H39" s="11">
        <v>44</v>
      </c>
    </row>
    <row r="40" spans="1:8" x14ac:dyDescent="0.35">
      <c r="A40" s="74">
        <v>2016</v>
      </c>
      <c r="B40" s="22" t="s">
        <v>179</v>
      </c>
      <c r="C40" t="s">
        <v>180</v>
      </c>
      <c r="D40" s="11" t="s">
        <v>51</v>
      </c>
      <c r="E40" s="28">
        <v>12.437955802999999</v>
      </c>
      <c r="F40" s="27">
        <v>9.7578093785999993</v>
      </c>
      <c r="G40" s="27">
        <v>15.118102227</v>
      </c>
      <c r="H40" s="11">
        <v>84</v>
      </c>
    </row>
    <row r="41" spans="1:8" x14ac:dyDescent="0.35">
      <c r="A41" s="74">
        <v>2016</v>
      </c>
      <c r="B41" s="22" t="s">
        <v>181</v>
      </c>
      <c r="C41" t="s">
        <v>182</v>
      </c>
      <c r="D41" s="22" t="s">
        <v>51</v>
      </c>
      <c r="E41" s="28">
        <v>14.995198103</v>
      </c>
      <c r="F41" s="27">
        <v>11.032032538999999</v>
      </c>
      <c r="G41" s="27">
        <v>18.958363667</v>
      </c>
      <c r="H41" s="11">
        <v>57</v>
      </c>
    </row>
    <row r="42" spans="1:8" x14ac:dyDescent="0.35">
      <c r="A42" s="75">
        <v>2017</v>
      </c>
      <c r="B42" s="18" t="s">
        <v>171</v>
      </c>
      <c r="C42" s="10" t="s">
        <v>172</v>
      </c>
      <c r="D42" s="11" t="s">
        <v>51</v>
      </c>
      <c r="E42" s="28">
        <v>25.002843702</v>
      </c>
      <c r="F42" s="27">
        <v>22.604324380000001</v>
      </c>
      <c r="G42" s="27">
        <v>27.401363022999998</v>
      </c>
      <c r="H42" s="11">
        <v>422</v>
      </c>
    </row>
    <row r="43" spans="1:8" x14ac:dyDescent="0.35">
      <c r="A43" s="74">
        <v>2017</v>
      </c>
      <c r="B43" s="22" t="s">
        <v>173</v>
      </c>
      <c r="C43" t="s">
        <v>174</v>
      </c>
      <c r="D43" s="11" t="s">
        <v>51</v>
      </c>
      <c r="E43" s="28">
        <v>22.846366926999998</v>
      </c>
      <c r="F43" s="27">
        <v>20.743983634999999</v>
      </c>
      <c r="G43" s="27">
        <v>24.948750220000001</v>
      </c>
      <c r="H43" s="11">
        <v>456</v>
      </c>
    </row>
    <row r="44" spans="1:8" x14ac:dyDescent="0.35">
      <c r="A44" s="74">
        <v>2017</v>
      </c>
      <c r="B44" s="22" t="s">
        <v>175</v>
      </c>
      <c r="C44" t="s">
        <v>176</v>
      </c>
      <c r="D44" s="11" t="s">
        <v>51</v>
      </c>
      <c r="E44" s="28">
        <v>15.858654562</v>
      </c>
      <c r="F44" s="27">
        <v>12.347741598000001</v>
      </c>
      <c r="G44" s="27">
        <v>19.369567526000001</v>
      </c>
      <c r="H44" s="11">
        <v>79</v>
      </c>
    </row>
    <row r="45" spans="1:8" x14ac:dyDescent="0.35">
      <c r="A45" s="74">
        <v>2017</v>
      </c>
      <c r="B45" s="22" t="s">
        <v>177</v>
      </c>
      <c r="C45" t="s">
        <v>178</v>
      </c>
      <c r="D45" s="11" t="s">
        <v>51</v>
      </c>
      <c r="E45" s="28">
        <v>19.340198011999998</v>
      </c>
      <c r="F45" s="27">
        <v>13.310448789000001</v>
      </c>
      <c r="G45" s="27">
        <v>25.369947235000001</v>
      </c>
      <c r="H45" s="11">
        <v>40</v>
      </c>
    </row>
    <row r="46" spans="1:8" x14ac:dyDescent="0.35">
      <c r="A46" s="74">
        <v>2017</v>
      </c>
      <c r="B46" s="22" t="s">
        <v>179</v>
      </c>
      <c r="C46" t="s">
        <v>180</v>
      </c>
      <c r="D46" s="11" t="s">
        <v>51</v>
      </c>
      <c r="E46" s="28">
        <v>11.463930449999999</v>
      </c>
      <c r="F46" s="27">
        <v>8.9033663821999998</v>
      </c>
      <c r="G46" s="27">
        <v>14.024494517999999</v>
      </c>
      <c r="H46" s="11">
        <v>78</v>
      </c>
    </row>
    <row r="47" spans="1:8" x14ac:dyDescent="0.35">
      <c r="A47" s="74">
        <v>2017</v>
      </c>
      <c r="B47" s="22" t="s">
        <v>181</v>
      </c>
      <c r="C47" t="s">
        <v>182</v>
      </c>
      <c r="D47" s="22" t="s">
        <v>51</v>
      </c>
      <c r="E47" s="28">
        <v>11.759363458999999</v>
      </c>
      <c r="F47" s="27">
        <v>8.2364482567999993</v>
      </c>
      <c r="G47" s="27">
        <v>15.282278659999999</v>
      </c>
      <c r="H47" s="11">
        <v>45</v>
      </c>
    </row>
    <row r="48" spans="1:8" x14ac:dyDescent="0.35">
      <c r="A48" s="75">
        <v>2018</v>
      </c>
      <c r="B48" s="18" t="s">
        <v>171</v>
      </c>
      <c r="C48" s="11" t="s">
        <v>172</v>
      </c>
      <c r="D48" s="11" t="s">
        <v>51</v>
      </c>
      <c r="E48" s="28">
        <v>23.751435327999999</v>
      </c>
      <c r="F48" s="27">
        <v>21.417848980999999</v>
      </c>
      <c r="G48" s="27">
        <v>26.085021674</v>
      </c>
      <c r="H48" s="11">
        <v>402</v>
      </c>
    </row>
    <row r="49" spans="1:8" x14ac:dyDescent="0.35">
      <c r="A49" s="75">
        <v>2018</v>
      </c>
      <c r="B49" s="18" t="s">
        <v>173</v>
      </c>
      <c r="C49" s="10" t="s">
        <v>174</v>
      </c>
      <c r="D49" s="11" t="s">
        <v>51</v>
      </c>
      <c r="E49" s="28">
        <v>23.191449305999999</v>
      </c>
      <c r="F49" s="27">
        <v>21.072755526000002</v>
      </c>
      <c r="G49" s="27">
        <v>25.310143085</v>
      </c>
      <c r="H49" s="11">
        <v>463</v>
      </c>
    </row>
    <row r="50" spans="1:8" x14ac:dyDescent="0.35">
      <c r="A50" s="74">
        <v>2018</v>
      </c>
      <c r="B50" s="22" t="s">
        <v>175</v>
      </c>
      <c r="C50" t="s">
        <v>176</v>
      </c>
      <c r="D50" s="11" t="s">
        <v>51</v>
      </c>
      <c r="E50" s="28">
        <v>15.608748783999999</v>
      </c>
      <c r="F50" s="27">
        <v>12.103187172</v>
      </c>
      <c r="G50" s="27">
        <v>19.114310397000001</v>
      </c>
      <c r="H50" s="11">
        <v>77</v>
      </c>
    </row>
    <row r="51" spans="1:8" x14ac:dyDescent="0.35">
      <c r="A51" s="74">
        <v>2018</v>
      </c>
      <c r="B51" s="22" t="s">
        <v>177</v>
      </c>
      <c r="C51" t="s">
        <v>178</v>
      </c>
      <c r="D51" s="11" t="s">
        <v>51</v>
      </c>
      <c r="E51" s="28">
        <v>22.028320278999999</v>
      </c>
      <c r="F51" s="27">
        <v>15.700235189000001</v>
      </c>
      <c r="G51" s="27">
        <v>28.356405369000001</v>
      </c>
      <c r="H51" s="11">
        <v>47</v>
      </c>
    </row>
    <row r="52" spans="1:8" x14ac:dyDescent="0.35">
      <c r="A52" s="74">
        <v>2018</v>
      </c>
      <c r="B52" s="22" t="s">
        <v>179</v>
      </c>
      <c r="C52" t="s">
        <v>180</v>
      </c>
      <c r="D52" s="11" t="s">
        <v>51</v>
      </c>
      <c r="E52" s="28">
        <v>11.482973931</v>
      </c>
      <c r="F52" s="27">
        <v>8.9252651333999999</v>
      </c>
      <c r="G52" s="27">
        <v>14.040682729</v>
      </c>
      <c r="H52" s="11">
        <v>79</v>
      </c>
    </row>
    <row r="53" spans="1:8" x14ac:dyDescent="0.35">
      <c r="A53" s="74">
        <v>2018</v>
      </c>
      <c r="B53" s="22" t="s">
        <v>181</v>
      </c>
      <c r="C53" t="s">
        <v>182</v>
      </c>
      <c r="D53" s="22" t="s">
        <v>51</v>
      </c>
      <c r="E53" s="28">
        <v>17.647115030999998</v>
      </c>
      <c r="F53" s="27">
        <v>13.363289082</v>
      </c>
      <c r="G53" s="27">
        <v>21.930940979999999</v>
      </c>
      <c r="H53" s="11">
        <v>68</v>
      </c>
    </row>
    <row r="54" spans="1:8" x14ac:dyDescent="0.35">
      <c r="A54" s="74">
        <v>2019</v>
      </c>
      <c r="B54" s="22" t="s">
        <v>171</v>
      </c>
      <c r="C54" t="s">
        <v>172</v>
      </c>
      <c r="D54" s="11" t="s">
        <v>51</v>
      </c>
      <c r="E54" s="28">
        <v>20.290420039000001</v>
      </c>
      <c r="F54" s="27">
        <v>18.144446371000001</v>
      </c>
      <c r="G54" s="27">
        <v>22.436393706</v>
      </c>
      <c r="H54" s="11">
        <v>347</v>
      </c>
    </row>
    <row r="55" spans="1:8" x14ac:dyDescent="0.35">
      <c r="A55" s="75">
        <v>2019</v>
      </c>
      <c r="B55" s="18" t="s">
        <v>173</v>
      </c>
      <c r="C55" t="s">
        <v>174</v>
      </c>
      <c r="D55" s="11" t="s">
        <v>51</v>
      </c>
      <c r="E55" s="28">
        <v>21.345857329000001</v>
      </c>
      <c r="F55" s="27">
        <v>19.314720645000001</v>
      </c>
      <c r="G55" s="27">
        <v>23.376994013000001</v>
      </c>
      <c r="H55" s="11">
        <v>427</v>
      </c>
    </row>
    <row r="56" spans="1:8" x14ac:dyDescent="0.35">
      <c r="A56" s="75">
        <v>2019</v>
      </c>
      <c r="B56" s="18" t="s">
        <v>175</v>
      </c>
      <c r="C56" s="11" t="s">
        <v>176</v>
      </c>
      <c r="D56" s="11" t="s">
        <v>51</v>
      </c>
      <c r="E56" s="28">
        <v>15.811410501999999</v>
      </c>
      <c r="F56" s="27">
        <v>12.281772861</v>
      </c>
      <c r="G56" s="27">
        <v>19.341048142999998</v>
      </c>
      <c r="H56" s="11">
        <v>78</v>
      </c>
    </row>
    <row r="57" spans="1:8" x14ac:dyDescent="0.35">
      <c r="A57" s="74">
        <v>2019</v>
      </c>
      <c r="B57" s="22" t="s">
        <v>177</v>
      </c>
      <c r="C57" t="s">
        <v>178</v>
      </c>
      <c r="D57" s="11" t="s">
        <v>51</v>
      </c>
      <c r="E57" s="28">
        <v>23.673804034</v>
      </c>
      <c r="F57" s="27">
        <v>16.810862398000001</v>
      </c>
      <c r="G57" s="27">
        <v>30.536745669999998</v>
      </c>
      <c r="H57" s="11">
        <v>47</v>
      </c>
    </row>
    <row r="58" spans="1:8" x14ac:dyDescent="0.35">
      <c r="A58" s="74">
        <v>2019</v>
      </c>
      <c r="B58" s="22" t="s">
        <v>179</v>
      </c>
      <c r="C58" t="s">
        <v>180</v>
      </c>
      <c r="D58" s="11" t="s">
        <v>51</v>
      </c>
      <c r="E58" s="28">
        <v>11.269359178</v>
      </c>
      <c r="F58" s="27">
        <v>8.7422187299999994</v>
      </c>
      <c r="G58" s="27">
        <v>13.796499625999999</v>
      </c>
      <c r="H58" s="11">
        <v>78</v>
      </c>
    </row>
    <row r="59" spans="1:8" x14ac:dyDescent="0.35">
      <c r="A59" s="74">
        <v>2019</v>
      </c>
      <c r="B59" s="22" t="s">
        <v>181</v>
      </c>
      <c r="C59" t="s">
        <v>182</v>
      </c>
      <c r="D59" s="22" t="s">
        <v>51</v>
      </c>
      <c r="E59" s="28">
        <v>11.432788049999999</v>
      </c>
      <c r="F59" s="27">
        <v>7.9320809937999996</v>
      </c>
      <c r="G59" s="27">
        <v>14.933495106000001</v>
      </c>
      <c r="H59" s="11">
        <v>43</v>
      </c>
    </row>
    <row r="60" spans="1:8" x14ac:dyDescent="0.35">
      <c r="A60" s="74">
        <v>2020</v>
      </c>
      <c r="B60" s="22" t="s">
        <v>171</v>
      </c>
      <c r="C60" t="s">
        <v>172</v>
      </c>
      <c r="D60" s="11" t="s">
        <v>51</v>
      </c>
      <c r="E60" s="28">
        <v>24.606404189999999</v>
      </c>
      <c r="F60" s="27">
        <v>22.255887298000001</v>
      </c>
      <c r="G60" s="27">
        <v>26.956921083000001</v>
      </c>
      <c r="H60" s="11">
        <v>426</v>
      </c>
    </row>
    <row r="61" spans="1:8" x14ac:dyDescent="0.35">
      <c r="A61" s="74">
        <v>2020</v>
      </c>
      <c r="B61" s="22" t="s">
        <v>173</v>
      </c>
      <c r="C61" t="s">
        <v>174</v>
      </c>
      <c r="D61" s="11" t="s">
        <v>51</v>
      </c>
      <c r="E61" s="28">
        <v>25.207389510999999</v>
      </c>
      <c r="F61" s="27">
        <v>23.005114533</v>
      </c>
      <c r="G61" s="27">
        <v>27.409664490000001</v>
      </c>
      <c r="H61" s="11">
        <v>507</v>
      </c>
    </row>
    <row r="62" spans="1:8" x14ac:dyDescent="0.35">
      <c r="A62" s="75">
        <v>2020</v>
      </c>
      <c r="B62" s="18" t="s">
        <v>175</v>
      </c>
      <c r="C62" t="s">
        <v>176</v>
      </c>
      <c r="D62" s="11" t="s">
        <v>51</v>
      </c>
      <c r="E62" s="28">
        <v>15.579868300999999</v>
      </c>
      <c r="F62" s="27">
        <v>12.150940966</v>
      </c>
      <c r="G62" s="27">
        <v>19.008795635999999</v>
      </c>
      <c r="H62" s="11">
        <v>80</v>
      </c>
    </row>
    <row r="63" spans="1:8" x14ac:dyDescent="0.35">
      <c r="A63" s="75">
        <v>2020</v>
      </c>
      <c r="B63" s="18" t="s">
        <v>177</v>
      </c>
      <c r="C63" s="11" t="s">
        <v>178</v>
      </c>
      <c r="D63" s="11" t="s">
        <v>51</v>
      </c>
      <c r="E63" s="28">
        <v>19.631818186</v>
      </c>
      <c r="F63" s="27">
        <v>13.551874349</v>
      </c>
      <c r="G63" s="27">
        <v>25.711762023999999</v>
      </c>
      <c r="H63" s="11">
        <v>41</v>
      </c>
    </row>
    <row r="64" spans="1:8" x14ac:dyDescent="0.35">
      <c r="A64" s="74">
        <v>2020</v>
      </c>
      <c r="B64" s="22" t="s">
        <v>179</v>
      </c>
      <c r="C64" t="s">
        <v>180</v>
      </c>
      <c r="D64" s="11" t="s">
        <v>51</v>
      </c>
      <c r="E64" s="28">
        <v>12.66742698</v>
      </c>
      <c r="F64" s="27">
        <v>10.026310434999999</v>
      </c>
      <c r="G64" s="27">
        <v>15.308543524999999</v>
      </c>
      <c r="H64" s="11">
        <v>90</v>
      </c>
    </row>
    <row r="65" spans="1:8" x14ac:dyDescent="0.35">
      <c r="A65" s="74">
        <v>2020</v>
      </c>
      <c r="B65" s="22" t="s">
        <v>181</v>
      </c>
      <c r="C65" t="s">
        <v>182</v>
      </c>
      <c r="D65" s="22" t="s">
        <v>51</v>
      </c>
      <c r="E65" s="28">
        <v>11.937450533</v>
      </c>
      <c r="F65" s="27">
        <v>8.4039835498999995</v>
      </c>
      <c r="G65" s="27">
        <v>15.470917517</v>
      </c>
      <c r="H65" s="11">
        <v>46</v>
      </c>
    </row>
    <row r="66" spans="1:8" x14ac:dyDescent="0.35">
      <c r="A66" s="74">
        <v>2021</v>
      </c>
      <c r="B66" s="22" t="s">
        <v>171</v>
      </c>
      <c r="C66" t="s">
        <v>172</v>
      </c>
      <c r="D66" s="11" t="s">
        <v>51</v>
      </c>
      <c r="E66" s="28">
        <v>26.969838838000001</v>
      </c>
      <c r="F66" s="27">
        <v>24.517685133000001</v>
      </c>
      <c r="G66" s="27">
        <v>29.421992543000002</v>
      </c>
      <c r="H66" s="11">
        <v>469</v>
      </c>
    </row>
    <row r="67" spans="1:8" x14ac:dyDescent="0.35">
      <c r="A67" s="74">
        <v>2021</v>
      </c>
      <c r="B67" s="22" t="s">
        <v>173</v>
      </c>
      <c r="C67" t="s">
        <v>174</v>
      </c>
      <c r="D67" s="11" t="s">
        <v>51</v>
      </c>
      <c r="E67" s="28">
        <v>24.047494115999999</v>
      </c>
      <c r="F67" s="27">
        <v>21.89831285</v>
      </c>
      <c r="G67" s="27">
        <v>26.196675381999999</v>
      </c>
      <c r="H67" s="11">
        <v>485</v>
      </c>
    </row>
    <row r="68" spans="1:8" x14ac:dyDescent="0.35">
      <c r="A68" s="74">
        <v>2021</v>
      </c>
      <c r="B68" s="22" t="s">
        <v>175</v>
      </c>
      <c r="C68" t="s">
        <v>176</v>
      </c>
      <c r="D68" s="11" t="s">
        <v>51</v>
      </c>
      <c r="E68" s="28">
        <v>17.126581924</v>
      </c>
      <c r="F68" s="27">
        <v>13.507063385</v>
      </c>
      <c r="G68" s="27">
        <v>20.746100463000001</v>
      </c>
      <c r="H68" s="11">
        <v>87</v>
      </c>
    </row>
    <row r="69" spans="1:8" x14ac:dyDescent="0.35">
      <c r="A69" s="74">
        <v>2021</v>
      </c>
      <c r="B69" s="22" t="s">
        <v>177</v>
      </c>
      <c r="C69" t="s">
        <v>178</v>
      </c>
      <c r="D69" s="11" t="s">
        <v>51</v>
      </c>
      <c r="E69" s="28">
        <v>24.954364368</v>
      </c>
      <c r="F69" s="27">
        <v>18.076859503000001</v>
      </c>
      <c r="G69" s="27">
        <v>31.831869231999999</v>
      </c>
      <c r="H69" s="11">
        <v>52</v>
      </c>
    </row>
    <row r="70" spans="1:8" x14ac:dyDescent="0.35">
      <c r="A70" s="75">
        <v>2021</v>
      </c>
      <c r="B70" s="18" t="s">
        <v>179</v>
      </c>
      <c r="C70" s="11" t="s">
        <v>180</v>
      </c>
      <c r="D70" s="11" t="s">
        <v>51</v>
      </c>
      <c r="E70" s="28">
        <v>13.316045804</v>
      </c>
      <c r="F70" s="27">
        <v>10.625879091</v>
      </c>
      <c r="G70" s="27">
        <v>16.006212517000002</v>
      </c>
      <c r="H70" s="11">
        <v>96</v>
      </c>
    </row>
    <row r="71" spans="1:8" x14ac:dyDescent="0.35">
      <c r="A71" s="74">
        <v>2021</v>
      </c>
      <c r="B71" s="22" t="s">
        <v>181</v>
      </c>
      <c r="C71" t="s">
        <v>182</v>
      </c>
      <c r="D71" s="22" t="s">
        <v>51</v>
      </c>
      <c r="E71" s="28">
        <v>15.273110044999999</v>
      </c>
      <c r="F71" s="27">
        <v>11.143472878000001</v>
      </c>
      <c r="G71" s="27">
        <v>19.402747211000001</v>
      </c>
      <c r="H71" s="11">
        <v>56</v>
      </c>
    </row>
    <row r="72" spans="1:8" x14ac:dyDescent="0.35">
      <c r="A72" s="74">
        <v>2022</v>
      </c>
      <c r="B72" s="22" t="s">
        <v>171</v>
      </c>
      <c r="C72" t="s">
        <v>172</v>
      </c>
      <c r="D72" s="11" t="s">
        <v>51</v>
      </c>
      <c r="E72" s="28">
        <v>27.862784054999999</v>
      </c>
      <c r="F72" s="27">
        <v>25.360542012</v>
      </c>
      <c r="G72" s="27">
        <v>30.365026098000001</v>
      </c>
      <c r="H72" s="11">
        <v>483</v>
      </c>
    </row>
    <row r="73" spans="1:8" x14ac:dyDescent="0.35">
      <c r="A73" s="74">
        <v>2022</v>
      </c>
      <c r="B73" s="22" t="s">
        <v>173</v>
      </c>
      <c r="C73" t="s">
        <v>174</v>
      </c>
      <c r="D73" s="11" t="s">
        <v>51</v>
      </c>
      <c r="E73" s="28">
        <v>23.748424593999999</v>
      </c>
      <c r="F73" s="27">
        <v>21.617746654000001</v>
      </c>
      <c r="G73" s="27">
        <v>25.879102533000001</v>
      </c>
      <c r="H73" s="11">
        <v>481</v>
      </c>
    </row>
    <row r="74" spans="1:8" x14ac:dyDescent="0.35">
      <c r="A74" s="74">
        <v>2022</v>
      </c>
      <c r="B74" s="22" t="s">
        <v>175</v>
      </c>
      <c r="C74" t="s">
        <v>176</v>
      </c>
      <c r="D74" s="11" t="s">
        <v>51</v>
      </c>
      <c r="E74" s="28">
        <v>20.056495125000001</v>
      </c>
      <c r="F74" s="27">
        <v>16.074162214000001</v>
      </c>
      <c r="G74" s="27">
        <v>24.038828035000002</v>
      </c>
      <c r="H74" s="11">
        <v>99</v>
      </c>
    </row>
    <row r="75" spans="1:8" x14ac:dyDescent="0.35">
      <c r="A75" s="74">
        <v>2022</v>
      </c>
      <c r="B75" s="22" t="s">
        <v>177</v>
      </c>
      <c r="C75" t="s">
        <v>178</v>
      </c>
      <c r="D75" s="11" t="s">
        <v>51</v>
      </c>
      <c r="E75" s="28">
        <v>25.205433839000001</v>
      </c>
      <c r="F75" s="27">
        <v>18.251176709999999</v>
      </c>
      <c r="G75" s="27">
        <v>32.159690967000003</v>
      </c>
      <c r="H75" s="11">
        <v>52</v>
      </c>
    </row>
    <row r="76" spans="1:8" x14ac:dyDescent="0.35">
      <c r="A76" s="74">
        <v>2022</v>
      </c>
      <c r="B76" s="18" t="s">
        <v>179</v>
      </c>
      <c r="C76" s="11" t="s">
        <v>180</v>
      </c>
      <c r="D76" s="11" t="s">
        <v>51</v>
      </c>
      <c r="E76" s="28">
        <v>13.04000439</v>
      </c>
      <c r="F76" s="27">
        <v>10.363287336000001</v>
      </c>
      <c r="G76" s="27">
        <v>15.716721444999999</v>
      </c>
      <c r="H76" s="11">
        <v>93</v>
      </c>
    </row>
    <row r="77" spans="1:8" x14ac:dyDescent="0.35">
      <c r="A77" s="74">
        <v>2022</v>
      </c>
      <c r="B77" s="22" t="s">
        <v>181</v>
      </c>
      <c r="C77" t="s">
        <v>182</v>
      </c>
      <c r="D77" s="22" t="s">
        <v>51</v>
      </c>
      <c r="E77" s="28">
        <v>17.184302978000002</v>
      </c>
      <c r="F77" s="27">
        <v>12.998458662000001</v>
      </c>
      <c r="G77" s="27">
        <v>21.370147293999999</v>
      </c>
      <c r="H77" s="11">
        <v>68</v>
      </c>
    </row>
    <row r="78" spans="1:8" x14ac:dyDescent="0.35">
      <c r="A78" s="74">
        <v>2011</v>
      </c>
      <c r="B78" s="22" t="s">
        <v>171</v>
      </c>
      <c r="C78" t="s">
        <v>172</v>
      </c>
      <c r="D78" s="22" t="s">
        <v>54</v>
      </c>
      <c r="E78" s="28">
        <v>41.015382860000003</v>
      </c>
      <c r="F78" s="27">
        <v>36.451195327000001</v>
      </c>
      <c r="G78" s="27">
        <v>45.579570392000001</v>
      </c>
      <c r="H78" s="11">
        <v>318</v>
      </c>
    </row>
    <row r="79" spans="1:8" x14ac:dyDescent="0.35">
      <c r="A79" s="74">
        <v>2011</v>
      </c>
      <c r="B79" s="22" t="s">
        <v>173</v>
      </c>
      <c r="C79" t="s">
        <v>174</v>
      </c>
      <c r="D79" s="22" t="s">
        <v>54</v>
      </c>
      <c r="E79" s="28">
        <v>32.548381032000002</v>
      </c>
      <c r="F79" s="27">
        <v>28.721557310000001</v>
      </c>
      <c r="G79" s="27">
        <v>36.375204752999998</v>
      </c>
      <c r="H79" s="11">
        <v>289</v>
      </c>
    </row>
    <row r="80" spans="1:8" x14ac:dyDescent="0.35">
      <c r="A80" s="74">
        <v>2011</v>
      </c>
      <c r="B80" s="22" t="s">
        <v>175</v>
      </c>
      <c r="C80" t="s">
        <v>176</v>
      </c>
      <c r="D80" s="22" t="s">
        <v>54</v>
      </c>
      <c r="E80" s="28">
        <v>20.059290463</v>
      </c>
      <c r="F80" s="27">
        <v>14.157594565</v>
      </c>
      <c r="G80" s="27">
        <v>25.960986362</v>
      </c>
      <c r="H80" s="11">
        <v>45</v>
      </c>
    </row>
    <row r="81" spans="1:8" x14ac:dyDescent="0.35">
      <c r="A81" s="74">
        <v>2011</v>
      </c>
      <c r="B81" s="22" t="s">
        <v>177</v>
      </c>
      <c r="C81" t="s">
        <v>178</v>
      </c>
      <c r="D81" s="22" t="s">
        <v>54</v>
      </c>
      <c r="E81" s="28">
        <v>23.989841627000001</v>
      </c>
      <c r="F81" s="27">
        <v>14.147218378</v>
      </c>
      <c r="G81" s="27">
        <v>33.832464877</v>
      </c>
      <c r="H81" s="11">
        <v>23</v>
      </c>
    </row>
    <row r="82" spans="1:8" x14ac:dyDescent="0.35">
      <c r="A82" s="74">
        <v>2011</v>
      </c>
      <c r="B82" s="22" t="s">
        <v>179</v>
      </c>
      <c r="C82" t="s">
        <v>180</v>
      </c>
      <c r="D82" s="22" t="s">
        <v>54</v>
      </c>
      <c r="E82" s="28">
        <v>14.253825233000001</v>
      </c>
      <c r="F82" s="27">
        <v>10.041683150000001</v>
      </c>
      <c r="G82" s="27">
        <v>18.465967316</v>
      </c>
      <c r="H82" s="11">
        <v>45</v>
      </c>
    </row>
    <row r="83" spans="1:8" x14ac:dyDescent="0.35">
      <c r="A83" s="74">
        <v>2011</v>
      </c>
      <c r="B83" s="22" t="s">
        <v>181</v>
      </c>
      <c r="C83" t="s">
        <v>182</v>
      </c>
      <c r="D83" s="22" t="s">
        <v>54</v>
      </c>
      <c r="E83" s="28">
        <v>21.226900707999999</v>
      </c>
      <c r="F83" s="27">
        <v>14.450071049</v>
      </c>
      <c r="G83" s="27">
        <v>28.003730367999999</v>
      </c>
      <c r="H83" s="11">
        <v>39</v>
      </c>
    </row>
    <row r="84" spans="1:8" x14ac:dyDescent="0.35">
      <c r="A84" s="74">
        <v>2012</v>
      </c>
      <c r="B84" s="22" t="s">
        <v>171</v>
      </c>
      <c r="C84" t="s">
        <v>172</v>
      </c>
      <c r="D84" s="22" t="s">
        <v>54</v>
      </c>
      <c r="E84" s="28">
        <v>36.875558607999999</v>
      </c>
      <c r="F84" s="27">
        <v>32.562893868000003</v>
      </c>
      <c r="G84" s="27">
        <v>41.188223346999997</v>
      </c>
      <c r="H84" s="11">
        <v>288</v>
      </c>
    </row>
    <row r="85" spans="1:8" x14ac:dyDescent="0.35">
      <c r="A85" s="74">
        <v>2012</v>
      </c>
      <c r="B85" s="22" t="s">
        <v>173</v>
      </c>
      <c r="C85" t="s">
        <v>174</v>
      </c>
      <c r="D85" s="22" t="s">
        <v>54</v>
      </c>
      <c r="E85" s="28">
        <v>28.001246797</v>
      </c>
      <c r="F85" s="27">
        <v>24.532500034000002</v>
      </c>
      <c r="G85" s="27">
        <v>31.469993559999999</v>
      </c>
      <c r="H85" s="11">
        <v>256</v>
      </c>
    </row>
    <row r="86" spans="1:8" x14ac:dyDescent="0.35">
      <c r="A86" s="74">
        <v>2012</v>
      </c>
      <c r="B86" s="22" t="s">
        <v>175</v>
      </c>
      <c r="C86" t="s">
        <v>176</v>
      </c>
      <c r="D86" s="22" t="s">
        <v>54</v>
      </c>
      <c r="E86" s="28">
        <v>17.040416765</v>
      </c>
      <c r="F86" s="27">
        <v>11.658491593000001</v>
      </c>
      <c r="G86" s="27">
        <v>22.422341937999999</v>
      </c>
      <c r="H86" s="11">
        <v>39</v>
      </c>
    </row>
    <row r="87" spans="1:8" x14ac:dyDescent="0.35">
      <c r="A87" s="74">
        <v>2012</v>
      </c>
      <c r="B87" s="22" t="s">
        <v>177</v>
      </c>
      <c r="C87" t="s">
        <v>178</v>
      </c>
      <c r="D87" s="22" t="s">
        <v>54</v>
      </c>
      <c r="E87" s="28">
        <v>35.716348381000003</v>
      </c>
      <c r="F87" s="27">
        <v>23.859206734000001</v>
      </c>
      <c r="G87" s="27">
        <v>47.573490028000002</v>
      </c>
      <c r="H87" s="11">
        <v>35</v>
      </c>
    </row>
    <row r="88" spans="1:8" x14ac:dyDescent="0.35">
      <c r="A88" s="74">
        <v>2012</v>
      </c>
      <c r="B88" s="22" t="s">
        <v>179</v>
      </c>
      <c r="C88" t="s">
        <v>180</v>
      </c>
      <c r="D88" s="22" t="s">
        <v>54</v>
      </c>
      <c r="E88" s="28">
        <v>9.9504211299000005</v>
      </c>
      <c r="F88" s="27">
        <v>6.2626530639000002</v>
      </c>
      <c r="G88" s="27">
        <v>13.638189196000001</v>
      </c>
      <c r="H88" s="11">
        <v>29</v>
      </c>
    </row>
    <row r="89" spans="1:8" x14ac:dyDescent="0.35">
      <c r="A89" s="74">
        <v>2012</v>
      </c>
      <c r="B89" s="22" t="s">
        <v>181</v>
      </c>
      <c r="C89" t="s">
        <v>182</v>
      </c>
      <c r="D89" s="22" t="s">
        <v>54</v>
      </c>
      <c r="E89" s="28">
        <v>12.368578377</v>
      </c>
      <c r="F89" s="27">
        <v>7.2151279697000001</v>
      </c>
      <c r="G89" s="27">
        <v>17.522028784</v>
      </c>
      <c r="H89" s="11">
        <v>23</v>
      </c>
    </row>
    <row r="90" spans="1:8" x14ac:dyDescent="0.35">
      <c r="A90" s="74">
        <v>2013</v>
      </c>
      <c r="B90" s="22" t="s">
        <v>171</v>
      </c>
      <c r="C90" t="s">
        <v>172</v>
      </c>
      <c r="D90" s="22" t="s">
        <v>54</v>
      </c>
      <c r="E90" s="28">
        <v>36.020636228000001</v>
      </c>
      <c r="F90" s="27">
        <v>31.745663710999999</v>
      </c>
      <c r="G90" s="27">
        <v>40.295608745000003</v>
      </c>
      <c r="H90" s="11">
        <v>282</v>
      </c>
    </row>
    <row r="91" spans="1:8" x14ac:dyDescent="0.35">
      <c r="A91" s="74">
        <v>2013</v>
      </c>
      <c r="B91" s="22" t="s">
        <v>173</v>
      </c>
      <c r="C91" t="s">
        <v>174</v>
      </c>
      <c r="D91" s="22" t="s">
        <v>54</v>
      </c>
      <c r="E91" s="28">
        <v>26.958999709</v>
      </c>
      <c r="F91" s="27">
        <v>23.565414252</v>
      </c>
      <c r="G91" s="27">
        <v>30.352585167000001</v>
      </c>
      <c r="H91" s="11">
        <v>248</v>
      </c>
    </row>
    <row r="92" spans="1:8" x14ac:dyDescent="0.35">
      <c r="A92" s="74">
        <v>2013</v>
      </c>
      <c r="B92" s="22" t="s">
        <v>175</v>
      </c>
      <c r="C92" t="s">
        <v>176</v>
      </c>
      <c r="D92" s="22" t="s">
        <v>54</v>
      </c>
      <c r="E92" s="28">
        <v>23.949630694</v>
      </c>
      <c r="F92" s="27">
        <v>17.516456643000001</v>
      </c>
      <c r="G92" s="27">
        <v>30.382804745000001</v>
      </c>
      <c r="H92" s="11">
        <v>54</v>
      </c>
    </row>
    <row r="93" spans="1:8" x14ac:dyDescent="0.35">
      <c r="A93" s="74">
        <v>2013</v>
      </c>
      <c r="B93" s="22" t="s">
        <v>177</v>
      </c>
      <c r="C93" t="s">
        <v>178</v>
      </c>
      <c r="D93" s="22" t="s">
        <v>54</v>
      </c>
      <c r="E93" s="28">
        <v>30.611592096999999</v>
      </c>
      <c r="F93" s="27">
        <v>19.416426006999998</v>
      </c>
      <c r="G93" s="27">
        <v>41.806758187</v>
      </c>
      <c r="H93" s="11">
        <v>29</v>
      </c>
    </row>
    <row r="94" spans="1:8" x14ac:dyDescent="0.35">
      <c r="A94" s="74">
        <v>2013</v>
      </c>
      <c r="B94" s="22" t="s">
        <v>179</v>
      </c>
      <c r="C94" t="s">
        <v>180</v>
      </c>
      <c r="D94" s="22" t="s">
        <v>54</v>
      </c>
      <c r="E94" s="28">
        <v>15.094039955</v>
      </c>
      <c r="F94" s="27">
        <v>10.666666298999999</v>
      </c>
      <c r="G94" s="27">
        <v>19.521413611</v>
      </c>
      <c r="H94" s="11">
        <v>46</v>
      </c>
    </row>
    <row r="95" spans="1:8" x14ac:dyDescent="0.35">
      <c r="A95" s="74">
        <v>2013</v>
      </c>
      <c r="B95" s="22" t="s">
        <v>181</v>
      </c>
      <c r="C95" t="s">
        <v>182</v>
      </c>
      <c r="D95" s="22" t="s">
        <v>54</v>
      </c>
      <c r="E95" s="28">
        <v>19.500321960000001</v>
      </c>
      <c r="F95" s="27">
        <v>12.936936099</v>
      </c>
      <c r="G95" s="27">
        <v>26.063707822000001</v>
      </c>
      <c r="H95" s="11">
        <v>35</v>
      </c>
    </row>
    <row r="96" spans="1:8" x14ac:dyDescent="0.35">
      <c r="A96" s="74">
        <v>2014</v>
      </c>
      <c r="B96" s="22" t="s">
        <v>171</v>
      </c>
      <c r="C96" t="s">
        <v>172</v>
      </c>
      <c r="D96" s="22" t="s">
        <v>54</v>
      </c>
      <c r="E96" s="28">
        <v>35.760934622999997</v>
      </c>
      <c r="F96" s="27">
        <v>31.531944665000001</v>
      </c>
      <c r="G96" s="27">
        <v>39.98992458</v>
      </c>
      <c r="H96" s="11">
        <v>281</v>
      </c>
    </row>
    <row r="97" spans="1:8" x14ac:dyDescent="0.35">
      <c r="A97" s="74">
        <v>2014</v>
      </c>
      <c r="B97" s="22" t="s">
        <v>173</v>
      </c>
      <c r="C97" t="s">
        <v>174</v>
      </c>
      <c r="D97" s="22" t="s">
        <v>54</v>
      </c>
      <c r="E97" s="28">
        <v>29.628449745000001</v>
      </c>
      <c r="F97" s="27">
        <v>26.09271425</v>
      </c>
      <c r="G97" s="27">
        <v>33.164185240000002</v>
      </c>
      <c r="H97" s="11">
        <v>273</v>
      </c>
    </row>
    <row r="98" spans="1:8" x14ac:dyDescent="0.35">
      <c r="A98" s="74">
        <v>2014</v>
      </c>
      <c r="B98" s="22" t="s">
        <v>175</v>
      </c>
      <c r="C98" t="s">
        <v>176</v>
      </c>
      <c r="D98" s="22" t="s">
        <v>54</v>
      </c>
      <c r="E98" s="28">
        <v>21.343437973</v>
      </c>
      <c r="F98" s="27">
        <v>15.395853342000001</v>
      </c>
      <c r="G98" s="27">
        <v>27.291022603999998</v>
      </c>
      <c r="H98" s="11">
        <v>50</v>
      </c>
    </row>
    <row r="99" spans="1:8" x14ac:dyDescent="0.35">
      <c r="A99" s="74">
        <v>2014</v>
      </c>
      <c r="B99" s="22" t="s">
        <v>177</v>
      </c>
      <c r="C99" t="s">
        <v>178</v>
      </c>
      <c r="D99" s="22" t="s">
        <v>54</v>
      </c>
      <c r="E99" s="28">
        <v>32.119728500999997</v>
      </c>
      <c r="F99" s="27">
        <v>20.780029367000001</v>
      </c>
      <c r="G99" s="27">
        <v>43.459427634000001</v>
      </c>
      <c r="H99" s="11">
        <v>31</v>
      </c>
    </row>
    <row r="100" spans="1:8" x14ac:dyDescent="0.35">
      <c r="A100" s="74">
        <v>2014</v>
      </c>
      <c r="B100" s="22" t="s">
        <v>179</v>
      </c>
      <c r="C100" t="s">
        <v>180</v>
      </c>
      <c r="D100" s="22" t="s">
        <v>54</v>
      </c>
      <c r="E100" s="28">
        <v>11.52601724</v>
      </c>
      <c r="F100" s="27">
        <v>7.7823905923999996</v>
      </c>
      <c r="G100" s="27">
        <v>15.269643887999999</v>
      </c>
      <c r="H100" s="11">
        <v>37</v>
      </c>
    </row>
    <row r="101" spans="1:8" x14ac:dyDescent="0.35">
      <c r="A101" s="74">
        <v>2014</v>
      </c>
      <c r="B101" s="22" t="s">
        <v>181</v>
      </c>
      <c r="C101" t="s">
        <v>182</v>
      </c>
      <c r="D101" s="22" t="s">
        <v>54</v>
      </c>
      <c r="E101" s="28">
        <v>21.831205008000001</v>
      </c>
      <c r="F101" s="27">
        <v>14.970681065999999</v>
      </c>
      <c r="G101" s="27">
        <v>28.691728950000002</v>
      </c>
      <c r="H101" s="11">
        <v>40</v>
      </c>
    </row>
    <row r="102" spans="1:8" x14ac:dyDescent="0.35">
      <c r="A102" s="74">
        <v>2015</v>
      </c>
      <c r="B102" s="22" t="s">
        <v>171</v>
      </c>
      <c r="C102" t="s">
        <v>172</v>
      </c>
      <c r="D102" s="22" t="s">
        <v>54</v>
      </c>
      <c r="E102" s="28">
        <v>34.219063804999998</v>
      </c>
      <c r="F102" s="27">
        <v>30.092435973000001</v>
      </c>
      <c r="G102" s="27">
        <v>38.345691637000002</v>
      </c>
      <c r="H102" s="11">
        <v>270</v>
      </c>
    </row>
    <row r="103" spans="1:8" x14ac:dyDescent="0.35">
      <c r="A103" s="74">
        <v>2015</v>
      </c>
      <c r="B103" s="22" t="s">
        <v>173</v>
      </c>
      <c r="C103" t="s">
        <v>174</v>
      </c>
      <c r="D103" s="22" t="s">
        <v>54</v>
      </c>
      <c r="E103" s="28">
        <v>29.763792147</v>
      </c>
      <c r="F103" s="27">
        <v>26.237827635999999</v>
      </c>
      <c r="G103" s="27">
        <v>33.289756656999998</v>
      </c>
      <c r="H103" s="11">
        <v>277</v>
      </c>
    </row>
    <row r="104" spans="1:8" x14ac:dyDescent="0.35">
      <c r="A104" s="74">
        <v>2015</v>
      </c>
      <c r="B104" s="22" t="s">
        <v>175</v>
      </c>
      <c r="C104" t="s">
        <v>176</v>
      </c>
      <c r="D104" s="22" t="s">
        <v>54</v>
      </c>
      <c r="E104" s="28">
        <v>19.473021325000001</v>
      </c>
      <c r="F104" s="27">
        <v>13.742020371000001</v>
      </c>
      <c r="G104" s="27">
        <v>25.204022278</v>
      </c>
      <c r="H104" s="11">
        <v>45</v>
      </c>
    </row>
    <row r="105" spans="1:8" x14ac:dyDescent="0.35">
      <c r="A105" s="74">
        <v>2015</v>
      </c>
      <c r="B105" s="22" t="s">
        <v>177</v>
      </c>
      <c r="C105" t="s">
        <v>178</v>
      </c>
      <c r="D105" s="22" t="s">
        <v>54</v>
      </c>
      <c r="E105" s="28">
        <v>35.981890784000001</v>
      </c>
      <c r="F105" s="27">
        <v>24.189825285000001</v>
      </c>
      <c r="G105" s="27">
        <v>47.773956282999997</v>
      </c>
      <c r="H105" s="11">
        <v>36</v>
      </c>
    </row>
    <row r="106" spans="1:8" x14ac:dyDescent="0.35">
      <c r="A106" s="74">
        <v>2015</v>
      </c>
      <c r="B106" s="22" t="s">
        <v>179</v>
      </c>
      <c r="C106" t="s">
        <v>180</v>
      </c>
      <c r="D106" s="22" t="s">
        <v>54</v>
      </c>
      <c r="E106" s="28">
        <v>15.356870919</v>
      </c>
      <c r="F106" s="27">
        <v>11.059151115000001</v>
      </c>
      <c r="G106" s="27">
        <v>19.654590723999998</v>
      </c>
      <c r="H106" s="11">
        <v>50</v>
      </c>
    </row>
    <row r="107" spans="1:8" x14ac:dyDescent="0.35">
      <c r="A107" s="74">
        <v>2015</v>
      </c>
      <c r="B107" s="22" t="s">
        <v>181</v>
      </c>
      <c r="C107" t="s">
        <v>182</v>
      </c>
      <c r="D107" s="22" t="s">
        <v>54</v>
      </c>
      <c r="E107" s="28">
        <v>17.767117595999999</v>
      </c>
      <c r="F107" s="27">
        <v>11.552829057</v>
      </c>
      <c r="G107" s="27">
        <v>23.981406135</v>
      </c>
      <c r="H107" s="11">
        <v>33</v>
      </c>
    </row>
    <row r="108" spans="1:8" x14ac:dyDescent="0.35">
      <c r="A108" s="74">
        <v>2016</v>
      </c>
      <c r="B108" s="22" t="s">
        <v>171</v>
      </c>
      <c r="C108" t="s">
        <v>172</v>
      </c>
      <c r="D108" s="22" t="s">
        <v>54</v>
      </c>
      <c r="E108" s="28">
        <v>38.500495489999999</v>
      </c>
      <c r="F108" s="27">
        <v>34.094258084000003</v>
      </c>
      <c r="G108" s="27">
        <v>42.906732896999998</v>
      </c>
      <c r="H108" s="11">
        <v>301</v>
      </c>
    </row>
    <row r="109" spans="1:8" x14ac:dyDescent="0.35">
      <c r="A109" s="74">
        <v>2016</v>
      </c>
      <c r="B109" s="22" t="s">
        <v>173</v>
      </c>
      <c r="C109" t="s">
        <v>174</v>
      </c>
      <c r="D109" s="22" t="s">
        <v>54</v>
      </c>
      <c r="E109" s="28">
        <v>30.934993615</v>
      </c>
      <c r="F109" s="27">
        <v>27.361691093000001</v>
      </c>
      <c r="G109" s="27">
        <v>34.508296135999998</v>
      </c>
      <c r="H109" s="11">
        <v>291</v>
      </c>
    </row>
    <row r="110" spans="1:8" x14ac:dyDescent="0.35">
      <c r="A110" s="74">
        <v>2016</v>
      </c>
      <c r="B110" s="22" t="s">
        <v>175</v>
      </c>
      <c r="C110" t="s">
        <v>176</v>
      </c>
      <c r="D110" s="22" t="s">
        <v>54</v>
      </c>
      <c r="E110" s="28">
        <v>29.810094368000001</v>
      </c>
      <c r="F110" s="27">
        <v>22.788200066999998</v>
      </c>
      <c r="G110" s="27">
        <v>36.831988668999998</v>
      </c>
      <c r="H110" s="11">
        <v>70</v>
      </c>
    </row>
    <row r="111" spans="1:8" x14ac:dyDescent="0.35">
      <c r="A111" s="74">
        <v>2016</v>
      </c>
      <c r="B111" s="22" t="s">
        <v>177</v>
      </c>
      <c r="C111" t="s">
        <v>178</v>
      </c>
      <c r="D111" s="22" t="s">
        <v>54</v>
      </c>
      <c r="E111" s="28">
        <v>37.422783082000002</v>
      </c>
      <c r="F111" s="27">
        <v>25.286864262999998</v>
      </c>
      <c r="G111" s="27">
        <v>49.558701900999999</v>
      </c>
      <c r="H111" s="11">
        <v>37</v>
      </c>
    </row>
    <row r="112" spans="1:8" x14ac:dyDescent="0.35">
      <c r="A112" s="74">
        <v>2016</v>
      </c>
      <c r="B112" s="22" t="s">
        <v>179</v>
      </c>
      <c r="C112" t="s">
        <v>180</v>
      </c>
      <c r="D112" s="22" t="s">
        <v>54</v>
      </c>
      <c r="E112" s="28">
        <v>17.956123154</v>
      </c>
      <c r="F112" s="27">
        <v>13.329806399000001</v>
      </c>
      <c r="G112" s="27">
        <v>22.582439910000002</v>
      </c>
      <c r="H112" s="11">
        <v>59</v>
      </c>
    </row>
    <row r="113" spans="1:8" x14ac:dyDescent="0.35">
      <c r="A113" s="74">
        <v>2016</v>
      </c>
      <c r="B113" s="22" t="s">
        <v>181</v>
      </c>
      <c r="C113" t="s">
        <v>182</v>
      </c>
      <c r="D113" s="22" t="s">
        <v>54</v>
      </c>
      <c r="E113" s="28">
        <v>21.064301726</v>
      </c>
      <c r="F113" s="27">
        <v>14.275264585</v>
      </c>
      <c r="G113" s="27">
        <v>27.853338866000001</v>
      </c>
      <c r="H113" s="11">
        <v>39</v>
      </c>
    </row>
    <row r="114" spans="1:8" x14ac:dyDescent="0.35">
      <c r="A114" s="74">
        <v>2017</v>
      </c>
      <c r="B114" s="22" t="s">
        <v>171</v>
      </c>
      <c r="C114" t="s">
        <v>172</v>
      </c>
      <c r="D114" s="22" t="s">
        <v>54</v>
      </c>
      <c r="E114" s="28">
        <v>39.463453543</v>
      </c>
      <c r="F114" s="27">
        <v>35.066362746000003</v>
      </c>
      <c r="G114" s="27">
        <v>43.860544341000001</v>
      </c>
      <c r="H114" s="11">
        <v>316</v>
      </c>
    </row>
    <row r="115" spans="1:8" x14ac:dyDescent="0.35">
      <c r="A115" s="74">
        <v>2017</v>
      </c>
      <c r="B115" s="22" t="s">
        <v>173</v>
      </c>
      <c r="C115" t="s">
        <v>174</v>
      </c>
      <c r="D115" s="22" t="s">
        <v>54</v>
      </c>
      <c r="E115" s="28">
        <v>32.647784137999999</v>
      </c>
      <c r="F115" s="27">
        <v>28.986325008000001</v>
      </c>
      <c r="G115" s="27">
        <v>36.309243268000003</v>
      </c>
      <c r="H115" s="11">
        <v>308</v>
      </c>
    </row>
    <row r="116" spans="1:8" x14ac:dyDescent="0.35">
      <c r="A116" s="74">
        <v>2017</v>
      </c>
      <c r="B116" s="22" t="s">
        <v>175</v>
      </c>
      <c r="C116" t="s">
        <v>176</v>
      </c>
      <c r="D116" s="22" t="s">
        <v>54</v>
      </c>
      <c r="E116" s="28">
        <v>22.298569958000002</v>
      </c>
      <c r="F116" s="27">
        <v>16.271598801</v>
      </c>
      <c r="G116" s="27">
        <v>28.325541115</v>
      </c>
      <c r="H116" s="11">
        <v>53</v>
      </c>
    </row>
    <row r="117" spans="1:8" x14ac:dyDescent="0.35">
      <c r="A117" s="74">
        <v>2017</v>
      </c>
      <c r="B117" s="22" t="s">
        <v>177</v>
      </c>
      <c r="C117" t="s">
        <v>178</v>
      </c>
      <c r="D117" s="22" t="s">
        <v>54</v>
      </c>
      <c r="E117" s="28">
        <v>27.166452036999999</v>
      </c>
      <c r="F117" s="27">
        <v>16.868902583000001</v>
      </c>
      <c r="G117" s="27">
        <v>37.464001492000001</v>
      </c>
      <c r="H117" s="11">
        <v>27</v>
      </c>
    </row>
    <row r="118" spans="1:8" x14ac:dyDescent="0.35">
      <c r="A118" s="74">
        <v>2017</v>
      </c>
      <c r="B118" s="22" t="s">
        <v>179</v>
      </c>
      <c r="C118" t="s">
        <v>180</v>
      </c>
      <c r="D118" s="22" t="s">
        <v>54</v>
      </c>
      <c r="E118" s="28">
        <v>16.317375362</v>
      </c>
      <c r="F118" s="27">
        <v>11.980688885999999</v>
      </c>
      <c r="G118" s="27">
        <v>20.654061838000001</v>
      </c>
      <c r="H118" s="11">
        <v>55</v>
      </c>
    </row>
    <row r="119" spans="1:8" x14ac:dyDescent="0.35">
      <c r="A119" s="74">
        <v>2017</v>
      </c>
      <c r="B119" s="22" t="s">
        <v>181</v>
      </c>
      <c r="C119" t="s">
        <v>182</v>
      </c>
      <c r="D119" s="22" t="s">
        <v>54</v>
      </c>
      <c r="E119" s="28">
        <v>15.556212477000001</v>
      </c>
      <c r="F119" s="27">
        <v>9.8294539508999996</v>
      </c>
      <c r="G119" s="27">
        <v>21.282971003</v>
      </c>
      <c r="H119" s="11">
        <v>30</v>
      </c>
    </row>
    <row r="120" spans="1:8" x14ac:dyDescent="0.35">
      <c r="A120" s="74">
        <v>2018</v>
      </c>
      <c r="B120" s="22" t="s">
        <v>171</v>
      </c>
      <c r="C120" t="s">
        <v>172</v>
      </c>
      <c r="D120" s="22" t="s">
        <v>54</v>
      </c>
      <c r="E120" s="28">
        <v>34.030406649</v>
      </c>
      <c r="F120" s="27">
        <v>29.963378984999999</v>
      </c>
      <c r="G120" s="27">
        <v>38.097434313999997</v>
      </c>
      <c r="H120" s="11">
        <v>274</v>
      </c>
    </row>
    <row r="121" spans="1:8" x14ac:dyDescent="0.35">
      <c r="A121" s="74">
        <v>2018</v>
      </c>
      <c r="B121" s="22" t="s">
        <v>173</v>
      </c>
      <c r="C121" t="s">
        <v>174</v>
      </c>
      <c r="D121" s="22" t="s">
        <v>54</v>
      </c>
      <c r="E121" s="28">
        <v>33.739437164000002</v>
      </c>
      <c r="F121" s="27">
        <v>30.022490443999999</v>
      </c>
      <c r="G121" s="27">
        <v>37.456383883999997</v>
      </c>
      <c r="H121" s="11">
        <v>319</v>
      </c>
    </row>
    <row r="122" spans="1:8" x14ac:dyDescent="0.35">
      <c r="A122" s="74">
        <v>2018</v>
      </c>
      <c r="B122" s="22" t="s">
        <v>175</v>
      </c>
      <c r="C122" t="s">
        <v>176</v>
      </c>
      <c r="D122" s="22" t="s">
        <v>54</v>
      </c>
      <c r="E122" s="28">
        <v>19.541573425999999</v>
      </c>
      <c r="F122" s="27">
        <v>13.730863620999999</v>
      </c>
      <c r="G122" s="27">
        <v>25.352283231000001</v>
      </c>
      <c r="H122" s="11">
        <v>45</v>
      </c>
    </row>
    <row r="123" spans="1:8" x14ac:dyDescent="0.35">
      <c r="A123" s="74">
        <v>2018</v>
      </c>
      <c r="B123" s="22" t="s">
        <v>177</v>
      </c>
      <c r="C123" t="s">
        <v>178</v>
      </c>
      <c r="D123" s="22" t="s">
        <v>54</v>
      </c>
      <c r="E123" s="28">
        <v>34.376439920999999</v>
      </c>
      <c r="F123" s="27">
        <v>23.143807498000001</v>
      </c>
      <c r="G123" s="27">
        <v>45.609072343000001</v>
      </c>
      <c r="H123" s="11">
        <v>36</v>
      </c>
    </row>
    <row r="124" spans="1:8" x14ac:dyDescent="0.35">
      <c r="A124" s="74">
        <v>2018</v>
      </c>
      <c r="B124" s="22" t="s">
        <v>179</v>
      </c>
      <c r="C124" t="s">
        <v>180</v>
      </c>
      <c r="D124" s="22" t="s">
        <v>54</v>
      </c>
      <c r="E124" s="28">
        <v>12.579653384</v>
      </c>
      <c r="F124" s="27">
        <v>8.6195096172000003</v>
      </c>
      <c r="G124" s="27">
        <v>16.539797150999998</v>
      </c>
      <c r="H124" s="11">
        <v>41</v>
      </c>
    </row>
    <row r="125" spans="1:8" x14ac:dyDescent="0.35">
      <c r="A125" s="74">
        <v>2018</v>
      </c>
      <c r="B125" s="22" t="s">
        <v>181</v>
      </c>
      <c r="C125" t="s">
        <v>182</v>
      </c>
      <c r="D125" s="22" t="s">
        <v>54</v>
      </c>
      <c r="E125" s="28">
        <v>24.215067558000001</v>
      </c>
      <c r="F125" s="27">
        <v>17.158444708000001</v>
      </c>
      <c r="G125" s="27">
        <v>31.271690409000001</v>
      </c>
      <c r="H125" s="11">
        <v>47</v>
      </c>
    </row>
    <row r="126" spans="1:8" x14ac:dyDescent="0.35">
      <c r="A126" s="74">
        <v>2019</v>
      </c>
      <c r="B126" s="22" t="s">
        <v>171</v>
      </c>
      <c r="C126" t="s">
        <v>172</v>
      </c>
      <c r="D126" s="22" t="s">
        <v>54</v>
      </c>
      <c r="E126" s="28">
        <v>30.397944584000001</v>
      </c>
      <c r="F126" s="27">
        <v>26.564131477</v>
      </c>
      <c r="G126" s="27">
        <v>34.231757692000002</v>
      </c>
      <c r="H126" s="11">
        <v>246</v>
      </c>
    </row>
    <row r="127" spans="1:8" x14ac:dyDescent="0.35">
      <c r="A127" s="74">
        <v>2019</v>
      </c>
      <c r="B127" s="22" t="s">
        <v>173</v>
      </c>
      <c r="C127" t="s">
        <v>174</v>
      </c>
      <c r="D127" s="22" t="s">
        <v>54</v>
      </c>
      <c r="E127" s="28">
        <v>27.908100475000001</v>
      </c>
      <c r="F127" s="27">
        <v>24.509643136000001</v>
      </c>
      <c r="G127" s="27">
        <v>31.306557813000001</v>
      </c>
      <c r="H127" s="11">
        <v>262</v>
      </c>
    </row>
    <row r="128" spans="1:8" x14ac:dyDescent="0.35">
      <c r="A128" s="74">
        <v>2019</v>
      </c>
      <c r="B128" s="22" t="s">
        <v>175</v>
      </c>
      <c r="C128" t="s">
        <v>176</v>
      </c>
      <c r="D128" s="22" t="s">
        <v>54</v>
      </c>
      <c r="E128" s="28">
        <v>16.904506125000001</v>
      </c>
      <c r="F128" s="27">
        <v>11.646625133000001</v>
      </c>
      <c r="G128" s="27">
        <v>22.162387117000002</v>
      </c>
      <c r="H128" s="11">
        <v>40</v>
      </c>
    </row>
    <row r="129" spans="1:8" x14ac:dyDescent="0.35">
      <c r="A129" s="74">
        <v>2019</v>
      </c>
      <c r="B129" s="22" t="s">
        <v>177</v>
      </c>
      <c r="C129" t="s">
        <v>178</v>
      </c>
      <c r="D129" s="22" t="s">
        <v>54</v>
      </c>
      <c r="E129" s="28">
        <v>34.545654517999999</v>
      </c>
      <c r="F129" s="27">
        <v>22.622112477999998</v>
      </c>
      <c r="G129" s="27">
        <v>46.469196558</v>
      </c>
      <c r="H129" s="11">
        <v>33</v>
      </c>
    </row>
    <row r="130" spans="1:8" x14ac:dyDescent="0.35">
      <c r="A130" s="74">
        <v>2019</v>
      </c>
      <c r="B130" s="22" t="s">
        <v>179</v>
      </c>
      <c r="C130" t="s">
        <v>180</v>
      </c>
      <c r="D130" s="22" t="s">
        <v>54</v>
      </c>
      <c r="E130" s="28">
        <v>13.2555408</v>
      </c>
      <c r="F130" s="27">
        <v>9.3932691610999992</v>
      </c>
      <c r="G130" s="27">
        <v>17.117812438000001</v>
      </c>
      <c r="H130" s="11">
        <v>46</v>
      </c>
    </row>
    <row r="131" spans="1:8" x14ac:dyDescent="0.35">
      <c r="A131" s="74">
        <v>2019</v>
      </c>
      <c r="B131" s="22" t="s">
        <v>181</v>
      </c>
      <c r="C131" t="s">
        <v>182</v>
      </c>
      <c r="D131" s="22" t="s">
        <v>54</v>
      </c>
      <c r="E131" s="28">
        <v>17.644428949999998</v>
      </c>
      <c r="F131" s="27">
        <v>11.355872155</v>
      </c>
      <c r="G131" s="27">
        <v>23.932985745</v>
      </c>
      <c r="H131" s="11">
        <v>32</v>
      </c>
    </row>
    <row r="132" spans="1:8" x14ac:dyDescent="0.35">
      <c r="A132" s="74">
        <v>2020</v>
      </c>
      <c r="B132" s="22" t="s">
        <v>171</v>
      </c>
      <c r="C132" t="s">
        <v>172</v>
      </c>
      <c r="D132" s="22" t="s">
        <v>54</v>
      </c>
      <c r="E132" s="28">
        <v>36.429235048000002</v>
      </c>
      <c r="F132" s="27">
        <v>32.226365721999997</v>
      </c>
      <c r="G132" s="27">
        <v>40.632104374000001</v>
      </c>
      <c r="H132" s="11">
        <v>295</v>
      </c>
    </row>
    <row r="133" spans="1:8" x14ac:dyDescent="0.35">
      <c r="A133" s="74">
        <v>2020</v>
      </c>
      <c r="B133" s="22" t="s">
        <v>173</v>
      </c>
      <c r="C133" t="s">
        <v>174</v>
      </c>
      <c r="D133" s="22" t="s">
        <v>54</v>
      </c>
      <c r="E133" s="28">
        <v>37.000707759000001</v>
      </c>
      <c r="F133" s="27">
        <v>33.120752902</v>
      </c>
      <c r="G133" s="27">
        <v>40.880662616999999</v>
      </c>
      <c r="H133" s="11">
        <v>353</v>
      </c>
    </row>
    <row r="134" spans="1:8" x14ac:dyDescent="0.35">
      <c r="A134" s="74">
        <v>2020</v>
      </c>
      <c r="B134" s="22" t="s">
        <v>175</v>
      </c>
      <c r="C134" t="s">
        <v>176</v>
      </c>
      <c r="D134" s="22" t="s">
        <v>54</v>
      </c>
      <c r="E134" s="28">
        <v>22.802640258</v>
      </c>
      <c r="F134" s="27">
        <v>16.803847371</v>
      </c>
      <c r="G134" s="27">
        <v>28.801433145000001</v>
      </c>
      <c r="H134" s="11">
        <v>56</v>
      </c>
    </row>
    <row r="135" spans="1:8" x14ac:dyDescent="0.35">
      <c r="A135" s="74">
        <v>2020</v>
      </c>
      <c r="B135" s="22" t="s">
        <v>177</v>
      </c>
      <c r="C135" t="s">
        <v>178</v>
      </c>
      <c r="D135" s="22" t="s">
        <v>54</v>
      </c>
      <c r="E135" s="28">
        <v>29.167642004000001</v>
      </c>
      <c r="F135" s="27">
        <v>18.447077977999999</v>
      </c>
      <c r="G135" s="27">
        <v>39.888206029000003</v>
      </c>
      <c r="H135" s="11">
        <v>29</v>
      </c>
    </row>
    <row r="136" spans="1:8" x14ac:dyDescent="0.35">
      <c r="A136" s="74">
        <v>2020</v>
      </c>
      <c r="B136" s="22" t="s">
        <v>179</v>
      </c>
      <c r="C136" t="s">
        <v>180</v>
      </c>
      <c r="D136" s="22" t="s">
        <v>54</v>
      </c>
      <c r="E136" s="28">
        <v>17.974641468000002</v>
      </c>
      <c r="F136" s="27">
        <v>13.497573636</v>
      </c>
      <c r="G136" s="27">
        <v>22.451709299000001</v>
      </c>
      <c r="H136" s="11">
        <v>63</v>
      </c>
    </row>
    <row r="137" spans="1:8" x14ac:dyDescent="0.35">
      <c r="A137" s="74">
        <v>2020</v>
      </c>
      <c r="B137" s="22" t="s">
        <v>181</v>
      </c>
      <c r="C137" t="s">
        <v>182</v>
      </c>
      <c r="D137" s="22" t="s">
        <v>54</v>
      </c>
      <c r="E137" s="28">
        <v>16.047465929000001</v>
      </c>
      <c r="F137" s="27">
        <v>10.094230916000001</v>
      </c>
      <c r="G137" s="27">
        <v>22.000700942000002</v>
      </c>
      <c r="H137" s="11">
        <v>30</v>
      </c>
    </row>
    <row r="138" spans="1:8" x14ac:dyDescent="0.35">
      <c r="A138" s="74">
        <v>2021</v>
      </c>
      <c r="B138" s="22" t="s">
        <v>171</v>
      </c>
      <c r="C138" t="s">
        <v>172</v>
      </c>
      <c r="D138" s="22" t="s">
        <v>54</v>
      </c>
      <c r="E138" s="28">
        <v>38.781709317999997</v>
      </c>
      <c r="F138" s="27">
        <v>34.500229537000003</v>
      </c>
      <c r="G138" s="27">
        <v>43.063189098999999</v>
      </c>
      <c r="H138" s="11">
        <v>320</v>
      </c>
    </row>
    <row r="139" spans="1:8" x14ac:dyDescent="0.35">
      <c r="A139" s="74">
        <v>2021</v>
      </c>
      <c r="B139" s="22" t="s">
        <v>173</v>
      </c>
      <c r="C139" t="s">
        <v>174</v>
      </c>
      <c r="D139" s="22" t="s">
        <v>54</v>
      </c>
      <c r="E139" s="28">
        <v>34.386532789999997</v>
      </c>
      <c r="F139" s="27">
        <v>30.651704908999999</v>
      </c>
      <c r="G139" s="27">
        <v>38.121360670999998</v>
      </c>
      <c r="H139" s="11">
        <v>329</v>
      </c>
    </row>
    <row r="140" spans="1:8" x14ac:dyDescent="0.35">
      <c r="A140" s="74">
        <v>2021</v>
      </c>
      <c r="B140" s="22" t="s">
        <v>175</v>
      </c>
      <c r="C140" t="s">
        <v>176</v>
      </c>
      <c r="D140" s="22" t="s">
        <v>54</v>
      </c>
      <c r="E140" s="28">
        <v>22.549387332999999</v>
      </c>
      <c r="F140" s="27">
        <v>16.500881677999999</v>
      </c>
      <c r="G140" s="27">
        <v>28.597892987000002</v>
      </c>
      <c r="H140" s="11">
        <v>54</v>
      </c>
    </row>
    <row r="141" spans="1:8" x14ac:dyDescent="0.35">
      <c r="A141" s="74">
        <v>2021</v>
      </c>
      <c r="B141" s="22" t="s">
        <v>177</v>
      </c>
      <c r="C141" t="s">
        <v>178</v>
      </c>
      <c r="D141" s="22" t="s">
        <v>54</v>
      </c>
      <c r="E141" s="28">
        <v>31.231819642000001</v>
      </c>
      <c r="F141" s="27">
        <v>19.895444879999999</v>
      </c>
      <c r="G141" s="27">
        <v>42.568194403</v>
      </c>
      <c r="H141" s="11">
        <v>30</v>
      </c>
    </row>
    <row r="142" spans="1:8" x14ac:dyDescent="0.35">
      <c r="A142" s="74">
        <v>2021</v>
      </c>
      <c r="B142" s="22" t="s">
        <v>179</v>
      </c>
      <c r="C142" t="s">
        <v>180</v>
      </c>
      <c r="D142" s="22" t="s">
        <v>54</v>
      </c>
      <c r="E142" s="28">
        <v>17.895616085</v>
      </c>
      <c r="F142" s="27">
        <v>13.427761297</v>
      </c>
      <c r="G142" s="27">
        <v>22.363470872000001</v>
      </c>
      <c r="H142" s="11">
        <v>63</v>
      </c>
    </row>
    <row r="143" spans="1:8" x14ac:dyDescent="0.35">
      <c r="A143" s="74">
        <v>2021</v>
      </c>
      <c r="B143" s="22" t="s">
        <v>181</v>
      </c>
      <c r="C143" t="s">
        <v>182</v>
      </c>
      <c r="D143" s="22" t="s">
        <v>54</v>
      </c>
      <c r="E143" s="28">
        <v>22.131281995999998</v>
      </c>
      <c r="F143" s="27">
        <v>15.011873844</v>
      </c>
      <c r="G143" s="27">
        <v>29.250690148</v>
      </c>
      <c r="H143" s="11">
        <v>40</v>
      </c>
    </row>
    <row r="144" spans="1:8" x14ac:dyDescent="0.35">
      <c r="A144" s="74">
        <v>2022</v>
      </c>
      <c r="B144" s="22" t="s">
        <v>171</v>
      </c>
      <c r="C144" t="s">
        <v>172</v>
      </c>
      <c r="D144" s="22" t="s">
        <v>54</v>
      </c>
      <c r="E144" s="28">
        <v>41.073665570000003</v>
      </c>
      <c r="F144" s="27">
        <v>36.637768622999999</v>
      </c>
      <c r="G144" s="27">
        <v>45.509562516000003</v>
      </c>
      <c r="H144" s="11">
        <v>337</v>
      </c>
    </row>
    <row r="145" spans="1:8" x14ac:dyDescent="0.35">
      <c r="A145" s="74">
        <v>2022</v>
      </c>
      <c r="B145" s="22" t="s">
        <v>173</v>
      </c>
      <c r="C145" t="s">
        <v>174</v>
      </c>
      <c r="D145" s="22" t="s">
        <v>54</v>
      </c>
      <c r="E145" s="28">
        <v>31.078273930000002</v>
      </c>
      <c r="F145" s="27">
        <v>27.527102095</v>
      </c>
      <c r="G145" s="27">
        <v>34.629445765</v>
      </c>
      <c r="H145" s="11">
        <v>297</v>
      </c>
    </row>
    <row r="146" spans="1:8" x14ac:dyDescent="0.35">
      <c r="A146" s="74">
        <v>2022</v>
      </c>
      <c r="B146" s="22" t="s">
        <v>175</v>
      </c>
      <c r="C146" t="s">
        <v>176</v>
      </c>
      <c r="D146" s="22" t="s">
        <v>54</v>
      </c>
      <c r="E146" s="28">
        <v>27.890319665</v>
      </c>
      <c r="F146" s="27">
        <v>21.109507743999998</v>
      </c>
      <c r="G146" s="27">
        <v>34.671131586000001</v>
      </c>
      <c r="H146" s="11">
        <v>66</v>
      </c>
    </row>
    <row r="147" spans="1:8" x14ac:dyDescent="0.35">
      <c r="A147" s="74">
        <v>2022</v>
      </c>
      <c r="B147" s="22" t="s">
        <v>177</v>
      </c>
      <c r="C147" t="s">
        <v>178</v>
      </c>
      <c r="D147" s="22" t="s">
        <v>54</v>
      </c>
      <c r="E147" s="28">
        <v>32.627647625999998</v>
      </c>
      <c r="F147" s="27">
        <v>21.358819953000001</v>
      </c>
      <c r="G147" s="27">
        <v>43.896475299000002</v>
      </c>
      <c r="H147" s="11">
        <v>33</v>
      </c>
    </row>
    <row r="148" spans="1:8" x14ac:dyDescent="0.35">
      <c r="A148" s="74">
        <v>2022</v>
      </c>
      <c r="B148" s="22" t="s">
        <v>179</v>
      </c>
      <c r="C148" t="s">
        <v>180</v>
      </c>
      <c r="D148" s="22" t="s">
        <v>54</v>
      </c>
      <c r="E148" s="28">
        <v>17.070240696999999</v>
      </c>
      <c r="F148" s="27">
        <v>12.585761279</v>
      </c>
      <c r="G148" s="27">
        <v>21.554720113999998</v>
      </c>
      <c r="H148" s="11">
        <v>58</v>
      </c>
    </row>
    <row r="149" spans="1:8" x14ac:dyDescent="0.35">
      <c r="A149" s="74">
        <v>2022</v>
      </c>
      <c r="B149" s="22" t="s">
        <v>181</v>
      </c>
      <c r="C149" t="s">
        <v>182</v>
      </c>
      <c r="D149" s="22" t="s">
        <v>54</v>
      </c>
      <c r="E149" s="28">
        <v>22.982544896</v>
      </c>
      <c r="F149" s="27">
        <v>16.095277094</v>
      </c>
      <c r="G149" s="27">
        <v>29.869812698</v>
      </c>
      <c r="H149" s="11">
        <v>45</v>
      </c>
    </row>
    <row r="150" spans="1:8" x14ac:dyDescent="0.35">
      <c r="A150" s="74">
        <v>2011</v>
      </c>
      <c r="B150" s="22" t="s">
        <v>171</v>
      </c>
      <c r="C150" t="s">
        <v>172</v>
      </c>
      <c r="D150" s="22" t="s">
        <v>53</v>
      </c>
      <c r="E150" s="28">
        <v>16.75034089</v>
      </c>
      <c r="F150" s="27">
        <v>13.997451496</v>
      </c>
      <c r="G150" s="27">
        <v>19.503230283000001</v>
      </c>
      <c r="H150" s="11">
        <v>144</v>
      </c>
    </row>
    <row r="151" spans="1:8" x14ac:dyDescent="0.35">
      <c r="A151" s="74">
        <v>2011</v>
      </c>
      <c r="B151" s="22" t="s">
        <v>173</v>
      </c>
      <c r="C151" t="s">
        <v>174</v>
      </c>
      <c r="D151" s="22" t="s">
        <v>53</v>
      </c>
      <c r="E151" s="28">
        <v>15.246087921000001</v>
      </c>
      <c r="F151" s="27">
        <v>12.824254196</v>
      </c>
      <c r="G151" s="27">
        <v>17.667921646</v>
      </c>
      <c r="H151" s="11">
        <v>153</v>
      </c>
    </row>
    <row r="152" spans="1:8" x14ac:dyDescent="0.35">
      <c r="A152" s="74">
        <v>2011</v>
      </c>
      <c r="B152" s="22" t="s">
        <v>175</v>
      </c>
      <c r="C152" t="s">
        <v>176</v>
      </c>
      <c r="D152" s="22" t="s">
        <v>53</v>
      </c>
      <c r="E152" s="28">
        <v>9.8047890763000005</v>
      </c>
      <c r="F152" s="27">
        <v>5.8713479886000002</v>
      </c>
      <c r="G152" s="27">
        <v>13.738230164000001</v>
      </c>
      <c r="H152" s="11">
        <v>24</v>
      </c>
    </row>
    <row r="153" spans="1:8" x14ac:dyDescent="0.35">
      <c r="A153" s="74">
        <v>2011</v>
      </c>
      <c r="B153" s="22" t="s">
        <v>177</v>
      </c>
      <c r="C153" t="s">
        <v>178</v>
      </c>
      <c r="D153" s="22" t="s">
        <v>53</v>
      </c>
      <c r="E153" s="28">
        <v>12.328133677</v>
      </c>
      <c r="F153" s="27">
        <v>5.5799175308000004</v>
      </c>
      <c r="G153" s="27">
        <v>19.076349823000001</v>
      </c>
      <c r="H153" s="11">
        <v>13</v>
      </c>
    </row>
    <row r="154" spans="1:8" x14ac:dyDescent="0.35">
      <c r="A154" s="74">
        <v>2011</v>
      </c>
      <c r="B154" s="22" t="s">
        <v>179</v>
      </c>
      <c r="C154" t="s">
        <v>180</v>
      </c>
      <c r="D154" s="22" t="s">
        <v>53</v>
      </c>
      <c r="E154" s="28">
        <v>9.9854474182999997</v>
      </c>
      <c r="F154" s="27">
        <v>6.4352509135</v>
      </c>
      <c r="G154" s="27">
        <v>13.535643923</v>
      </c>
      <c r="H154" s="11">
        <v>31</v>
      </c>
    </row>
    <row r="155" spans="1:8" x14ac:dyDescent="0.35">
      <c r="A155" s="80">
        <v>2011</v>
      </c>
      <c r="B155" s="36" t="s">
        <v>181</v>
      </c>
      <c r="C155" s="24" t="s">
        <v>182</v>
      </c>
      <c r="D155" s="36" t="s">
        <v>53</v>
      </c>
      <c r="E155" s="40">
        <v>6.3648217427000002</v>
      </c>
      <c r="F155" s="38">
        <v>2.5744605768</v>
      </c>
      <c r="G155" s="38">
        <v>10.155182909000001</v>
      </c>
      <c r="H155" s="39">
        <v>11</v>
      </c>
    </row>
    <row r="156" spans="1:8" x14ac:dyDescent="0.35">
      <c r="A156" s="74">
        <v>2012</v>
      </c>
      <c r="B156" s="22" t="s">
        <v>171</v>
      </c>
      <c r="C156" t="s">
        <v>172</v>
      </c>
      <c r="D156" s="22" t="s">
        <v>53</v>
      </c>
      <c r="E156" s="28">
        <v>12.853686734</v>
      </c>
      <c r="F156" s="27">
        <v>10.42985981</v>
      </c>
      <c r="G156" s="27">
        <v>15.277513659</v>
      </c>
      <c r="H156" s="11">
        <v>109</v>
      </c>
    </row>
    <row r="157" spans="1:8" x14ac:dyDescent="0.35">
      <c r="A157" s="74">
        <v>2012</v>
      </c>
      <c r="B157" s="22" t="s">
        <v>173</v>
      </c>
      <c r="C157" t="s">
        <v>174</v>
      </c>
      <c r="D157" s="22" t="s">
        <v>53</v>
      </c>
      <c r="E157" s="28">
        <v>11.243832899999999</v>
      </c>
      <c r="F157" s="27">
        <v>9.1757495746999993</v>
      </c>
      <c r="G157" s="27">
        <v>13.311916225999999</v>
      </c>
      <c r="H157" s="11">
        <v>114</v>
      </c>
    </row>
    <row r="158" spans="1:8" x14ac:dyDescent="0.35">
      <c r="A158" s="74">
        <v>2012</v>
      </c>
      <c r="B158" s="22" t="s">
        <v>175</v>
      </c>
      <c r="C158" t="s">
        <v>176</v>
      </c>
      <c r="D158" s="22" t="s">
        <v>53</v>
      </c>
      <c r="E158" s="28">
        <v>7.6583743772000004</v>
      </c>
      <c r="F158" s="27">
        <v>4.2997166896000003</v>
      </c>
      <c r="G158" s="27">
        <v>11.017032065</v>
      </c>
      <c r="H158" s="11">
        <v>20</v>
      </c>
    </row>
    <row r="159" spans="1:8" x14ac:dyDescent="0.35">
      <c r="A159" s="74">
        <v>2012</v>
      </c>
      <c r="B159" s="22" t="s">
        <v>177</v>
      </c>
      <c r="C159" t="s">
        <v>178</v>
      </c>
      <c r="D159" s="22" t="s">
        <v>53</v>
      </c>
      <c r="E159" s="28">
        <v>15.186973346</v>
      </c>
      <c r="F159" s="27">
        <v>7.7043018842000004</v>
      </c>
      <c r="G159" s="27">
        <v>22.669644808000001</v>
      </c>
      <c r="H159" s="11">
        <v>16</v>
      </c>
    </row>
    <row r="160" spans="1:8" x14ac:dyDescent="0.35">
      <c r="A160" s="74">
        <v>2012</v>
      </c>
      <c r="B160" s="22" t="s">
        <v>179</v>
      </c>
      <c r="C160" t="s">
        <v>180</v>
      </c>
      <c r="D160" s="22" t="s">
        <v>53</v>
      </c>
      <c r="E160" s="28">
        <v>7.2345606226000001</v>
      </c>
      <c r="F160" s="27">
        <v>4.2575987372000004</v>
      </c>
      <c r="G160" s="27">
        <v>10.211522508</v>
      </c>
      <c r="H160" s="11">
        <v>23</v>
      </c>
    </row>
    <row r="161" spans="1:8" x14ac:dyDescent="0.35">
      <c r="A161" s="80">
        <v>2012</v>
      </c>
      <c r="B161" s="36" t="s">
        <v>181</v>
      </c>
      <c r="C161" s="24" t="s">
        <v>182</v>
      </c>
      <c r="D161" s="36" t="s">
        <v>53</v>
      </c>
      <c r="E161" s="40">
        <v>9.2751856216000004</v>
      </c>
      <c r="F161" s="38">
        <v>4.5850524729000002</v>
      </c>
      <c r="G161" s="38">
        <v>13.96531877</v>
      </c>
      <c r="H161" s="39">
        <v>16</v>
      </c>
    </row>
    <row r="162" spans="1:8" x14ac:dyDescent="0.35">
      <c r="A162" s="74">
        <v>2013</v>
      </c>
      <c r="B162" s="22" t="s">
        <v>171</v>
      </c>
      <c r="C162" t="s">
        <v>172</v>
      </c>
      <c r="D162" s="22" t="s">
        <v>53</v>
      </c>
      <c r="E162" s="28">
        <v>11.985985176</v>
      </c>
      <c r="F162" s="27">
        <v>9.6605232817999998</v>
      </c>
      <c r="G162" s="27">
        <v>14.31144707</v>
      </c>
      <c r="H162" s="11">
        <v>103</v>
      </c>
    </row>
    <row r="163" spans="1:8" x14ac:dyDescent="0.35">
      <c r="A163" s="74">
        <v>2013</v>
      </c>
      <c r="B163" s="22" t="s">
        <v>173</v>
      </c>
      <c r="C163" t="s">
        <v>174</v>
      </c>
      <c r="D163" s="22" t="s">
        <v>53</v>
      </c>
      <c r="E163" s="28">
        <v>13.320900424</v>
      </c>
      <c r="F163" s="27">
        <v>11.077191842</v>
      </c>
      <c r="G163" s="27">
        <v>15.564609006</v>
      </c>
      <c r="H163" s="11">
        <v>136</v>
      </c>
    </row>
    <row r="164" spans="1:8" x14ac:dyDescent="0.35">
      <c r="A164" s="74">
        <v>2013</v>
      </c>
      <c r="B164" s="22" t="s">
        <v>175</v>
      </c>
      <c r="C164" t="s">
        <v>176</v>
      </c>
      <c r="D164" s="22" t="s">
        <v>53</v>
      </c>
      <c r="E164" s="28">
        <v>10.642204402999999</v>
      </c>
      <c r="F164" s="27">
        <v>6.6194468431000004</v>
      </c>
      <c r="G164" s="27">
        <v>14.664961962</v>
      </c>
      <c r="H164" s="11">
        <v>27</v>
      </c>
    </row>
    <row r="165" spans="1:8" x14ac:dyDescent="0.35">
      <c r="A165" s="74">
        <v>2013</v>
      </c>
      <c r="B165" s="22" t="s">
        <v>177</v>
      </c>
      <c r="C165" t="s">
        <v>178</v>
      </c>
      <c r="D165" s="22" t="s">
        <v>53</v>
      </c>
      <c r="E165" s="28">
        <v>11.073952215</v>
      </c>
      <c r="F165" s="27">
        <v>4.4876402651999996</v>
      </c>
      <c r="G165" s="27">
        <v>17.660264165000001</v>
      </c>
      <c r="H165" s="11">
        <v>11</v>
      </c>
    </row>
    <row r="166" spans="1:8" x14ac:dyDescent="0.35">
      <c r="A166" s="74">
        <v>2013</v>
      </c>
      <c r="B166" s="22" t="s">
        <v>179</v>
      </c>
      <c r="C166" t="s">
        <v>180</v>
      </c>
      <c r="D166" s="22" t="s">
        <v>53</v>
      </c>
      <c r="E166" s="28">
        <v>6.9725445521999996</v>
      </c>
      <c r="F166" s="27">
        <v>4.0114380988000002</v>
      </c>
      <c r="G166" s="27">
        <v>9.9336510056999998</v>
      </c>
      <c r="H166" s="11">
        <v>22</v>
      </c>
    </row>
    <row r="167" spans="1:8" x14ac:dyDescent="0.35">
      <c r="A167" s="80">
        <v>2013</v>
      </c>
      <c r="B167" s="36" t="s">
        <v>181</v>
      </c>
      <c r="C167" s="24" t="s">
        <v>182</v>
      </c>
      <c r="D167" s="36" t="s">
        <v>53</v>
      </c>
      <c r="E167" s="40">
        <v>4.9951723144000004</v>
      </c>
      <c r="F167" s="38">
        <v>1.6455778454000001</v>
      </c>
      <c r="G167" s="38">
        <v>8.3447667834000008</v>
      </c>
      <c r="H167" s="39">
        <v>9</v>
      </c>
    </row>
    <row r="168" spans="1:8" x14ac:dyDescent="0.35">
      <c r="A168" s="74">
        <v>2014</v>
      </c>
      <c r="B168" s="22" t="s">
        <v>171</v>
      </c>
      <c r="C168" t="s">
        <v>172</v>
      </c>
      <c r="D168" s="22" t="s">
        <v>53</v>
      </c>
      <c r="E168" s="28">
        <v>13.829347951000001</v>
      </c>
      <c r="F168" s="27">
        <v>11.360763842000001</v>
      </c>
      <c r="G168" s="27">
        <v>16.297932059000001</v>
      </c>
      <c r="H168" s="11">
        <v>122</v>
      </c>
    </row>
    <row r="169" spans="1:8" x14ac:dyDescent="0.35">
      <c r="A169" s="74">
        <v>2014</v>
      </c>
      <c r="B169" s="22" t="s">
        <v>173</v>
      </c>
      <c r="C169" t="s">
        <v>174</v>
      </c>
      <c r="D169" s="22" t="s">
        <v>53</v>
      </c>
      <c r="E169" s="28">
        <v>12.474854860000001</v>
      </c>
      <c r="F169" s="27">
        <v>10.299619149</v>
      </c>
      <c r="G169" s="27">
        <v>14.650090571</v>
      </c>
      <c r="H169" s="11">
        <v>127</v>
      </c>
    </row>
    <row r="170" spans="1:8" x14ac:dyDescent="0.35">
      <c r="A170" s="74">
        <v>2014</v>
      </c>
      <c r="B170" s="22" t="s">
        <v>175</v>
      </c>
      <c r="C170" t="s">
        <v>176</v>
      </c>
      <c r="D170" s="22" t="s">
        <v>53</v>
      </c>
      <c r="E170" s="28">
        <v>11.122818220999999</v>
      </c>
      <c r="F170" s="27">
        <v>6.9886564977000001</v>
      </c>
      <c r="G170" s="27">
        <v>15.256979943999999</v>
      </c>
      <c r="H170" s="11">
        <v>28</v>
      </c>
    </row>
    <row r="171" spans="1:8" x14ac:dyDescent="0.35">
      <c r="A171" s="74">
        <v>2014</v>
      </c>
      <c r="B171" s="22" t="s">
        <v>177</v>
      </c>
      <c r="C171" t="s">
        <v>178</v>
      </c>
      <c r="D171" s="22" t="s">
        <v>53</v>
      </c>
      <c r="E171" s="28">
        <v>7.6320536935999996</v>
      </c>
      <c r="F171" s="27">
        <v>2.2685225998999998</v>
      </c>
      <c r="G171" s="27">
        <v>12.995584787</v>
      </c>
      <c r="H171" s="11">
        <v>8</v>
      </c>
    </row>
    <row r="172" spans="1:8" x14ac:dyDescent="0.35">
      <c r="A172" s="74">
        <v>2014</v>
      </c>
      <c r="B172" s="22" t="s">
        <v>179</v>
      </c>
      <c r="C172" t="s">
        <v>180</v>
      </c>
      <c r="D172" s="22" t="s">
        <v>53</v>
      </c>
      <c r="E172" s="28">
        <v>7.9585642232999998</v>
      </c>
      <c r="F172" s="27">
        <v>4.9437978117999997</v>
      </c>
      <c r="G172" s="27">
        <v>10.973330635</v>
      </c>
      <c r="H172" s="11">
        <v>27</v>
      </c>
    </row>
    <row r="173" spans="1:8" x14ac:dyDescent="0.35">
      <c r="A173" s="80">
        <v>2014</v>
      </c>
      <c r="B173" s="36" t="s">
        <v>181</v>
      </c>
      <c r="C173" s="24" t="s">
        <v>182</v>
      </c>
      <c r="D173" s="36" t="s">
        <v>53</v>
      </c>
      <c r="E173" s="40">
        <v>6.3749464204999997</v>
      </c>
      <c r="F173" s="38">
        <v>2.6820804034000001</v>
      </c>
      <c r="G173" s="38">
        <v>10.067812438000001</v>
      </c>
      <c r="H173" s="39">
        <v>12</v>
      </c>
    </row>
    <row r="174" spans="1:8" x14ac:dyDescent="0.35">
      <c r="A174" s="74">
        <v>2015</v>
      </c>
      <c r="B174" s="22" t="s">
        <v>171</v>
      </c>
      <c r="C174" t="s">
        <v>172</v>
      </c>
      <c r="D174" s="22" t="s">
        <v>53</v>
      </c>
      <c r="E174" s="28">
        <v>13.595647071</v>
      </c>
      <c r="F174" s="27">
        <v>11.138524165</v>
      </c>
      <c r="G174" s="27">
        <v>16.052769976</v>
      </c>
      <c r="H174" s="11">
        <v>119</v>
      </c>
    </row>
    <row r="175" spans="1:8" x14ac:dyDescent="0.35">
      <c r="A175" s="74">
        <v>2015</v>
      </c>
      <c r="B175" s="22" t="s">
        <v>173</v>
      </c>
      <c r="C175" t="s">
        <v>174</v>
      </c>
      <c r="D175" s="22" t="s">
        <v>53</v>
      </c>
      <c r="E175" s="28">
        <v>13.475760706000001</v>
      </c>
      <c r="F175" s="27">
        <v>11.238835014999999</v>
      </c>
      <c r="G175" s="27">
        <v>15.712686397000001</v>
      </c>
      <c r="H175" s="11">
        <v>140</v>
      </c>
    </row>
    <row r="176" spans="1:8" x14ac:dyDescent="0.35">
      <c r="A176" s="74">
        <v>2015</v>
      </c>
      <c r="B176" s="22" t="s">
        <v>175</v>
      </c>
      <c r="C176" t="s">
        <v>176</v>
      </c>
      <c r="D176" s="22" t="s">
        <v>53</v>
      </c>
      <c r="E176" s="28">
        <v>11.445806922999999</v>
      </c>
      <c r="F176" s="27">
        <v>7.1816683091</v>
      </c>
      <c r="G176" s="27">
        <v>15.709945535999999</v>
      </c>
      <c r="H176" s="11">
        <v>28</v>
      </c>
    </row>
    <row r="177" spans="1:8" x14ac:dyDescent="0.35">
      <c r="A177" s="74">
        <v>2015</v>
      </c>
      <c r="B177" s="22" t="s">
        <v>177</v>
      </c>
      <c r="C177" t="s">
        <v>178</v>
      </c>
      <c r="D177" s="22" t="s">
        <v>53</v>
      </c>
      <c r="E177" s="28">
        <v>15.038084489999999</v>
      </c>
      <c r="F177" s="27">
        <v>7.6313951454</v>
      </c>
      <c r="G177" s="27">
        <v>22.444773834999999</v>
      </c>
      <c r="H177" s="11">
        <v>16</v>
      </c>
    </row>
    <row r="178" spans="1:8" x14ac:dyDescent="0.35">
      <c r="A178" s="80">
        <v>2015</v>
      </c>
      <c r="B178" s="36" t="s">
        <v>179</v>
      </c>
      <c r="C178" s="24" t="s">
        <v>180</v>
      </c>
      <c r="D178" s="36" t="s">
        <v>53</v>
      </c>
      <c r="E178" s="40">
        <v>5.6398659284999999</v>
      </c>
      <c r="F178" s="38">
        <v>3.0772781346000002</v>
      </c>
      <c r="G178" s="38">
        <v>8.2024537223999996</v>
      </c>
      <c r="H178" s="39">
        <v>19</v>
      </c>
    </row>
    <row r="179" spans="1:8" x14ac:dyDescent="0.35">
      <c r="A179" s="80">
        <v>2015</v>
      </c>
      <c r="B179" s="36" t="s">
        <v>181</v>
      </c>
      <c r="C179" s="24" t="s">
        <v>182</v>
      </c>
      <c r="D179" s="36" t="s">
        <v>53</v>
      </c>
      <c r="E179" s="40">
        <v>6.3907992076999998</v>
      </c>
      <c r="F179" s="38">
        <v>2.6869137362000002</v>
      </c>
      <c r="G179" s="38">
        <v>10.094684679</v>
      </c>
      <c r="H179" s="39">
        <v>12</v>
      </c>
    </row>
    <row r="180" spans="1:8" x14ac:dyDescent="0.35">
      <c r="A180" s="74">
        <v>2016</v>
      </c>
      <c r="B180" s="22" t="s">
        <v>171</v>
      </c>
      <c r="C180" t="s">
        <v>172</v>
      </c>
      <c r="D180" s="22" t="s">
        <v>53</v>
      </c>
      <c r="E180" s="28">
        <v>15.128106421</v>
      </c>
      <c r="F180" s="27">
        <v>12.554722686</v>
      </c>
      <c r="G180" s="27">
        <v>17.701490156999999</v>
      </c>
      <c r="H180" s="11">
        <v>134</v>
      </c>
    </row>
    <row r="181" spans="1:8" x14ac:dyDescent="0.35">
      <c r="A181" s="74">
        <v>2016</v>
      </c>
      <c r="B181" s="22" t="s">
        <v>173</v>
      </c>
      <c r="C181" t="s">
        <v>174</v>
      </c>
      <c r="D181" s="22" t="s">
        <v>53</v>
      </c>
      <c r="E181" s="28">
        <v>12.532746204</v>
      </c>
      <c r="F181" s="27">
        <v>10.373314259000001</v>
      </c>
      <c r="G181" s="27">
        <v>14.69217815</v>
      </c>
      <c r="H181" s="11">
        <v>130</v>
      </c>
    </row>
    <row r="182" spans="1:8" x14ac:dyDescent="0.35">
      <c r="A182" s="74">
        <v>2016</v>
      </c>
      <c r="B182" s="22" t="s">
        <v>175</v>
      </c>
      <c r="C182" t="s">
        <v>176</v>
      </c>
      <c r="D182" s="22" t="s">
        <v>53</v>
      </c>
      <c r="E182" s="28">
        <v>10.724196210000001</v>
      </c>
      <c r="F182" s="27">
        <v>6.7381449184999997</v>
      </c>
      <c r="G182" s="27">
        <v>14.710247502</v>
      </c>
      <c r="H182" s="11">
        <v>28</v>
      </c>
    </row>
    <row r="183" spans="1:8" x14ac:dyDescent="0.35">
      <c r="A183" s="74">
        <v>2016</v>
      </c>
      <c r="B183" s="22" t="s">
        <v>177</v>
      </c>
      <c r="C183" t="s">
        <v>178</v>
      </c>
      <c r="D183" s="22" t="s">
        <v>53</v>
      </c>
      <c r="E183" s="28">
        <v>6.3032211289999998</v>
      </c>
      <c r="F183" s="27">
        <v>1.6234209688000001</v>
      </c>
      <c r="G183" s="27">
        <v>10.983021289</v>
      </c>
      <c r="H183" s="11">
        <v>7</v>
      </c>
    </row>
    <row r="184" spans="1:8" x14ac:dyDescent="0.35">
      <c r="A184" s="80">
        <v>2016</v>
      </c>
      <c r="B184" s="36" t="s">
        <v>179</v>
      </c>
      <c r="C184" s="24" t="s">
        <v>180</v>
      </c>
      <c r="D184" s="36" t="s">
        <v>53</v>
      </c>
      <c r="E184" s="40">
        <v>7.1952960559000001</v>
      </c>
      <c r="F184" s="38">
        <v>4.3554384487000002</v>
      </c>
      <c r="G184" s="38">
        <v>10.035153662999999</v>
      </c>
      <c r="H184" s="39">
        <v>25</v>
      </c>
    </row>
    <row r="185" spans="1:8" x14ac:dyDescent="0.35">
      <c r="A185" s="80">
        <v>2016</v>
      </c>
      <c r="B185" s="36" t="s">
        <v>181</v>
      </c>
      <c r="C185" s="24" t="s">
        <v>182</v>
      </c>
      <c r="D185" s="36" t="s">
        <v>53</v>
      </c>
      <c r="E185" s="40">
        <v>9.2831042100999994</v>
      </c>
      <c r="F185" s="38">
        <v>4.9630532642</v>
      </c>
      <c r="G185" s="38">
        <v>13.603155156</v>
      </c>
      <c r="H185" s="39">
        <v>18</v>
      </c>
    </row>
    <row r="186" spans="1:8" x14ac:dyDescent="0.35">
      <c r="A186" s="74">
        <v>2017</v>
      </c>
      <c r="B186" s="22" t="s">
        <v>171</v>
      </c>
      <c r="C186" t="s">
        <v>172</v>
      </c>
      <c r="D186" s="22" t="s">
        <v>53</v>
      </c>
      <c r="E186" s="28">
        <v>12.021467427999999</v>
      </c>
      <c r="F186" s="27">
        <v>9.7238087913999998</v>
      </c>
      <c r="G186" s="27">
        <v>14.319126065000001</v>
      </c>
      <c r="H186" s="11">
        <v>106</v>
      </c>
    </row>
    <row r="187" spans="1:8" x14ac:dyDescent="0.35">
      <c r="A187" s="74">
        <v>2017</v>
      </c>
      <c r="B187" s="22" t="s">
        <v>173</v>
      </c>
      <c r="C187" t="s">
        <v>174</v>
      </c>
      <c r="D187" s="22" t="s">
        <v>53</v>
      </c>
      <c r="E187" s="28">
        <v>14.125808771000001</v>
      </c>
      <c r="F187" s="27">
        <v>11.843965082</v>
      </c>
      <c r="G187" s="27">
        <v>16.407652460000001</v>
      </c>
      <c r="H187" s="11">
        <v>148</v>
      </c>
    </row>
    <row r="188" spans="1:8" x14ac:dyDescent="0.35">
      <c r="A188" s="74">
        <v>2017</v>
      </c>
      <c r="B188" s="22" t="s">
        <v>175</v>
      </c>
      <c r="C188" t="s">
        <v>176</v>
      </c>
      <c r="D188" s="22" t="s">
        <v>53</v>
      </c>
      <c r="E188" s="28">
        <v>9.9934110137999994</v>
      </c>
      <c r="F188" s="27">
        <v>6.1384434921000004</v>
      </c>
      <c r="G188" s="27">
        <v>13.848378536</v>
      </c>
      <c r="H188" s="11">
        <v>26</v>
      </c>
    </row>
    <row r="189" spans="1:8" x14ac:dyDescent="0.35">
      <c r="A189" s="74">
        <v>2017</v>
      </c>
      <c r="B189" s="22" t="s">
        <v>177</v>
      </c>
      <c r="C189" t="s">
        <v>178</v>
      </c>
      <c r="D189" s="22" t="s">
        <v>53</v>
      </c>
      <c r="E189" s="28">
        <v>12.279125885999999</v>
      </c>
      <c r="F189" s="27">
        <v>5.5628064762999996</v>
      </c>
      <c r="G189" s="27">
        <v>18.995445295</v>
      </c>
      <c r="H189" s="11">
        <v>13</v>
      </c>
    </row>
    <row r="190" spans="1:8" x14ac:dyDescent="0.35">
      <c r="A190" s="80">
        <v>2017</v>
      </c>
      <c r="B190" s="36" t="s">
        <v>179</v>
      </c>
      <c r="C190" s="24" t="s">
        <v>180</v>
      </c>
      <c r="D190" s="36" t="s">
        <v>53</v>
      </c>
      <c r="E190" s="40">
        <v>6.8081841947999999</v>
      </c>
      <c r="F190" s="38">
        <v>4.0008018368</v>
      </c>
      <c r="G190" s="38">
        <v>9.6155665529000007</v>
      </c>
      <c r="H190" s="39">
        <v>23</v>
      </c>
    </row>
    <row r="191" spans="1:8" x14ac:dyDescent="0.35">
      <c r="A191" s="80">
        <v>2017</v>
      </c>
      <c r="B191" s="36" t="s">
        <v>181</v>
      </c>
      <c r="C191" s="24" t="s">
        <v>182</v>
      </c>
      <c r="D191" s="36" t="s">
        <v>53</v>
      </c>
      <c r="E191" s="40">
        <v>8.0541991581999994</v>
      </c>
      <c r="F191" s="38">
        <v>3.8662606066</v>
      </c>
      <c r="G191" s="38">
        <v>12.24213771</v>
      </c>
      <c r="H191" s="39">
        <v>15</v>
      </c>
    </row>
    <row r="192" spans="1:8" x14ac:dyDescent="0.35">
      <c r="A192" s="74">
        <v>2018</v>
      </c>
      <c r="B192" s="22" t="s">
        <v>171</v>
      </c>
      <c r="C192" t="s">
        <v>172</v>
      </c>
      <c r="D192" s="22" t="s">
        <v>53</v>
      </c>
      <c r="E192" s="28">
        <v>14.338099045</v>
      </c>
      <c r="F192" s="27">
        <v>11.839811008</v>
      </c>
      <c r="G192" s="27">
        <v>16.836387082000002</v>
      </c>
      <c r="H192" s="11">
        <v>128</v>
      </c>
    </row>
    <row r="193" spans="1:8" x14ac:dyDescent="0.35">
      <c r="A193" s="74">
        <v>2018</v>
      </c>
      <c r="B193" s="22" t="s">
        <v>173</v>
      </c>
      <c r="C193" t="s">
        <v>174</v>
      </c>
      <c r="D193" s="22" t="s">
        <v>53</v>
      </c>
      <c r="E193" s="28">
        <v>13.727593935</v>
      </c>
      <c r="F193" s="27">
        <v>11.477929210999999</v>
      </c>
      <c r="G193" s="27">
        <v>15.977258659</v>
      </c>
      <c r="H193" s="11">
        <v>144</v>
      </c>
    </row>
    <row r="194" spans="1:8" x14ac:dyDescent="0.35">
      <c r="A194" s="74">
        <v>2018</v>
      </c>
      <c r="B194" s="22" t="s">
        <v>175</v>
      </c>
      <c r="C194" t="s">
        <v>176</v>
      </c>
      <c r="D194" s="22" t="s">
        <v>53</v>
      </c>
      <c r="E194" s="28">
        <v>12.499200294</v>
      </c>
      <c r="F194" s="27">
        <v>8.1420521878999992</v>
      </c>
      <c r="G194" s="27">
        <v>16.856348399000002</v>
      </c>
      <c r="H194" s="11">
        <v>32</v>
      </c>
    </row>
    <row r="195" spans="1:8" x14ac:dyDescent="0.35">
      <c r="A195" s="74">
        <v>2018</v>
      </c>
      <c r="B195" s="22" t="s">
        <v>177</v>
      </c>
      <c r="C195" t="s">
        <v>178</v>
      </c>
      <c r="D195" s="22" t="s">
        <v>53</v>
      </c>
      <c r="E195" s="28">
        <v>10.733028337</v>
      </c>
      <c r="F195" s="27">
        <v>4.2993496628000001</v>
      </c>
      <c r="G195" s="27">
        <v>17.166707012</v>
      </c>
      <c r="H195" s="11">
        <v>11</v>
      </c>
    </row>
    <row r="196" spans="1:8" x14ac:dyDescent="0.35">
      <c r="A196" s="80">
        <v>2018</v>
      </c>
      <c r="B196" s="36" t="s">
        <v>179</v>
      </c>
      <c r="C196" s="24" t="s">
        <v>180</v>
      </c>
      <c r="D196" s="36" t="s">
        <v>53</v>
      </c>
      <c r="E196" s="40">
        <v>10.718007019</v>
      </c>
      <c r="F196" s="38">
        <v>7.2834024810000004</v>
      </c>
      <c r="G196" s="38">
        <v>14.152611557</v>
      </c>
      <c r="H196" s="39">
        <v>38</v>
      </c>
    </row>
    <row r="197" spans="1:8" x14ac:dyDescent="0.35">
      <c r="A197" s="80">
        <v>2018</v>
      </c>
      <c r="B197" s="36" t="s">
        <v>181</v>
      </c>
      <c r="C197" s="24" t="s">
        <v>182</v>
      </c>
      <c r="D197" s="36" t="s">
        <v>53</v>
      </c>
      <c r="E197" s="40">
        <v>11.582991724999999</v>
      </c>
      <c r="F197" s="38">
        <v>6.4450670970999999</v>
      </c>
      <c r="G197" s="38">
        <v>16.720916353</v>
      </c>
      <c r="H197" s="39">
        <v>21</v>
      </c>
    </row>
    <row r="198" spans="1:8" x14ac:dyDescent="0.35">
      <c r="A198" s="74">
        <v>2019</v>
      </c>
      <c r="B198" s="22" t="s">
        <v>171</v>
      </c>
      <c r="C198" t="s">
        <v>172</v>
      </c>
      <c r="D198" s="22" t="s">
        <v>53</v>
      </c>
      <c r="E198" s="28">
        <v>11.31871142</v>
      </c>
      <c r="F198" s="27">
        <v>9.1029205144999992</v>
      </c>
      <c r="G198" s="27">
        <v>13.534502326</v>
      </c>
      <c r="H198" s="11">
        <v>101</v>
      </c>
    </row>
    <row r="199" spans="1:8" x14ac:dyDescent="0.35">
      <c r="A199" s="74">
        <v>2019</v>
      </c>
      <c r="B199" s="22" t="s">
        <v>173</v>
      </c>
      <c r="C199" t="s">
        <v>174</v>
      </c>
      <c r="D199" s="22" t="s">
        <v>53</v>
      </c>
      <c r="E199" s="28">
        <v>15.707560529</v>
      </c>
      <c r="F199" s="27">
        <v>13.302944093000001</v>
      </c>
      <c r="G199" s="27">
        <v>18.112176965</v>
      </c>
      <c r="H199" s="11">
        <v>165</v>
      </c>
    </row>
    <row r="200" spans="1:8" x14ac:dyDescent="0.35">
      <c r="A200" s="74">
        <v>2019</v>
      </c>
      <c r="B200" s="22" t="s">
        <v>175</v>
      </c>
      <c r="C200" t="s">
        <v>176</v>
      </c>
      <c r="D200" s="22" t="s">
        <v>53</v>
      </c>
      <c r="E200" s="28">
        <v>14.888421189000001</v>
      </c>
      <c r="F200" s="27">
        <v>10.114488954</v>
      </c>
      <c r="G200" s="27">
        <v>19.662353424999999</v>
      </c>
      <c r="H200" s="11">
        <v>38</v>
      </c>
    </row>
    <row r="201" spans="1:8" x14ac:dyDescent="0.35">
      <c r="A201" s="74">
        <v>2019</v>
      </c>
      <c r="B201" s="22" t="s">
        <v>177</v>
      </c>
      <c r="C201" t="s">
        <v>178</v>
      </c>
      <c r="D201" s="22" t="s">
        <v>53</v>
      </c>
      <c r="E201" s="28">
        <v>13.887671133</v>
      </c>
      <c r="F201" s="27">
        <v>6.5045697173999999</v>
      </c>
      <c r="G201" s="27">
        <v>21.270772548</v>
      </c>
      <c r="H201" s="11">
        <v>14</v>
      </c>
    </row>
    <row r="202" spans="1:8" x14ac:dyDescent="0.35">
      <c r="A202" s="80">
        <v>2019</v>
      </c>
      <c r="B202" s="36" t="s">
        <v>179</v>
      </c>
      <c r="C202" s="24" t="s">
        <v>180</v>
      </c>
      <c r="D202" s="36" t="s">
        <v>53</v>
      </c>
      <c r="E202" s="40">
        <v>9.2472809428999998</v>
      </c>
      <c r="F202" s="38">
        <v>6.0063713034999999</v>
      </c>
      <c r="G202" s="38">
        <v>12.488190582</v>
      </c>
      <c r="H202" s="39">
        <v>32</v>
      </c>
    </row>
    <row r="203" spans="1:8" x14ac:dyDescent="0.35">
      <c r="A203" s="80">
        <v>2019</v>
      </c>
      <c r="B203" s="36" t="s">
        <v>181</v>
      </c>
      <c r="C203" s="24" t="s">
        <v>182</v>
      </c>
      <c r="D203" s="36" t="s">
        <v>53</v>
      </c>
      <c r="E203" s="40">
        <v>5.4408644518999996</v>
      </c>
      <c r="F203" s="38">
        <v>2.1567545467999998</v>
      </c>
      <c r="G203" s="38">
        <v>8.7249743571000007</v>
      </c>
      <c r="H203" s="39">
        <v>11</v>
      </c>
    </row>
    <row r="204" spans="1:8" x14ac:dyDescent="0.35">
      <c r="A204" s="74">
        <v>2020</v>
      </c>
      <c r="B204" s="22" t="s">
        <v>171</v>
      </c>
      <c r="C204" t="s">
        <v>172</v>
      </c>
      <c r="D204" s="22" t="s">
        <v>53</v>
      </c>
      <c r="E204" s="28">
        <v>14.307797512</v>
      </c>
      <c r="F204" s="27">
        <v>11.843653959999999</v>
      </c>
      <c r="G204" s="27">
        <v>16.771941064</v>
      </c>
      <c r="H204" s="11">
        <v>131</v>
      </c>
    </row>
    <row r="205" spans="1:8" x14ac:dyDescent="0.35">
      <c r="A205" s="74">
        <v>2020</v>
      </c>
      <c r="B205" s="22" t="s">
        <v>173</v>
      </c>
      <c r="C205" t="s">
        <v>174</v>
      </c>
      <c r="D205" s="22" t="s">
        <v>53</v>
      </c>
      <c r="E205" s="28">
        <v>14.683231185</v>
      </c>
      <c r="F205" s="27">
        <v>12.355046087</v>
      </c>
      <c r="G205" s="27">
        <v>17.011416282999999</v>
      </c>
      <c r="H205" s="11">
        <v>154</v>
      </c>
    </row>
    <row r="206" spans="1:8" x14ac:dyDescent="0.35">
      <c r="A206" s="74">
        <v>2020</v>
      </c>
      <c r="B206" s="22" t="s">
        <v>175</v>
      </c>
      <c r="C206" t="s">
        <v>176</v>
      </c>
      <c r="D206" s="22" t="s">
        <v>53</v>
      </c>
      <c r="E206" s="28">
        <v>9.1614652723999992</v>
      </c>
      <c r="F206" s="27">
        <v>5.4720640997999999</v>
      </c>
      <c r="G206" s="27">
        <v>12.850866444999999</v>
      </c>
      <c r="H206" s="11">
        <v>24</v>
      </c>
    </row>
    <row r="207" spans="1:8" x14ac:dyDescent="0.35">
      <c r="A207" s="74">
        <v>2020</v>
      </c>
      <c r="B207" s="22" t="s">
        <v>177</v>
      </c>
      <c r="C207" t="s">
        <v>178</v>
      </c>
      <c r="D207" s="22" t="s">
        <v>53</v>
      </c>
      <c r="E207" s="28">
        <v>11.294259323</v>
      </c>
      <c r="F207" s="27">
        <v>4.8158155698999998</v>
      </c>
      <c r="G207" s="27">
        <v>17.772703076999999</v>
      </c>
      <c r="H207" s="11">
        <v>12</v>
      </c>
    </row>
    <row r="208" spans="1:8" x14ac:dyDescent="0.35">
      <c r="A208" s="80">
        <v>2020</v>
      </c>
      <c r="B208" s="36" t="s">
        <v>179</v>
      </c>
      <c r="C208" s="24" t="s">
        <v>180</v>
      </c>
      <c r="D208" s="36" t="s">
        <v>53</v>
      </c>
      <c r="E208" s="40">
        <v>7.5346342266999997</v>
      </c>
      <c r="F208" s="38">
        <v>4.6653869563999999</v>
      </c>
      <c r="G208" s="38">
        <v>10.403881497</v>
      </c>
      <c r="H208" s="39">
        <v>27</v>
      </c>
    </row>
    <row r="209" spans="1:8" x14ac:dyDescent="0.35">
      <c r="A209" s="80">
        <v>2020</v>
      </c>
      <c r="B209" s="36" t="s">
        <v>181</v>
      </c>
      <c r="C209" s="24" t="s">
        <v>182</v>
      </c>
      <c r="D209" s="36" t="s">
        <v>53</v>
      </c>
      <c r="E209" s="40">
        <v>8.1849508106000002</v>
      </c>
      <c r="F209" s="38">
        <v>4.0948689141000001</v>
      </c>
      <c r="G209" s="38">
        <v>12.275032706999999</v>
      </c>
      <c r="H209" s="39">
        <v>16</v>
      </c>
    </row>
    <row r="210" spans="1:8" x14ac:dyDescent="0.35">
      <c r="A210" s="74">
        <v>2021</v>
      </c>
      <c r="B210" s="22" t="s">
        <v>171</v>
      </c>
      <c r="C210" t="s">
        <v>172</v>
      </c>
      <c r="D210" s="22" t="s">
        <v>53</v>
      </c>
      <c r="E210" s="28">
        <v>16.36295114</v>
      </c>
      <c r="F210" s="27">
        <v>13.723516273</v>
      </c>
      <c r="G210" s="27">
        <v>19.002386005999998</v>
      </c>
      <c r="H210" s="11">
        <v>149</v>
      </c>
    </row>
    <row r="211" spans="1:8" x14ac:dyDescent="0.35">
      <c r="A211" s="74">
        <v>2021</v>
      </c>
      <c r="B211" s="22" t="s">
        <v>173</v>
      </c>
      <c r="C211" t="s">
        <v>174</v>
      </c>
      <c r="D211" s="22" t="s">
        <v>53</v>
      </c>
      <c r="E211" s="28">
        <v>14.757727212000001</v>
      </c>
      <c r="F211" s="27">
        <v>12.430294483999999</v>
      </c>
      <c r="G211" s="27">
        <v>17.085159941000001</v>
      </c>
      <c r="H211" s="11">
        <v>156</v>
      </c>
    </row>
    <row r="212" spans="1:8" x14ac:dyDescent="0.35">
      <c r="A212" s="74">
        <v>2021</v>
      </c>
      <c r="B212" s="22" t="s">
        <v>175</v>
      </c>
      <c r="C212" t="s">
        <v>176</v>
      </c>
      <c r="D212" s="22" t="s">
        <v>53</v>
      </c>
      <c r="E212" s="28">
        <v>12.360803851</v>
      </c>
      <c r="F212" s="27">
        <v>8.1171147856000001</v>
      </c>
      <c r="G212" s="27">
        <v>16.604492916000002</v>
      </c>
      <c r="H212" s="11">
        <v>33</v>
      </c>
    </row>
    <row r="213" spans="1:8" x14ac:dyDescent="0.35">
      <c r="A213" s="74">
        <v>2021</v>
      </c>
      <c r="B213" s="22" t="s">
        <v>177</v>
      </c>
      <c r="C213" t="s">
        <v>178</v>
      </c>
      <c r="D213" s="22" t="s">
        <v>53</v>
      </c>
      <c r="E213" s="28">
        <v>19.656393406999999</v>
      </c>
      <c r="F213" s="27">
        <v>11.336420338</v>
      </c>
      <c r="G213" s="27">
        <v>27.976366475999999</v>
      </c>
      <c r="H213" s="11">
        <v>22</v>
      </c>
    </row>
    <row r="214" spans="1:8" x14ac:dyDescent="0.35">
      <c r="A214" s="80">
        <v>2021</v>
      </c>
      <c r="B214" s="36" t="s">
        <v>179</v>
      </c>
      <c r="C214" s="24" t="s">
        <v>180</v>
      </c>
      <c r="D214" s="36" t="s">
        <v>53</v>
      </c>
      <c r="E214" s="40">
        <v>8.9735785226000004</v>
      </c>
      <c r="F214" s="38">
        <v>5.8816454771000002</v>
      </c>
      <c r="G214" s="38">
        <v>12.065511568</v>
      </c>
      <c r="H214" s="39">
        <v>33</v>
      </c>
    </row>
    <row r="215" spans="1:8" x14ac:dyDescent="0.35">
      <c r="A215" s="80">
        <v>2021</v>
      </c>
      <c r="B215" s="36" t="s">
        <v>181</v>
      </c>
      <c r="C215" s="24" t="s">
        <v>182</v>
      </c>
      <c r="D215" s="36" t="s">
        <v>53</v>
      </c>
      <c r="E215" s="40">
        <v>8.7580510313000008</v>
      </c>
      <c r="F215" s="38">
        <v>4.3712877526999998</v>
      </c>
      <c r="G215" s="38">
        <v>13.144814309999999</v>
      </c>
      <c r="H215" s="39">
        <v>16</v>
      </c>
    </row>
    <row r="216" spans="1:8" x14ac:dyDescent="0.35">
      <c r="A216" s="74">
        <v>2022</v>
      </c>
      <c r="B216" s="22" t="s">
        <v>171</v>
      </c>
      <c r="C216" t="s">
        <v>172</v>
      </c>
      <c r="D216" s="22" t="s">
        <v>53</v>
      </c>
      <c r="E216" s="28">
        <v>16.099192138999999</v>
      </c>
      <c r="F216" s="27">
        <v>13.47119279</v>
      </c>
      <c r="G216" s="27">
        <v>18.727191486999999</v>
      </c>
      <c r="H216" s="11">
        <v>146</v>
      </c>
    </row>
    <row r="217" spans="1:8" x14ac:dyDescent="0.35">
      <c r="A217" s="74">
        <v>2022</v>
      </c>
      <c r="B217" s="22" t="s">
        <v>173</v>
      </c>
      <c r="C217" t="s">
        <v>174</v>
      </c>
      <c r="D217" s="22" t="s">
        <v>53</v>
      </c>
      <c r="E217" s="28">
        <v>17.252999071000001</v>
      </c>
      <c r="F217" s="27">
        <v>14.747116967</v>
      </c>
      <c r="G217" s="27">
        <v>19.758881174999999</v>
      </c>
      <c r="H217" s="11">
        <v>184</v>
      </c>
    </row>
    <row r="218" spans="1:8" x14ac:dyDescent="0.35">
      <c r="A218" s="74">
        <v>2022</v>
      </c>
      <c r="B218" s="22" t="s">
        <v>175</v>
      </c>
      <c r="C218" t="s">
        <v>176</v>
      </c>
      <c r="D218" s="22" t="s">
        <v>53</v>
      </c>
      <c r="E218" s="28">
        <v>12.768842927</v>
      </c>
      <c r="F218" s="27">
        <v>8.3809809383000005</v>
      </c>
      <c r="G218" s="27">
        <v>17.156704915999999</v>
      </c>
      <c r="H218" s="11">
        <v>33</v>
      </c>
    </row>
    <row r="219" spans="1:8" x14ac:dyDescent="0.35">
      <c r="A219" s="74">
        <v>2022</v>
      </c>
      <c r="B219" s="22" t="s">
        <v>177</v>
      </c>
      <c r="C219" t="s">
        <v>178</v>
      </c>
      <c r="D219" s="22" t="s">
        <v>53</v>
      </c>
      <c r="E219" s="28">
        <v>18.359788893000001</v>
      </c>
      <c r="F219" s="27">
        <v>9.9527927611999996</v>
      </c>
      <c r="G219" s="27">
        <v>26.766785025000001</v>
      </c>
      <c r="H219" s="11">
        <v>19</v>
      </c>
    </row>
    <row r="220" spans="1:8" x14ac:dyDescent="0.35">
      <c r="A220" s="74">
        <v>2022</v>
      </c>
      <c r="B220" s="22" t="s">
        <v>179</v>
      </c>
      <c r="C220" t="s">
        <v>180</v>
      </c>
      <c r="D220" s="22" t="s">
        <v>53</v>
      </c>
      <c r="E220" s="28">
        <v>9.4477348067999998</v>
      </c>
      <c r="F220" s="27">
        <v>6.2963072012000003</v>
      </c>
      <c r="G220" s="27">
        <v>12.599162412</v>
      </c>
      <c r="H220" s="11">
        <v>35</v>
      </c>
    </row>
    <row r="221" spans="1:8" x14ac:dyDescent="0.35">
      <c r="A221" s="74">
        <v>2022</v>
      </c>
      <c r="B221" s="22" t="s">
        <v>181</v>
      </c>
      <c r="C221" t="s">
        <v>182</v>
      </c>
      <c r="D221" s="22" t="s">
        <v>53</v>
      </c>
      <c r="E221" s="28">
        <v>11.726319180000001</v>
      </c>
      <c r="F221" s="27">
        <v>6.8047171273</v>
      </c>
      <c r="G221" s="27">
        <v>16.647921232000002</v>
      </c>
      <c r="H221" s="11">
        <v>23</v>
      </c>
    </row>
  </sheetData>
  <hyperlinks>
    <hyperlink ref="A4" location="Table_of_contents!A1" display="Back to table of contents" xr:uid="{00000000-0004-0000-0C00-000000000000}"/>
  </hyperlink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G833"/>
  <sheetViews>
    <sheetView zoomScaleNormal="100" workbookViewId="0"/>
  </sheetViews>
  <sheetFormatPr defaultColWidth="8.765625" defaultRowHeight="15.5" x14ac:dyDescent="0.35"/>
  <cols>
    <col min="1" max="1" width="14.23046875" style="9" customWidth="1"/>
    <col min="2" max="3" width="20.69140625" style="9" customWidth="1"/>
    <col min="4" max="7" width="21" style="9" customWidth="1"/>
    <col min="8" max="16384" width="8.765625" style="9"/>
  </cols>
  <sheetData>
    <row r="1" spans="1:7" ht="20" x14ac:dyDescent="0.4">
      <c r="A1" s="8" t="s">
        <v>342</v>
      </c>
    </row>
    <row r="2" spans="1:7" x14ac:dyDescent="0.35">
      <c r="A2" t="s">
        <v>27</v>
      </c>
    </row>
    <row r="3" spans="1:7" x14ac:dyDescent="0.35">
      <c r="A3" s="9" t="s">
        <v>0</v>
      </c>
    </row>
    <row r="4" spans="1:7" x14ac:dyDescent="0.35">
      <c r="A4" s="6" t="s">
        <v>28</v>
      </c>
    </row>
    <row r="5" spans="1:7" s="12" customFormat="1" ht="54" x14ac:dyDescent="0.4">
      <c r="A5" s="71" t="s">
        <v>14</v>
      </c>
      <c r="B5" s="71" t="s">
        <v>113</v>
      </c>
      <c r="C5" s="71" t="s">
        <v>29</v>
      </c>
      <c r="D5" s="59" t="s">
        <v>105</v>
      </c>
      <c r="E5" s="60" t="s">
        <v>107</v>
      </c>
      <c r="F5" s="60" t="s">
        <v>106</v>
      </c>
      <c r="G5" s="61" t="s">
        <v>108</v>
      </c>
    </row>
    <row r="6" spans="1:7" x14ac:dyDescent="0.35">
      <c r="A6" s="72">
        <v>2000</v>
      </c>
      <c r="B6" s="73" t="s">
        <v>183</v>
      </c>
      <c r="C6" s="73" t="s">
        <v>51</v>
      </c>
      <c r="D6" s="33">
        <v>29.7433288</v>
      </c>
      <c r="E6" s="34">
        <v>24.309026035999999</v>
      </c>
      <c r="F6" s="34">
        <v>35.177631564999999</v>
      </c>
      <c r="G6" s="35">
        <v>116</v>
      </c>
    </row>
    <row r="7" spans="1:7" x14ac:dyDescent="0.35">
      <c r="A7" s="74">
        <v>2000</v>
      </c>
      <c r="B7" s="75" t="s">
        <v>184</v>
      </c>
      <c r="C7" s="75" t="s">
        <v>51</v>
      </c>
      <c r="D7" s="23">
        <v>21.932408160000001</v>
      </c>
      <c r="E7" s="16">
        <v>17.163456334999999</v>
      </c>
      <c r="F7" s="16">
        <v>26.701359985</v>
      </c>
      <c r="G7" s="11">
        <v>82</v>
      </c>
    </row>
    <row r="8" spans="1:7" x14ac:dyDescent="0.35">
      <c r="A8" s="74">
        <v>2000</v>
      </c>
      <c r="B8" s="75" t="s">
        <v>185</v>
      </c>
      <c r="C8" s="75" t="s">
        <v>51</v>
      </c>
      <c r="D8" s="23">
        <v>26.900029359000001</v>
      </c>
      <c r="E8" s="16">
        <v>21.776302759</v>
      </c>
      <c r="F8" s="16">
        <v>32.023755958999999</v>
      </c>
      <c r="G8" s="11">
        <v>107</v>
      </c>
    </row>
    <row r="9" spans="1:7" x14ac:dyDescent="0.35">
      <c r="A9" s="74">
        <v>2000</v>
      </c>
      <c r="B9" s="75" t="s">
        <v>186</v>
      </c>
      <c r="C9" s="75" t="s">
        <v>51</v>
      </c>
      <c r="D9" s="23">
        <v>20.895661139000001</v>
      </c>
      <c r="E9" s="16">
        <v>16.300402106</v>
      </c>
      <c r="F9" s="16">
        <v>25.490920171999999</v>
      </c>
      <c r="G9" s="11">
        <v>80</v>
      </c>
    </row>
    <row r="10" spans="1:7" x14ac:dyDescent="0.35">
      <c r="A10" s="74">
        <v>2000</v>
      </c>
      <c r="B10" s="75" t="s">
        <v>187</v>
      </c>
      <c r="C10" s="75" t="s">
        <v>51</v>
      </c>
      <c r="D10" s="23">
        <v>24.761477504999998</v>
      </c>
      <c r="E10" s="16">
        <v>19.812263756</v>
      </c>
      <c r="F10" s="16">
        <v>29.710691253</v>
      </c>
      <c r="G10" s="11">
        <v>97</v>
      </c>
    </row>
    <row r="11" spans="1:7" x14ac:dyDescent="0.35">
      <c r="A11" s="74">
        <v>2000</v>
      </c>
      <c r="B11" s="75" t="s">
        <v>188</v>
      </c>
      <c r="C11" s="75" t="s">
        <v>51</v>
      </c>
      <c r="D11" s="23">
        <v>25.664659541999999</v>
      </c>
      <c r="E11" s="16">
        <v>20.565950767</v>
      </c>
      <c r="F11" s="16">
        <v>30.763368318000001</v>
      </c>
      <c r="G11" s="11">
        <v>98</v>
      </c>
    </row>
    <row r="12" spans="1:7" x14ac:dyDescent="0.35">
      <c r="A12" s="74">
        <v>2000</v>
      </c>
      <c r="B12" s="75" t="s">
        <v>189</v>
      </c>
      <c r="C12" s="75" t="s">
        <v>51</v>
      </c>
      <c r="D12" s="23">
        <v>24.916440979000001</v>
      </c>
      <c r="E12" s="16">
        <v>19.960687733</v>
      </c>
      <c r="F12" s="16">
        <v>29.872194226000001</v>
      </c>
      <c r="G12" s="11">
        <v>98</v>
      </c>
    </row>
    <row r="13" spans="1:7" x14ac:dyDescent="0.35">
      <c r="A13" s="74">
        <v>2000</v>
      </c>
      <c r="B13" s="75" t="s">
        <v>190</v>
      </c>
      <c r="C13" s="75" t="s">
        <v>51</v>
      </c>
      <c r="D13" s="23">
        <v>20.886337903000001</v>
      </c>
      <c r="E13" s="16">
        <v>16.396529477000001</v>
      </c>
      <c r="F13" s="16">
        <v>25.376146329000001</v>
      </c>
      <c r="G13" s="11">
        <v>84</v>
      </c>
    </row>
    <row r="14" spans="1:7" x14ac:dyDescent="0.35">
      <c r="A14" s="74">
        <v>2000</v>
      </c>
      <c r="B14" s="75" t="s">
        <v>191</v>
      </c>
      <c r="C14" s="75" t="s">
        <v>51</v>
      </c>
      <c r="D14" s="23">
        <v>18.509560701000002</v>
      </c>
      <c r="E14" s="16">
        <v>14.186531356</v>
      </c>
      <c r="F14" s="16">
        <v>22.832590046</v>
      </c>
      <c r="G14" s="11">
        <v>71</v>
      </c>
    </row>
    <row r="15" spans="1:7" x14ac:dyDescent="0.35">
      <c r="A15" s="74">
        <v>2000</v>
      </c>
      <c r="B15" s="75" t="s">
        <v>192</v>
      </c>
      <c r="C15" s="75" t="s">
        <v>51</v>
      </c>
      <c r="D15" s="23">
        <v>31.612902436999999</v>
      </c>
      <c r="E15" s="16">
        <v>26.045468813999999</v>
      </c>
      <c r="F15" s="16">
        <v>37.180336060000002</v>
      </c>
      <c r="G15" s="11">
        <v>125</v>
      </c>
    </row>
    <row r="16" spans="1:7" x14ac:dyDescent="0.35">
      <c r="A16" s="74">
        <v>2000</v>
      </c>
      <c r="B16" s="75" t="s">
        <v>193</v>
      </c>
      <c r="C16" s="75" t="s">
        <v>51</v>
      </c>
      <c r="D16" s="23">
        <v>24.632376845</v>
      </c>
      <c r="E16" s="16">
        <v>19.637632322999998</v>
      </c>
      <c r="F16" s="16">
        <v>29.627121368000001</v>
      </c>
      <c r="G16" s="11">
        <v>94</v>
      </c>
    </row>
    <row r="17" spans="1:7" x14ac:dyDescent="0.35">
      <c r="A17" s="74">
        <v>2000</v>
      </c>
      <c r="B17" s="75" t="s">
        <v>194</v>
      </c>
      <c r="C17" s="75" t="s">
        <v>51</v>
      </c>
      <c r="D17" s="23">
        <v>23.007534189000001</v>
      </c>
      <c r="E17" s="16">
        <v>18.278986492000001</v>
      </c>
      <c r="F17" s="16">
        <v>27.736081886000001</v>
      </c>
      <c r="G17" s="11">
        <v>92</v>
      </c>
    </row>
    <row r="18" spans="1:7" x14ac:dyDescent="0.35">
      <c r="A18" s="74">
        <v>2001</v>
      </c>
      <c r="B18" s="75" t="s">
        <v>183</v>
      </c>
      <c r="C18" s="75" t="s">
        <v>51</v>
      </c>
      <c r="D18" s="23">
        <v>37.249837237999998</v>
      </c>
      <c r="E18" s="16">
        <v>31.186899531000002</v>
      </c>
      <c r="F18" s="16">
        <v>43.312774945000001</v>
      </c>
      <c r="G18" s="11">
        <v>146</v>
      </c>
    </row>
    <row r="19" spans="1:7" x14ac:dyDescent="0.35">
      <c r="A19" s="74">
        <v>2001</v>
      </c>
      <c r="B19" s="75" t="s">
        <v>184</v>
      </c>
      <c r="C19" s="75" t="s">
        <v>51</v>
      </c>
      <c r="D19" s="23">
        <v>23.395189984000002</v>
      </c>
      <c r="E19" s="16">
        <v>18.371992510999998</v>
      </c>
      <c r="F19" s="16">
        <v>28.418387457000001</v>
      </c>
      <c r="G19" s="11">
        <v>84</v>
      </c>
    </row>
    <row r="20" spans="1:7" x14ac:dyDescent="0.35">
      <c r="A20" s="74">
        <v>2001</v>
      </c>
      <c r="B20" s="75" t="s">
        <v>185</v>
      </c>
      <c r="C20" s="75" t="s">
        <v>51</v>
      </c>
      <c r="D20" s="23">
        <v>26.793126478000001</v>
      </c>
      <c r="E20" s="16">
        <v>21.691387679999998</v>
      </c>
      <c r="F20" s="16">
        <v>31.894865277000001</v>
      </c>
      <c r="G20" s="11">
        <v>107</v>
      </c>
    </row>
    <row r="21" spans="1:7" x14ac:dyDescent="0.35">
      <c r="A21" s="74">
        <v>2001</v>
      </c>
      <c r="B21" s="75" t="s">
        <v>186</v>
      </c>
      <c r="C21" s="75" t="s">
        <v>51</v>
      </c>
      <c r="D21" s="23">
        <v>26.340567617000001</v>
      </c>
      <c r="E21" s="16">
        <v>21.18017334</v>
      </c>
      <c r="F21" s="16">
        <v>31.500961895</v>
      </c>
      <c r="G21" s="11">
        <v>101</v>
      </c>
    </row>
    <row r="22" spans="1:7" x14ac:dyDescent="0.35">
      <c r="A22" s="74">
        <v>2001</v>
      </c>
      <c r="B22" s="75" t="s">
        <v>187</v>
      </c>
      <c r="C22" s="75" t="s">
        <v>51</v>
      </c>
      <c r="D22" s="23">
        <v>21.920320691000001</v>
      </c>
      <c r="E22" s="16">
        <v>17.317607900999999</v>
      </c>
      <c r="F22" s="16">
        <v>26.523033480999999</v>
      </c>
      <c r="G22" s="11">
        <v>88</v>
      </c>
    </row>
    <row r="23" spans="1:7" x14ac:dyDescent="0.35">
      <c r="A23" s="74">
        <v>2001</v>
      </c>
      <c r="B23" s="75" t="s">
        <v>188</v>
      </c>
      <c r="C23" s="75" t="s">
        <v>51</v>
      </c>
      <c r="D23" s="23">
        <v>24.208022031999999</v>
      </c>
      <c r="E23" s="16">
        <v>19.313454302</v>
      </c>
      <c r="F23" s="16">
        <v>29.102589763000001</v>
      </c>
      <c r="G23" s="11">
        <v>95</v>
      </c>
    </row>
    <row r="24" spans="1:7" x14ac:dyDescent="0.35">
      <c r="A24" s="74">
        <v>2001</v>
      </c>
      <c r="B24" s="75" t="s">
        <v>189</v>
      </c>
      <c r="C24" s="75" t="s">
        <v>51</v>
      </c>
      <c r="D24" s="23">
        <v>23.240225846000001</v>
      </c>
      <c r="E24" s="16">
        <v>18.518292435999999</v>
      </c>
      <c r="F24" s="16">
        <v>27.962159255</v>
      </c>
      <c r="G24" s="11">
        <v>94</v>
      </c>
    </row>
    <row r="25" spans="1:7" x14ac:dyDescent="0.35">
      <c r="A25" s="74">
        <v>2001</v>
      </c>
      <c r="B25" s="75" t="s">
        <v>190</v>
      </c>
      <c r="C25" s="75" t="s">
        <v>51</v>
      </c>
      <c r="D25" s="23">
        <v>26.633692303</v>
      </c>
      <c r="E25" s="16">
        <v>21.521376211</v>
      </c>
      <c r="F25" s="16">
        <v>31.746008395</v>
      </c>
      <c r="G25" s="11">
        <v>105</v>
      </c>
    </row>
    <row r="26" spans="1:7" x14ac:dyDescent="0.35">
      <c r="A26" s="74">
        <v>2001</v>
      </c>
      <c r="B26" s="75" t="s">
        <v>191</v>
      </c>
      <c r="C26" s="75" t="s">
        <v>51</v>
      </c>
      <c r="D26" s="23">
        <v>22.031541583999999</v>
      </c>
      <c r="E26" s="16">
        <v>17.331061336000001</v>
      </c>
      <c r="F26" s="16">
        <v>26.732021831000001</v>
      </c>
      <c r="G26" s="11">
        <v>85</v>
      </c>
    </row>
    <row r="27" spans="1:7" x14ac:dyDescent="0.35">
      <c r="A27" s="74">
        <v>2001</v>
      </c>
      <c r="B27" s="75" t="s">
        <v>192</v>
      </c>
      <c r="C27" s="75" t="s">
        <v>51</v>
      </c>
      <c r="D27" s="23">
        <v>30.621016998000002</v>
      </c>
      <c r="E27" s="16">
        <v>25.203055183</v>
      </c>
      <c r="F27" s="16">
        <v>36.038978813999996</v>
      </c>
      <c r="G27" s="11">
        <v>124</v>
      </c>
    </row>
    <row r="28" spans="1:7" x14ac:dyDescent="0.35">
      <c r="A28" s="74">
        <v>2001</v>
      </c>
      <c r="B28" s="75" t="s">
        <v>193</v>
      </c>
      <c r="C28" s="75" t="s">
        <v>51</v>
      </c>
      <c r="D28" s="23">
        <v>27.892241158000001</v>
      </c>
      <c r="E28" s="16">
        <v>22.660949689999999</v>
      </c>
      <c r="F28" s="16">
        <v>33.123532625000003</v>
      </c>
      <c r="G28" s="11">
        <v>110</v>
      </c>
    </row>
    <row r="29" spans="1:7" x14ac:dyDescent="0.35">
      <c r="A29" s="74">
        <v>2001</v>
      </c>
      <c r="B29" s="75" t="s">
        <v>194</v>
      </c>
      <c r="C29" s="75" t="s">
        <v>51</v>
      </c>
      <c r="D29" s="23">
        <v>22.377550871</v>
      </c>
      <c r="E29" s="16">
        <v>17.717370358</v>
      </c>
      <c r="F29" s="16">
        <v>27.037731384000001</v>
      </c>
      <c r="G29" s="11">
        <v>89</v>
      </c>
    </row>
    <row r="30" spans="1:7" x14ac:dyDescent="0.35">
      <c r="A30" s="74">
        <v>2002</v>
      </c>
      <c r="B30" s="75" t="s">
        <v>183</v>
      </c>
      <c r="C30" s="75" t="s">
        <v>51</v>
      </c>
      <c r="D30" s="23">
        <v>36.665523114000003</v>
      </c>
      <c r="E30" s="16">
        <v>30.717739226999999</v>
      </c>
      <c r="F30" s="16">
        <v>42.613307001000003</v>
      </c>
      <c r="G30" s="11">
        <v>147</v>
      </c>
    </row>
    <row r="31" spans="1:7" x14ac:dyDescent="0.35">
      <c r="A31" s="74">
        <v>2002</v>
      </c>
      <c r="B31" s="75" t="s">
        <v>184</v>
      </c>
      <c r="C31" s="75" t="s">
        <v>51</v>
      </c>
      <c r="D31" s="23">
        <v>29.162578977999999</v>
      </c>
      <c r="E31" s="16">
        <v>23.589532892000001</v>
      </c>
      <c r="F31" s="16">
        <v>34.735625063999997</v>
      </c>
      <c r="G31" s="11">
        <v>106</v>
      </c>
    </row>
    <row r="32" spans="1:7" x14ac:dyDescent="0.35">
      <c r="A32" s="74">
        <v>2002</v>
      </c>
      <c r="B32" s="75" t="s">
        <v>185</v>
      </c>
      <c r="C32" s="75" t="s">
        <v>51</v>
      </c>
      <c r="D32" s="23">
        <v>30.770471999000002</v>
      </c>
      <c r="E32" s="16">
        <v>25.333347742000001</v>
      </c>
      <c r="F32" s="16">
        <v>36.207596256999999</v>
      </c>
      <c r="G32" s="11">
        <v>124</v>
      </c>
    </row>
    <row r="33" spans="1:7" x14ac:dyDescent="0.35">
      <c r="A33" s="74">
        <v>2002</v>
      </c>
      <c r="B33" s="75" t="s">
        <v>186</v>
      </c>
      <c r="C33" s="75" t="s">
        <v>51</v>
      </c>
      <c r="D33" s="23">
        <v>25.607410914999999</v>
      </c>
      <c r="E33" s="16">
        <v>20.568591743999999</v>
      </c>
      <c r="F33" s="16">
        <v>30.646230085999999</v>
      </c>
      <c r="G33" s="11">
        <v>100</v>
      </c>
    </row>
    <row r="34" spans="1:7" x14ac:dyDescent="0.35">
      <c r="A34" s="74">
        <v>2002</v>
      </c>
      <c r="B34" s="75" t="s">
        <v>187</v>
      </c>
      <c r="C34" s="75" t="s">
        <v>51</v>
      </c>
      <c r="D34" s="23">
        <v>26.612805543</v>
      </c>
      <c r="E34" s="16">
        <v>21.527522438999998</v>
      </c>
      <c r="F34" s="16">
        <v>31.698088647999999</v>
      </c>
      <c r="G34" s="11">
        <v>106</v>
      </c>
    </row>
    <row r="35" spans="1:7" x14ac:dyDescent="0.35">
      <c r="A35" s="74">
        <v>2002</v>
      </c>
      <c r="B35" s="75" t="s">
        <v>188</v>
      </c>
      <c r="C35" s="75" t="s">
        <v>51</v>
      </c>
      <c r="D35" s="23">
        <v>20.790847235000001</v>
      </c>
      <c r="E35" s="16">
        <v>16.270744503</v>
      </c>
      <c r="F35" s="16">
        <v>25.310949965999999</v>
      </c>
      <c r="G35" s="11">
        <v>82</v>
      </c>
    </row>
    <row r="36" spans="1:7" x14ac:dyDescent="0.35">
      <c r="A36" s="74">
        <v>2002</v>
      </c>
      <c r="B36" s="75" t="s">
        <v>189</v>
      </c>
      <c r="C36" s="75" t="s">
        <v>51</v>
      </c>
      <c r="D36" s="23">
        <v>27.282947902</v>
      </c>
      <c r="E36" s="16">
        <v>22.137744722000001</v>
      </c>
      <c r="F36" s="16">
        <v>32.428151081999999</v>
      </c>
      <c r="G36" s="11">
        <v>109</v>
      </c>
    </row>
    <row r="37" spans="1:7" x14ac:dyDescent="0.35">
      <c r="A37" s="74">
        <v>2002</v>
      </c>
      <c r="B37" s="75" t="s">
        <v>190</v>
      </c>
      <c r="C37" s="75" t="s">
        <v>51</v>
      </c>
      <c r="D37" s="23">
        <v>26.251585287000001</v>
      </c>
      <c r="E37" s="16">
        <v>21.237528327</v>
      </c>
      <c r="F37" s="16">
        <v>31.265642245999999</v>
      </c>
      <c r="G37" s="11">
        <v>106</v>
      </c>
    </row>
    <row r="38" spans="1:7" x14ac:dyDescent="0.35">
      <c r="A38" s="74">
        <v>2002</v>
      </c>
      <c r="B38" s="75" t="s">
        <v>191</v>
      </c>
      <c r="C38" s="75" t="s">
        <v>51</v>
      </c>
      <c r="D38" s="23">
        <v>27.633591041999999</v>
      </c>
      <c r="E38" s="16">
        <v>22.428110785000001</v>
      </c>
      <c r="F38" s="16">
        <v>32.839071298999997</v>
      </c>
      <c r="G38" s="11">
        <v>109</v>
      </c>
    </row>
    <row r="39" spans="1:7" x14ac:dyDescent="0.35">
      <c r="A39" s="74">
        <v>2002</v>
      </c>
      <c r="B39" s="75" t="s">
        <v>192</v>
      </c>
      <c r="C39" s="75" t="s">
        <v>51</v>
      </c>
      <c r="D39" s="23">
        <v>30.404898001999999</v>
      </c>
      <c r="E39" s="16">
        <v>25.032351268999999</v>
      </c>
      <c r="F39" s="16">
        <v>35.777444733999999</v>
      </c>
      <c r="G39" s="11">
        <v>124</v>
      </c>
    </row>
    <row r="40" spans="1:7" x14ac:dyDescent="0.35">
      <c r="A40" s="74">
        <v>2002</v>
      </c>
      <c r="B40" s="75" t="s">
        <v>193</v>
      </c>
      <c r="C40" s="75" t="s">
        <v>51</v>
      </c>
      <c r="D40" s="23">
        <v>29.319140307000001</v>
      </c>
      <c r="E40" s="16">
        <v>23.919318757999999</v>
      </c>
      <c r="F40" s="16">
        <v>34.718961856</v>
      </c>
      <c r="G40" s="11">
        <v>114</v>
      </c>
    </row>
    <row r="41" spans="1:7" x14ac:dyDescent="0.35">
      <c r="A41" s="74">
        <v>2002</v>
      </c>
      <c r="B41" s="75" t="s">
        <v>194</v>
      </c>
      <c r="C41" s="75" t="s">
        <v>51</v>
      </c>
      <c r="D41" s="23">
        <v>26.648090557</v>
      </c>
      <c r="E41" s="16">
        <v>21.579515262000001</v>
      </c>
      <c r="F41" s="16">
        <v>31.716665850999998</v>
      </c>
      <c r="G41" s="11">
        <v>107</v>
      </c>
    </row>
    <row r="42" spans="1:7" x14ac:dyDescent="0.35">
      <c r="A42" s="74">
        <v>2003</v>
      </c>
      <c r="B42" s="75" t="s">
        <v>183</v>
      </c>
      <c r="C42" s="75" t="s">
        <v>51</v>
      </c>
      <c r="D42" s="23">
        <v>35.023486712</v>
      </c>
      <c r="E42" s="16">
        <v>29.221822597999999</v>
      </c>
      <c r="F42" s="16">
        <v>40.825150825999998</v>
      </c>
      <c r="G42" s="11">
        <v>141</v>
      </c>
    </row>
    <row r="43" spans="1:7" x14ac:dyDescent="0.35">
      <c r="A43" s="74">
        <v>2003</v>
      </c>
      <c r="B43" s="75" t="s">
        <v>184</v>
      </c>
      <c r="C43" s="75" t="s">
        <v>51</v>
      </c>
      <c r="D43" s="23">
        <v>25.251363680000001</v>
      </c>
      <c r="E43" s="16">
        <v>20.071828304</v>
      </c>
      <c r="F43" s="16">
        <v>30.430899055000001</v>
      </c>
      <c r="G43" s="11">
        <v>92</v>
      </c>
    </row>
    <row r="44" spans="1:7" x14ac:dyDescent="0.35">
      <c r="A44" s="74">
        <v>2003</v>
      </c>
      <c r="B44" s="75" t="s">
        <v>185</v>
      </c>
      <c r="C44" s="75" t="s">
        <v>51</v>
      </c>
      <c r="D44" s="23">
        <v>28.365813717000002</v>
      </c>
      <c r="E44" s="16">
        <v>23.184865780999999</v>
      </c>
      <c r="F44" s="16">
        <v>33.546761652999997</v>
      </c>
      <c r="G44" s="11">
        <v>116</v>
      </c>
    </row>
    <row r="45" spans="1:7" x14ac:dyDescent="0.35">
      <c r="A45" s="74">
        <v>2003</v>
      </c>
      <c r="B45" s="75" t="s">
        <v>186</v>
      </c>
      <c r="C45" s="75" t="s">
        <v>51</v>
      </c>
      <c r="D45" s="23">
        <v>29.002316</v>
      </c>
      <c r="E45" s="16">
        <v>23.657049972999999</v>
      </c>
      <c r="F45" s="16">
        <v>34.347582025999998</v>
      </c>
      <c r="G45" s="11">
        <v>114</v>
      </c>
    </row>
    <row r="46" spans="1:7" x14ac:dyDescent="0.35">
      <c r="A46" s="74">
        <v>2003</v>
      </c>
      <c r="B46" s="75" t="s">
        <v>187</v>
      </c>
      <c r="C46" s="75" t="s">
        <v>51</v>
      </c>
      <c r="D46" s="23">
        <v>25.285016142</v>
      </c>
      <c r="E46" s="16">
        <v>20.359180023</v>
      </c>
      <c r="F46" s="16">
        <v>30.210852260999999</v>
      </c>
      <c r="G46" s="11">
        <v>102</v>
      </c>
    </row>
    <row r="47" spans="1:7" x14ac:dyDescent="0.35">
      <c r="A47" s="74">
        <v>2003</v>
      </c>
      <c r="B47" s="75" t="s">
        <v>188</v>
      </c>
      <c r="C47" s="75" t="s">
        <v>51</v>
      </c>
      <c r="D47" s="23">
        <v>26.671794195</v>
      </c>
      <c r="E47" s="16">
        <v>21.550119452000001</v>
      </c>
      <c r="F47" s="16">
        <v>31.793468939</v>
      </c>
      <c r="G47" s="11">
        <v>105</v>
      </c>
    </row>
    <row r="48" spans="1:7" x14ac:dyDescent="0.35">
      <c r="A48" s="74">
        <v>2003</v>
      </c>
      <c r="B48" s="75" t="s">
        <v>189</v>
      </c>
      <c r="C48" s="75" t="s">
        <v>51</v>
      </c>
      <c r="D48" s="23">
        <v>24.472355109999999</v>
      </c>
      <c r="E48" s="16">
        <v>19.629912954000002</v>
      </c>
      <c r="F48" s="16">
        <v>29.314797265999999</v>
      </c>
      <c r="G48" s="11">
        <v>99</v>
      </c>
    </row>
    <row r="49" spans="1:7" x14ac:dyDescent="0.35">
      <c r="A49" s="74">
        <v>2003</v>
      </c>
      <c r="B49" s="75" t="s">
        <v>190</v>
      </c>
      <c r="C49" s="75" t="s">
        <v>51</v>
      </c>
      <c r="D49" s="23">
        <v>29.010770964999999</v>
      </c>
      <c r="E49" s="16">
        <v>23.733974354000001</v>
      </c>
      <c r="F49" s="16">
        <v>34.287567576999997</v>
      </c>
      <c r="G49" s="11">
        <v>117</v>
      </c>
    </row>
    <row r="50" spans="1:7" x14ac:dyDescent="0.35">
      <c r="A50" s="74">
        <v>2003</v>
      </c>
      <c r="B50" s="75" t="s">
        <v>191</v>
      </c>
      <c r="C50" s="75" t="s">
        <v>51</v>
      </c>
      <c r="D50" s="23">
        <v>31.260697269000001</v>
      </c>
      <c r="E50" s="16">
        <v>25.687985831999999</v>
      </c>
      <c r="F50" s="16">
        <v>36.833408704999997</v>
      </c>
      <c r="G50" s="11">
        <v>122</v>
      </c>
    </row>
    <row r="51" spans="1:7" x14ac:dyDescent="0.35">
      <c r="A51" s="74">
        <v>2003</v>
      </c>
      <c r="B51" s="75" t="s">
        <v>192</v>
      </c>
      <c r="C51" s="75" t="s">
        <v>51</v>
      </c>
      <c r="D51" s="23">
        <v>27.198875339000001</v>
      </c>
      <c r="E51" s="16">
        <v>22.092757935000002</v>
      </c>
      <c r="F51" s="16">
        <v>32.304992744000003</v>
      </c>
      <c r="G51" s="11">
        <v>110</v>
      </c>
    </row>
    <row r="52" spans="1:7" x14ac:dyDescent="0.35">
      <c r="A52" s="74">
        <v>2003</v>
      </c>
      <c r="B52" s="75" t="s">
        <v>193</v>
      </c>
      <c r="C52" s="75" t="s">
        <v>51</v>
      </c>
      <c r="D52" s="23">
        <v>29.947049659000001</v>
      </c>
      <c r="E52" s="16">
        <v>24.564306889000001</v>
      </c>
      <c r="F52" s="16">
        <v>35.329792429999998</v>
      </c>
      <c r="G52" s="11">
        <v>120</v>
      </c>
    </row>
    <row r="53" spans="1:7" x14ac:dyDescent="0.35">
      <c r="A53" s="74">
        <v>2003</v>
      </c>
      <c r="B53" s="75" t="s">
        <v>194</v>
      </c>
      <c r="C53" s="75" t="s">
        <v>51</v>
      </c>
      <c r="D53" s="23">
        <v>28.479597536</v>
      </c>
      <c r="E53" s="16">
        <v>23.275313225000001</v>
      </c>
      <c r="F53" s="16">
        <v>33.683881845999998</v>
      </c>
      <c r="G53" s="11">
        <v>116</v>
      </c>
    </row>
    <row r="54" spans="1:7" x14ac:dyDescent="0.35">
      <c r="A54" s="74">
        <v>2004</v>
      </c>
      <c r="B54" s="75" t="s">
        <v>183</v>
      </c>
      <c r="C54" s="75" t="s">
        <v>51</v>
      </c>
      <c r="D54" s="23">
        <v>32.051009913999998</v>
      </c>
      <c r="E54" s="16">
        <v>26.564072219</v>
      </c>
      <c r="F54" s="16">
        <v>37.537947610000003</v>
      </c>
      <c r="G54" s="11">
        <v>132</v>
      </c>
    </row>
    <row r="55" spans="1:7" x14ac:dyDescent="0.35">
      <c r="A55" s="74">
        <v>2004</v>
      </c>
      <c r="B55" s="75" t="s">
        <v>184</v>
      </c>
      <c r="C55" s="75" t="s">
        <v>51</v>
      </c>
      <c r="D55" s="23">
        <v>26.317327326000001</v>
      </c>
      <c r="E55" s="16">
        <v>21.161942086</v>
      </c>
      <c r="F55" s="16">
        <v>31.472712566999999</v>
      </c>
      <c r="G55" s="11">
        <v>101</v>
      </c>
    </row>
    <row r="56" spans="1:7" x14ac:dyDescent="0.35">
      <c r="A56" s="74">
        <v>2004</v>
      </c>
      <c r="B56" s="75" t="s">
        <v>185</v>
      </c>
      <c r="C56" s="75" t="s">
        <v>51</v>
      </c>
      <c r="D56" s="23">
        <v>29.137321436000001</v>
      </c>
      <c r="E56" s="16">
        <v>23.926830768999999</v>
      </c>
      <c r="F56" s="16">
        <v>34.347812103000003</v>
      </c>
      <c r="G56" s="11">
        <v>121</v>
      </c>
    </row>
    <row r="57" spans="1:7" x14ac:dyDescent="0.35">
      <c r="A57" s="74">
        <v>2004</v>
      </c>
      <c r="B57" s="75" t="s">
        <v>186</v>
      </c>
      <c r="C57" s="75" t="s">
        <v>51</v>
      </c>
      <c r="D57" s="23">
        <v>26.767062877000001</v>
      </c>
      <c r="E57" s="16">
        <v>21.673320842999999</v>
      </c>
      <c r="F57" s="16">
        <v>31.860804910999999</v>
      </c>
      <c r="G57" s="11">
        <v>107</v>
      </c>
    </row>
    <row r="58" spans="1:7" x14ac:dyDescent="0.35">
      <c r="A58" s="74">
        <v>2004</v>
      </c>
      <c r="B58" s="75" t="s">
        <v>187</v>
      </c>
      <c r="C58" s="75" t="s">
        <v>51</v>
      </c>
      <c r="D58" s="23">
        <v>21.757720231</v>
      </c>
      <c r="E58" s="16">
        <v>17.269247188000001</v>
      </c>
      <c r="F58" s="16">
        <v>26.246193272999999</v>
      </c>
      <c r="G58" s="11">
        <v>91</v>
      </c>
    </row>
    <row r="59" spans="1:7" x14ac:dyDescent="0.35">
      <c r="A59" s="74">
        <v>2004</v>
      </c>
      <c r="B59" s="75" t="s">
        <v>188</v>
      </c>
      <c r="C59" s="75" t="s">
        <v>51</v>
      </c>
      <c r="D59" s="23">
        <v>27.513428155</v>
      </c>
      <c r="E59" s="16">
        <v>22.302859268999999</v>
      </c>
      <c r="F59" s="16">
        <v>32.723997040999997</v>
      </c>
      <c r="G59" s="11">
        <v>108</v>
      </c>
    </row>
    <row r="60" spans="1:7" x14ac:dyDescent="0.35">
      <c r="A60" s="74">
        <v>2004</v>
      </c>
      <c r="B60" s="75" t="s">
        <v>189</v>
      </c>
      <c r="C60" s="75" t="s">
        <v>51</v>
      </c>
      <c r="D60" s="23">
        <v>23.667558063000001</v>
      </c>
      <c r="E60" s="16">
        <v>18.940092357000001</v>
      </c>
      <c r="F60" s="16">
        <v>28.395023768000001</v>
      </c>
      <c r="G60" s="11">
        <v>97</v>
      </c>
    </row>
    <row r="61" spans="1:7" x14ac:dyDescent="0.35">
      <c r="A61" s="74">
        <v>2004</v>
      </c>
      <c r="B61" s="75" t="s">
        <v>190</v>
      </c>
      <c r="C61" s="75" t="s">
        <v>51</v>
      </c>
      <c r="D61" s="23">
        <v>28.429300054999999</v>
      </c>
      <c r="E61" s="16">
        <v>23.234226767999999</v>
      </c>
      <c r="F61" s="16">
        <v>33.624373341999998</v>
      </c>
      <c r="G61" s="11">
        <v>116</v>
      </c>
    </row>
    <row r="62" spans="1:7" x14ac:dyDescent="0.35">
      <c r="A62" s="74">
        <v>2004</v>
      </c>
      <c r="B62" s="75" t="s">
        <v>191</v>
      </c>
      <c r="C62" s="75" t="s">
        <v>51</v>
      </c>
      <c r="D62" s="23">
        <v>30.427329198999999</v>
      </c>
      <c r="E62" s="16">
        <v>25.006725834000001</v>
      </c>
      <c r="F62" s="16">
        <v>35.847932565000001</v>
      </c>
      <c r="G62" s="11">
        <v>122</v>
      </c>
    </row>
    <row r="63" spans="1:7" x14ac:dyDescent="0.35">
      <c r="A63" s="74">
        <v>2004</v>
      </c>
      <c r="B63" s="75" t="s">
        <v>192</v>
      </c>
      <c r="C63" s="75" t="s">
        <v>51</v>
      </c>
      <c r="D63" s="23">
        <v>26.688313798999999</v>
      </c>
      <c r="E63" s="16">
        <v>21.680835178999999</v>
      </c>
      <c r="F63" s="16">
        <v>31.69579242</v>
      </c>
      <c r="G63" s="11">
        <v>110</v>
      </c>
    </row>
    <row r="64" spans="1:7" x14ac:dyDescent="0.35">
      <c r="A64" s="74">
        <v>2004</v>
      </c>
      <c r="B64" s="75" t="s">
        <v>193</v>
      </c>
      <c r="C64" s="75" t="s">
        <v>51</v>
      </c>
      <c r="D64" s="23">
        <v>26.050279781</v>
      </c>
      <c r="E64" s="16">
        <v>21.047364573999999</v>
      </c>
      <c r="F64" s="16">
        <v>31.053194987000001</v>
      </c>
      <c r="G64" s="11">
        <v>105</v>
      </c>
    </row>
    <row r="65" spans="1:7" x14ac:dyDescent="0.35">
      <c r="A65" s="74">
        <v>2004</v>
      </c>
      <c r="B65" s="75" t="s">
        <v>194</v>
      </c>
      <c r="C65" s="75" t="s">
        <v>51</v>
      </c>
      <c r="D65" s="23">
        <v>29.113910994000001</v>
      </c>
      <c r="E65" s="16">
        <v>23.903035886000001</v>
      </c>
      <c r="F65" s="16">
        <v>34.324786103000001</v>
      </c>
      <c r="G65" s="11">
        <v>121</v>
      </c>
    </row>
    <row r="66" spans="1:7" x14ac:dyDescent="0.35">
      <c r="A66" s="74">
        <v>2005</v>
      </c>
      <c r="B66" s="75" t="s">
        <v>183</v>
      </c>
      <c r="C66" s="75" t="s">
        <v>51</v>
      </c>
      <c r="D66" s="23">
        <v>33.433923522999997</v>
      </c>
      <c r="E66" s="16">
        <v>27.835266971999999</v>
      </c>
      <c r="F66" s="16">
        <v>39.032580074000002</v>
      </c>
      <c r="G66" s="11">
        <v>138</v>
      </c>
    </row>
    <row r="67" spans="1:7" x14ac:dyDescent="0.35">
      <c r="A67" s="74">
        <v>2005</v>
      </c>
      <c r="B67" s="75" t="s">
        <v>184</v>
      </c>
      <c r="C67" s="75" t="s">
        <v>51</v>
      </c>
      <c r="D67" s="23">
        <v>31.439699310000002</v>
      </c>
      <c r="E67" s="16">
        <v>25.739552357000001</v>
      </c>
      <c r="F67" s="16">
        <v>37.139846263999999</v>
      </c>
      <c r="G67" s="11">
        <v>118</v>
      </c>
    </row>
    <row r="68" spans="1:7" x14ac:dyDescent="0.35">
      <c r="A68" s="74">
        <v>2005</v>
      </c>
      <c r="B68" s="75" t="s">
        <v>185</v>
      </c>
      <c r="C68" s="75" t="s">
        <v>51</v>
      </c>
      <c r="D68" s="23">
        <v>31.019917336999999</v>
      </c>
      <c r="E68" s="16">
        <v>25.645518548999998</v>
      </c>
      <c r="F68" s="16">
        <v>36.394316125000003</v>
      </c>
      <c r="G68" s="11">
        <v>129</v>
      </c>
    </row>
    <row r="69" spans="1:7" x14ac:dyDescent="0.35">
      <c r="A69" s="74">
        <v>2005</v>
      </c>
      <c r="B69" s="75" t="s">
        <v>186</v>
      </c>
      <c r="C69" s="75" t="s">
        <v>51</v>
      </c>
      <c r="D69" s="23">
        <v>25.482979637</v>
      </c>
      <c r="E69" s="16">
        <v>20.494975743000001</v>
      </c>
      <c r="F69" s="16">
        <v>30.470983531000002</v>
      </c>
      <c r="G69" s="11">
        <v>101</v>
      </c>
    </row>
    <row r="70" spans="1:7" x14ac:dyDescent="0.35">
      <c r="A70" s="74">
        <v>2005</v>
      </c>
      <c r="B70" s="75" t="s">
        <v>187</v>
      </c>
      <c r="C70" s="75" t="s">
        <v>51</v>
      </c>
      <c r="D70" s="23">
        <v>29.003725080999999</v>
      </c>
      <c r="E70" s="16">
        <v>23.791789920999999</v>
      </c>
      <c r="F70" s="16">
        <v>34.215660241000002</v>
      </c>
      <c r="G70" s="11">
        <v>120</v>
      </c>
    </row>
    <row r="71" spans="1:7" x14ac:dyDescent="0.35">
      <c r="A71" s="74">
        <v>2005</v>
      </c>
      <c r="B71" s="75" t="s">
        <v>188</v>
      </c>
      <c r="C71" s="75" t="s">
        <v>51</v>
      </c>
      <c r="D71" s="23">
        <v>28.028198373999999</v>
      </c>
      <c r="E71" s="16">
        <v>22.827485176</v>
      </c>
      <c r="F71" s="16">
        <v>33.228911572999998</v>
      </c>
      <c r="G71" s="11">
        <v>113</v>
      </c>
    </row>
    <row r="72" spans="1:7" x14ac:dyDescent="0.35">
      <c r="A72" s="74">
        <v>2005</v>
      </c>
      <c r="B72" s="75" t="s">
        <v>189</v>
      </c>
      <c r="C72" s="75" t="s">
        <v>51</v>
      </c>
      <c r="D72" s="23">
        <v>22.049099516999998</v>
      </c>
      <c r="E72" s="16">
        <v>17.524950064999999</v>
      </c>
      <c r="F72" s="16">
        <v>26.573248969000002</v>
      </c>
      <c r="G72" s="11">
        <v>92</v>
      </c>
    </row>
    <row r="73" spans="1:7" x14ac:dyDescent="0.35">
      <c r="A73" s="74">
        <v>2005</v>
      </c>
      <c r="B73" s="75" t="s">
        <v>190</v>
      </c>
      <c r="C73" s="75" t="s">
        <v>51</v>
      </c>
      <c r="D73" s="23">
        <v>30.047531470999999</v>
      </c>
      <c r="E73" s="16">
        <v>24.760729155</v>
      </c>
      <c r="F73" s="16">
        <v>35.334333788000002</v>
      </c>
      <c r="G73" s="11">
        <v>125</v>
      </c>
    </row>
    <row r="74" spans="1:7" x14ac:dyDescent="0.35">
      <c r="A74" s="74">
        <v>2005</v>
      </c>
      <c r="B74" s="75" t="s">
        <v>191</v>
      </c>
      <c r="C74" s="75" t="s">
        <v>51</v>
      </c>
      <c r="D74" s="23">
        <v>25.476797903000001</v>
      </c>
      <c r="E74" s="16">
        <v>20.538770953</v>
      </c>
      <c r="F74" s="16">
        <v>30.414824852999999</v>
      </c>
      <c r="G74" s="11">
        <v>103</v>
      </c>
    </row>
    <row r="75" spans="1:7" x14ac:dyDescent="0.35">
      <c r="A75" s="74">
        <v>2005</v>
      </c>
      <c r="B75" s="75" t="s">
        <v>192</v>
      </c>
      <c r="C75" s="75" t="s">
        <v>51</v>
      </c>
      <c r="D75" s="23">
        <v>24.937090662999999</v>
      </c>
      <c r="E75" s="16">
        <v>20.121434812</v>
      </c>
      <c r="F75" s="16">
        <v>29.752746514999998</v>
      </c>
      <c r="G75" s="11">
        <v>104</v>
      </c>
    </row>
    <row r="76" spans="1:7" x14ac:dyDescent="0.35">
      <c r="A76" s="74">
        <v>2005</v>
      </c>
      <c r="B76" s="75" t="s">
        <v>193</v>
      </c>
      <c r="C76" s="75" t="s">
        <v>51</v>
      </c>
      <c r="D76" s="23">
        <v>28.885845128</v>
      </c>
      <c r="E76" s="16">
        <v>23.672589078000001</v>
      </c>
      <c r="F76" s="16">
        <v>34.099101177999998</v>
      </c>
      <c r="G76" s="11">
        <v>119</v>
      </c>
    </row>
    <row r="77" spans="1:7" x14ac:dyDescent="0.35">
      <c r="A77" s="74">
        <v>2005</v>
      </c>
      <c r="B77" s="75" t="s">
        <v>194</v>
      </c>
      <c r="C77" s="75" t="s">
        <v>51</v>
      </c>
      <c r="D77" s="23">
        <v>21.673517054000001</v>
      </c>
      <c r="E77" s="16">
        <v>17.225952724999999</v>
      </c>
      <c r="F77" s="16">
        <v>26.121081382</v>
      </c>
      <c r="G77" s="11">
        <v>92</v>
      </c>
    </row>
    <row r="78" spans="1:7" x14ac:dyDescent="0.35">
      <c r="A78" s="74">
        <v>2006</v>
      </c>
      <c r="B78" s="75" t="s">
        <v>183</v>
      </c>
      <c r="C78" s="75" t="s">
        <v>51</v>
      </c>
      <c r="D78" s="23">
        <v>34.383279651999999</v>
      </c>
      <c r="E78" s="16">
        <v>28.765919236999999</v>
      </c>
      <c r="F78" s="16">
        <v>40.000640066000003</v>
      </c>
      <c r="G78" s="11">
        <v>145</v>
      </c>
    </row>
    <row r="79" spans="1:7" x14ac:dyDescent="0.35">
      <c r="A79" s="74">
        <v>2006</v>
      </c>
      <c r="B79" s="75" t="s">
        <v>184</v>
      </c>
      <c r="C79" s="75" t="s">
        <v>51</v>
      </c>
      <c r="D79" s="23">
        <v>27.521036475999999</v>
      </c>
      <c r="E79" s="16">
        <v>22.258833458000002</v>
      </c>
      <c r="F79" s="16">
        <v>32.783239494</v>
      </c>
      <c r="G79" s="11">
        <v>106</v>
      </c>
    </row>
    <row r="80" spans="1:7" x14ac:dyDescent="0.35">
      <c r="A80" s="74">
        <v>2006</v>
      </c>
      <c r="B80" s="75" t="s">
        <v>185</v>
      </c>
      <c r="C80" s="75" t="s">
        <v>51</v>
      </c>
      <c r="D80" s="23">
        <v>29.111034179000001</v>
      </c>
      <c r="E80" s="16">
        <v>23.925915238000002</v>
      </c>
      <c r="F80" s="16">
        <v>34.296153121000003</v>
      </c>
      <c r="G80" s="11">
        <v>122</v>
      </c>
    </row>
    <row r="81" spans="1:7" x14ac:dyDescent="0.35">
      <c r="A81" s="74">
        <v>2006</v>
      </c>
      <c r="B81" s="75" t="s">
        <v>186</v>
      </c>
      <c r="C81" s="75" t="s">
        <v>51</v>
      </c>
      <c r="D81" s="23">
        <v>26.088752751000001</v>
      </c>
      <c r="E81" s="16">
        <v>21.145806098000001</v>
      </c>
      <c r="F81" s="16">
        <v>31.031699403000001</v>
      </c>
      <c r="G81" s="11">
        <v>108</v>
      </c>
    </row>
    <row r="82" spans="1:7" x14ac:dyDescent="0.35">
      <c r="A82" s="74">
        <v>2006</v>
      </c>
      <c r="B82" s="75" t="s">
        <v>187</v>
      </c>
      <c r="C82" s="75" t="s">
        <v>51</v>
      </c>
      <c r="D82" s="23">
        <v>37.264181215000001</v>
      </c>
      <c r="E82" s="16">
        <v>31.370953299</v>
      </c>
      <c r="F82" s="16">
        <v>43.157409129999998</v>
      </c>
      <c r="G82" s="11">
        <v>155</v>
      </c>
    </row>
    <row r="83" spans="1:7" x14ac:dyDescent="0.35">
      <c r="A83" s="74">
        <v>2006</v>
      </c>
      <c r="B83" s="75" t="s">
        <v>188</v>
      </c>
      <c r="C83" s="75" t="s">
        <v>51</v>
      </c>
      <c r="D83" s="23">
        <v>26.332850363999999</v>
      </c>
      <c r="E83" s="16">
        <v>21.34759038</v>
      </c>
      <c r="F83" s="16">
        <v>31.318110348000001</v>
      </c>
      <c r="G83" s="11">
        <v>108</v>
      </c>
    </row>
    <row r="84" spans="1:7" x14ac:dyDescent="0.35">
      <c r="A84" s="74">
        <v>2006</v>
      </c>
      <c r="B84" s="75" t="s">
        <v>189</v>
      </c>
      <c r="C84" s="75" t="s">
        <v>51</v>
      </c>
      <c r="D84" s="23">
        <v>26.550826273999999</v>
      </c>
      <c r="E84" s="16">
        <v>21.677251317</v>
      </c>
      <c r="F84" s="16">
        <v>31.424401231000001</v>
      </c>
      <c r="G84" s="11">
        <v>115</v>
      </c>
    </row>
    <row r="85" spans="1:7" x14ac:dyDescent="0.35">
      <c r="A85" s="74">
        <v>2006</v>
      </c>
      <c r="B85" s="75" t="s">
        <v>190</v>
      </c>
      <c r="C85" s="75" t="s">
        <v>51</v>
      </c>
      <c r="D85" s="23">
        <v>27.559267931000001</v>
      </c>
      <c r="E85" s="16">
        <v>22.546865873000002</v>
      </c>
      <c r="F85" s="16">
        <v>32.571669989</v>
      </c>
      <c r="G85" s="11">
        <v>117</v>
      </c>
    </row>
    <row r="86" spans="1:7" x14ac:dyDescent="0.35">
      <c r="A86" s="74">
        <v>2006</v>
      </c>
      <c r="B86" s="75" t="s">
        <v>191</v>
      </c>
      <c r="C86" s="75" t="s">
        <v>51</v>
      </c>
      <c r="D86" s="23">
        <v>26.300090056999998</v>
      </c>
      <c r="E86" s="16">
        <v>21.297071095</v>
      </c>
      <c r="F86" s="16">
        <v>31.303109018000001</v>
      </c>
      <c r="G86" s="11">
        <v>107</v>
      </c>
    </row>
    <row r="87" spans="1:7" x14ac:dyDescent="0.35">
      <c r="A87" s="74">
        <v>2006</v>
      </c>
      <c r="B87" s="75" t="s">
        <v>192</v>
      </c>
      <c r="C87" s="75" t="s">
        <v>51</v>
      </c>
      <c r="D87" s="23">
        <v>29.861017435000001</v>
      </c>
      <c r="E87" s="16">
        <v>24.601527812</v>
      </c>
      <c r="F87" s="16">
        <v>35.120507058000001</v>
      </c>
      <c r="G87" s="11">
        <v>125</v>
      </c>
    </row>
    <row r="88" spans="1:7" x14ac:dyDescent="0.35">
      <c r="A88" s="74">
        <v>2006</v>
      </c>
      <c r="B88" s="75" t="s">
        <v>193</v>
      </c>
      <c r="C88" s="75" t="s">
        <v>51</v>
      </c>
      <c r="D88" s="23">
        <v>25.234955730999999</v>
      </c>
      <c r="E88" s="16">
        <v>20.343128518</v>
      </c>
      <c r="F88" s="16">
        <v>30.126782943999999</v>
      </c>
      <c r="G88" s="11">
        <v>103</v>
      </c>
    </row>
    <row r="89" spans="1:7" x14ac:dyDescent="0.35">
      <c r="A89" s="74">
        <v>2006</v>
      </c>
      <c r="B89" s="75" t="s">
        <v>194</v>
      </c>
      <c r="C89" s="75" t="s">
        <v>51</v>
      </c>
      <c r="D89" s="23">
        <v>24.828785057000001</v>
      </c>
      <c r="E89" s="16">
        <v>20.085511394000001</v>
      </c>
      <c r="F89" s="16">
        <v>29.572058720000001</v>
      </c>
      <c r="G89" s="11">
        <v>106</v>
      </c>
    </row>
    <row r="90" spans="1:7" x14ac:dyDescent="0.35">
      <c r="A90" s="74">
        <v>2007</v>
      </c>
      <c r="B90" s="75" t="s">
        <v>183</v>
      </c>
      <c r="C90" s="75" t="s">
        <v>51</v>
      </c>
      <c r="D90" s="23">
        <v>33.072321309000003</v>
      </c>
      <c r="E90" s="16">
        <v>27.613889556</v>
      </c>
      <c r="F90" s="16">
        <v>38.530753060999999</v>
      </c>
      <c r="G90" s="11">
        <v>142</v>
      </c>
    </row>
    <row r="91" spans="1:7" x14ac:dyDescent="0.35">
      <c r="A91" s="74">
        <v>2007</v>
      </c>
      <c r="B91" s="75" t="s">
        <v>184</v>
      </c>
      <c r="C91" s="75" t="s">
        <v>51</v>
      </c>
      <c r="D91" s="23">
        <v>25.455798226999999</v>
      </c>
      <c r="E91" s="16">
        <v>20.395455429999998</v>
      </c>
      <c r="F91" s="16">
        <v>30.516141025</v>
      </c>
      <c r="G91" s="11">
        <v>98</v>
      </c>
    </row>
    <row r="92" spans="1:7" x14ac:dyDescent="0.35">
      <c r="A92" s="74">
        <v>2007</v>
      </c>
      <c r="B92" s="75" t="s">
        <v>185</v>
      </c>
      <c r="C92" s="75" t="s">
        <v>51</v>
      </c>
      <c r="D92" s="23">
        <v>24.834727106999999</v>
      </c>
      <c r="E92" s="16">
        <v>20.064204254</v>
      </c>
      <c r="F92" s="16">
        <v>29.605249958999998</v>
      </c>
      <c r="G92" s="11">
        <v>105</v>
      </c>
    </row>
    <row r="93" spans="1:7" x14ac:dyDescent="0.35">
      <c r="A93" s="74">
        <v>2007</v>
      </c>
      <c r="B93" s="75" t="s">
        <v>186</v>
      </c>
      <c r="C93" s="75" t="s">
        <v>51</v>
      </c>
      <c r="D93" s="23">
        <v>28.203181121</v>
      </c>
      <c r="E93" s="16">
        <v>23.075982232000001</v>
      </c>
      <c r="F93" s="16">
        <v>33.330380009999999</v>
      </c>
      <c r="G93" s="11">
        <v>117</v>
      </c>
    </row>
    <row r="94" spans="1:7" x14ac:dyDescent="0.35">
      <c r="A94" s="74">
        <v>2007</v>
      </c>
      <c r="B94" s="75" t="s">
        <v>187</v>
      </c>
      <c r="C94" s="75" t="s">
        <v>51</v>
      </c>
      <c r="D94" s="23">
        <v>26.490759141000002</v>
      </c>
      <c r="E94" s="16">
        <v>21.568945445000001</v>
      </c>
      <c r="F94" s="16">
        <v>31.412572837999999</v>
      </c>
      <c r="G94" s="11">
        <v>112</v>
      </c>
    </row>
    <row r="95" spans="1:7" x14ac:dyDescent="0.35">
      <c r="A95" s="74">
        <v>2007</v>
      </c>
      <c r="B95" s="75" t="s">
        <v>188</v>
      </c>
      <c r="C95" s="75" t="s">
        <v>51</v>
      </c>
      <c r="D95" s="23">
        <v>26.211735515000001</v>
      </c>
      <c r="E95" s="16">
        <v>21.275202360000002</v>
      </c>
      <c r="F95" s="16">
        <v>31.148268671</v>
      </c>
      <c r="G95" s="11">
        <v>109</v>
      </c>
    </row>
    <row r="96" spans="1:7" x14ac:dyDescent="0.35">
      <c r="A96" s="74">
        <v>2007</v>
      </c>
      <c r="B96" s="75" t="s">
        <v>189</v>
      </c>
      <c r="C96" s="75" t="s">
        <v>51</v>
      </c>
      <c r="D96" s="23">
        <v>25.475707896999999</v>
      </c>
      <c r="E96" s="16">
        <v>20.653195937</v>
      </c>
      <c r="F96" s="16">
        <v>30.298219858</v>
      </c>
      <c r="G96" s="11">
        <v>108</v>
      </c>
    </row>
    <row r="97" spans="1:7" x14ac:dyDescent="0.35">
      <c r="A97" s="74">
        <v>2007</v>
      </c>
      <c r="B97" s="75" t="s">
        <v>190</v>
      </c>
      <c r="C97" s="75" t="s">
        <v>51</v>
      </c>
      <c r="D97" s="23">
        <v>24.514428294999998</v>
      </c>
      <c r="E97" s="16">
        <v>19.81166541</v>
      </c>
      <c r="F97" s="16">
        <v>29.21719118</v>
      </c>
      <c r="G97" s="11">
        <v>105</v>
      </c>
    </row>
    <row r="98" spans="1:7" x14ac:dyDescent="0.35">
      <c r="A98" s="74">
        <v>2007</v>
      </c>
      <c r="B98" s="75" t="s">
        <v>191</v>
      </c>
      <c r="C98" s="75" t="s">
        <v>51</v>
      </c>
      <c r="D98" s="23">
        <v>17.209323512000001</v>
      </c>
      <c r="E98" s="16">
        <v>13.191426067</v>
      </c>
      <c r="F98" s="16">
        <v>21.227220958</v>
      </c>
      <c r="G98" s="11">
        <v>71</v>
      </c>
    </row>
    <row r="99" spans="1:7" x14ac:dyDescent="0.35">
      <c r="A99" s="74">
        <v>2007</v>
      </c>
      <c r="B99" s="75" t="s">
        <v>192</v>
      </c>
      <c r="C99" s="75" t="s">
        <v>51</v>
      </c>
      <c r="D99" s="23">
        <v>24.059763196999999</v>
      </c>
      <c r="E99" s="16">
        <v>19.421233230999999</v>
      </c>
      <c r="F99" s="16">
        <v>28.698293161999999</v>
      </c>
      <c r="G99" s="11">
        <v>104</v>
      </c>
    </row>
    <row r="100" spans="1:7" x14ac:dyDescent="0.35">
      <c r="A100" s="74">
        <v>2007</v>
      </c>
      <c r="B100" s="75" t="s">
        <v>193</v>
      </c>
      <c r="C100" s="75" t="s">
        <v>51</v>
      </c>
      <c r="D100" s="23">
        <v>23.350708060999999</v>
      </c>
      <c r="E100" s="16">
        <v>18.664934637000002</v>
      </c>
      <c r="F100" s="16">
        <v>28.036481486</v>
      </c>
      <c r="G100" s="11">
        <v>96</v>
      </c>
    </row>
    <row r="101" spans="1:7" x14ac:dyDescent="0.35">
      <c r="A101" s="74">
        <v>2007</v>
      </c>
      <c r="B101" s="75" t="s">
        <v>194</v>
      </c>
      <c r="C101" s="75" t="s">
        <v>51</v>
      </c>
      <c r="D101" s="23">
        <v>26.874676422</v>
      </c>
      <c r="E101" s="16">
        <v>21.945648134999999</v>
      </c>
      <c r="F101" s="16">
        <v>31.803704708000001</v>
      </c>
      <c r="G101" s="11">
        <v>115</v>
      </c>
    </row>
    <row r="102" spans="1:7" x14ac:dyDescent="0.35">
      <c r="A102" s="74">
        <v>2008</v>
      </c>
      <c r="B102" s="75" t="s">
        <v>183</v>
      </c>
      <c r="C102" s="75" t="s">
        <v>51</v>
      </c>
      <c r="D102" s="23">
        <v>34.694582476000001</v>
      </c>
      <c r="E102" s="16">
        <v>29.084141738</v>
      </c>
      <c r="F102" s="16">
        <v>40.305023214000002</v>
      </c>
      <c r="G102" s="11">
        <v>148</v>
      </c>
    </row>
    <row r="103" spans="1:7" x14ac:dyDescent="0.35">
      <c r="A103" s="74">
        <v>2008</v>
      </c>
      <c r="B103" s="75" t="s">
        <v>184</v>
      </c>
      <c r="C103" s="75" t="s">
        <v>51</v>
      </c>
      <c r="D103" s="23">
        <v>22.548167407000001</v>
      </c>
      <c r="E103" s="16">
        <v>17.872949402</v>
      </c>
      <c r="F103" s="16">
        <v>27.223385412999999</v>
      </c>
      <c r="G103" s="11">
        <v>90</v>
      </c>
    </row>
    <row r="104" spans="1:7" x14ac:dyDescent="0.35">
      <c r="A104" s="74">
        <v>2008</v>
      </c>
      <c r="B104" s="75" t="s">
        <v>185</v>
      </c>
      <c r="C104" s="75" t="s">
        <v>51</v>
      </c>
      <c r="D104" s="23">
        <v>22.665155884000001</v>
      </c>
      <c r="E104" s="16">
        <v>18.115893057000001</v>
      </c>
      <c r="F104" s="16">
        <v>27.21441871</v>
      </c>
      <c r="G104" s="11">
        <v>96</v>
      </c>
    </row>
    <row r="105" spans="1:7" x14ac:dyDescent="0.35">
      <c r="A105" s="74">
        <v>2008</v>
      </c>
      <c r="B105" s="75" t="s">
        <v>186</v>
      </c>
      <c r="C105" s="75" t="s">
        <v>51</v>
      </c>
      <c r="D105" s="23">
        <v>29.743697407999999</v>
      </c>
      <c r="E105" s="16">
        <v>24.468918747</v>
      </c>
      <c r="F105" s="16">
        <v>35.018476069000002</v>
      </c>
      <c r="G105" s="11">
        <v>123</v>
      </c>
    </row>
    <row r="106" spans="1:7" x14ac:dyDescent="0.35">
      <c r="A106" s="74">
        <v>2008</v>
      </c>
      <c r="B106" s="75" t="s">
        <v>187</v>
      </c>
      <c r="C106" s="75" t="s">
        <v>51</v>
      </c>
      <c r="D106" s="23">
        <v>22.474411010000001</v>
      </c>
      <c r="E106" s="16">
        <v>17.988367388</v>
      </c>
      <c r="F106" s="16">
        <v>26.960454633000001</v>
      </c>
      <c r="G106" s="11">
        <v>97</v>
      </c>
    </row>
    <row r="107" spans="1:7" x14ac:dyDescent="0.35">
      <c r="A107" s="74">
        <v>2008</v>
      </c>
      <c r="B107" s="75" t="s">
        <v>188</v>
      </c>
      <c r="C107" s="75" t="s">
        <v>51</v>
      </c>
      <c r="D107" s="23">
        <v>28.527649140000001</v>
      </c>
      <c r="E107" s="16">
        <v>23.410106203000002</v>
      </c>
      <c r="F107" s="16">
        <v>33.645192076999997</v>
      </c>
      <c r="G107" s="11">
        <v>120</v>
      </c>
    </row>
    <row r="108" spans="1:7" x14ac:dyDescent="0.35">
      <c r="A108" s="74">
        <v>2008</v>
      </c>
      <c r="B108" s="75" t="s">
        <v>189</v>
      </c>
      <c r="C108" s="75" t="s">
        <v>51</v>
      </c>
      <c r="D108" s="23">
        <v>23.680104501999999</v>
      </c>
      <c r="E108" s="16">
        <v>19.093628601999999</v>
      </c>
      <c r="F108" s="16">
        <v>28.266580401999999</v>
      </c>
      <c r="G108" s="11">
        <v>103</v>
      </c>
    </row>
    <row r="109" spans="1:7" x14ac:dyDescent="0.35">
      <c r="A109" s="74">
        <v>2008</v>
      </c>
      <c r="B109" s="75" t="s">
        <v>190</v>
      </c>
      <c r="C109" s="75" t="s">
        <v>51</v>
      </c>
      <c r="D109" s="23">
        <v>22.749588175</v>
      </c>
      <c r="E109" s="16">
        <v>18.227888214</v>
      </c>
      <c r="F109" s="16">
        <v>27.271288134999999</v>
      </c>
      <c r="G109" s="11">
        <v>98</v>
      </c>
    </row>
    <row r="110" spans="1:7" x14ac:dyDescent="0.35">
      <c r="A110" s="74">
        <v>2008</v>
      </c>
      <c r="B110" s="75" t="s">
        <v>191</v>
      </c>
      <c r="C110" s="75" t="s">
        <v>51</v>
      </c>
      <c r="D110" s="23">
        <v>27.538052694000001</v>
      </c>
      <c r="E110" s="16">
        <v>22.467953184999999</v>
      </c>
      <c r="F110" s="16">
        <v>32.608152203000003</v>
      </c>
      <c r="G110" s="11">
        <v>114</v>
      </c>
    </row>
    <row r="111" spans="1:7" x14ac:dyDescent="0.35">
      <c r="A111" s="74">
        <v>2008</v>
      </c>
      <c r="B111" s="75" t="s">
        <v>192</v>
      </c>
      <c r="C111" s="75" t="s">
        <v>51</v>
      </c>
      <c r="D111" s="23">
        <v>24.47343248</v>
      </c>
      <c r="E111" s="16">
        <v>19.798904003000001</v>
      </c>
      <c r="F111" s="16">
        <v>29.147960955999999</v>
      </c>
      <c r="G111" s="11">
        <v>106</v>
      </c>
    </row>
    <row r="112" spans="1:7" x14ac:dyDescent="0.35">
      <c r="A112" s="74">
        <v>2008</v>
      </c>
      <c r="B112" s="75" t="s">
        <v>193</v>
      </c>
      <c r="C112" s="75" t="s">
        <v>51</v>
      </c>
      <c r="D112" s="23">
        <v>23.77621959</v>
      </c>
      <c r="E112" s="16">
        <v>19.101750626000001</v>
      </c>
      <c r="F112" s="16">
        <v>28.450688552999999</v>
      </c>
      <c r="G112" s="11">
        <v>100</v>
      </c>
    </row>
    <row r="113" spans="1:7" x14ac:dyDescent="0.35">
      <c r="A113" s="74">
        <v>2008</v>
      </c>
      <c r="B113" s="75" t="s">
        <v>194</v>
      </c>
      <c r="C113" s="75" t="s">
        <v>51</v>
      </c>
      <c r="D113" s="23">
        <v>28.189616028</v>
      </c>
      <c r="E113" s="16">
        <v>23.146838533</v>
      </c>
      <c r="F113" s="16">
        <v>33.232393522000002</v>
      </c>
      <c r="G113" s="11">
        <v>121</v>
      </c>
    </row>
    <row r="114" spans="1:7" x14ac:dyDescent="0.35">
      <c r="A114" s="74">
        <v>2009</v>
      </c>
      <c r="B114" s="75" t="s">
        <v>183</v>
      </c>
      <c r="C114" s="75" t="s">
        <v>51</v>
      </c>
      <c r="D114" s="23">
        <v>34.816888284000001</v>
      </c>
      <c r="E114" s="16">
        <v>29.243683134000001</v>
      </c>
      <c r="F114" s="16">
        <v>40.390093432999997</v>
      </c>
      <c r="G114" s="11">
        <v>151</v>
      </c>
    </row>
    <row r="115" spans="1:7" x14ac:dyDescent="0.35">
      <c r="A115" s="74">
        <v>2009</v>
      </c>
      <c r="B115" s="75" t="s">
        <v>184</v>
      </c>
      <c r="C115" s="75" t="s">
        <v>51</v>
      </c>
      <c r="D115" s="23">
        <v>19.897481588000002</v>
      </c>
      <c r="E115" s="16">
        <v>15.464433093</v>
      </c>
      <c r="F115" s="16">
        <v>24.330530082999999</v>
      </c>
      <c r="G115" s="11">
        <v>78</v>
      </c>
    </row>
    <row r="116" spans="1:7" x14ac:dyDescent="0.35">
      <c r="A116" s="74">
        <v>2009</v>
      </c>
      <c r="B116" s="75" t="s">
        <v>185</v>
      </c>
      <c r="C116" s="75" t="s">
        <v>51</v>
      </c>
      <c r="D116" s="23">
        <v>23.920868258999999</v>
      </c>
      <c r="E116" s="16">
        <v>19.311393999</v>
      </c>
      <c r="F116" s="16">
        <v>28.530342519000001</v>
      </c>
      <c r="G116" s="11">
        <v>104</v>
      </c>
    </row>
    <row r="117" spans="1:7" x14ac:dyDescent="0.35">
      <c r="A117" s="74">
        <v>2009</v>
      </c>
      <c r="B117" s="75" t="s">
        <v>186</v>
      </c>
      <c r="C117" s="75" t="s">
        <v>51</v>
      </c>
      <c r="D117" s="23">
        <v>24.028213742999998</v>
      </c>
      <c r="E117" s="16">
        <v>19.327599306</v>
      </c>
      <c r="F117" s="16">
        <v>28.728828181000001</v>
      </c>
      <c r="G117" s="11">
        <v>101</v>
      </c>
    </row>
    <row r="118" spans="1:7" x14ac:dyDescent="0.35">
      <c r="A118" s="74">
        <v>2009</v>
      </c>
      <c r="B118" s="75" t="s">
        <v>187</v>
      </c>
      <c r="C118" s="75" t="s">
        <v>51</v>
      </c>
      <c r="D118" s="23">
        <v>20.552288569000002</v>
      </c>
      <c r="E118" s="16">
        <v>16.236128178000001</v>
      </c>
      <c r="F118" s="16">
        <v>24.868448959999998</v>
      </c>
      <c r="G118" s="11">
        <v>88</v>
      </c>
    </row>
    <row r="119" spans="1:7" x14ac:dyDescent="0.35">
      <c r="A119" s="74">
        <v>2009</v>
      </c>
      <c r="B119" s="75" t="s">
        <v>188</v>
      </c>
      <c r="C119" s="75" t="s">
        <v>51</v>
      </c>
      <c r="D119" s="23">
        <v>21.773205166</v>
      </c>
      <c r="E119" s="16">
        <v>17.308919791000001</v>
      </c>
      <c r="F119" s="16">
        <v>26.237490542</v>
      </c>
      <c r="G119" s="11">
        <v>92</v>
      </c>
    </row>
    <row r="120" spans="1:7" x14ac:dyDescent="0.35">
      <c r="A120" s="74">
        <v>2009</v>
      </c>
      <c r="B120" s="75" t="s">
        <v>189</v>
      </c>
      <c r="C120" s="75" t="s">
        <v>51</v>
      </c>
      <c r="D120" s="23">
        <v>22.203176006</v>
      </c>
      <c r="E120" s="16">
        <v>17.793724978</v>
      </c>
      <c r="F120" s="16">
        <v>26.612627033999999</v>
      </c>
      <c r="G120" s="11">
        <v>98</v>
      </c>
    </row>
    <row r="121" spans="1:7" x14ac:dyDescent="0.35">
      <c r="A121" s="74">
        <v>2009</v>
      </c>
      <c r="B121" s="75" t="s">
        <v>190</v>
      </c>
      <c r="C121" s="75" t="s">
        <v>51</v>
      </c>
      <c r="D121" s="23">
        <v>21.260787540999999</v>
      </c>
      <c r="E121" s="16">
        <v>16.902781726000001</v>
      </c>
      <c r="F121" s="16">
        <v>25.618793356000001</v>
      </c>
      <c r="G121" s="11">
        <v>92</v>
      </c>
    </row>
    <row r="122" spans="1:7" x14ac:dyDescent="0.35">
      <c r="A122" s="74">
        <v>2009</v>
      </c>
      <c r="B122" s="75" t="s">
        <v>191</v>
      </c>
      <c r="C122" s="75" t="s">
        <v>51</v>
      </c>
      <c r="D122" s="23">
        <v>19.194669510000001</v>
      </c>
      <c r="E122" s="16">
        <v>14.961839747000001</v>
      </c>
      <c r="F122" s="16">
        <v>23.427499272999999</v>
      </c>
      <c r="G122" s="11">
        <v>80</v>
      </c>
    </row>
    <row r="123" spans="1:7" x14ac:dyDescent="0.35">
      <c r="A123" s="74">
        <v>2009</v>
      </c>
      <c r="B123" s="75" t="s">
        <v>192</v>
      </c>
      <c r="C123" s="75" t="s">
        <v>51</v>
      </c>
      <c r="D123" s="23">
        <v>20.613182177999999</v>
      </c>
      <c r="E123" s="16">
        <v>16.364521911000001</v>
      </c>
      <c r="F123" s="16">
        <v>24.861842444000001</v>
      </c>
      <c r="G123" s="11">
        <v>91</v>
      </c>
    </row>
    <row r="124" spans="1:7" x14ac:dyDescent="0.35">
      <c r="A124" s="74">
        <v>2009</v>
      </c>
      <c r="B124" s="75" t="s">
        <v>193</v>
      </c>
      <c r="C124" s="75" t="s">
        <v>51</v>
      </c>
      <c r="D124" s="23">
        <v>21.870341407000002</v>
      </c>
      <c r="E124" s="16">
        <v>17.410135036</v>
      </c>
      <c r="F124" s="16">
        <v>26.330547778</v>
      </c>
      <c r="G124" s="11">
        <v>93</v>
      </c>
    </row>
    <row r="125" spans="1:7" x14ac:dyDescent="0.35">
      <c r="A125" s="74">
        <v>2009</v>
      </c>
      <c r="B125" s="75" t="s">
        <v>194</v>
      </c>
      <c r="C125" s="75" t="s">
        <v>51</v>
      </c>
      <c r="D125" s="23">
        <v>25.547056412</v>
      </c>
      <c r="E125" s="16">
        <v>20.801646259000002</v>
      </c>
      <c r="F125" s="16">
        <v>30.292466564000001</v>
      </c>
      <c r="G125" s="11">
        <v>112</v>
      </c>
    </row>
    <row r="126" spans="1:7" x14ac:dyDescent="0.35">
      <c r="A126" s="74">
        <v>2010</v>
      </c>
      <c r="B126" s="75" t="s">
        <v>183</v>
      </c>
      <c r="C126" s="75" t="s">
        <v>51</v>
      </c>
      <c r="D126" s="23">
        <v>28.481615122000001</v>
      </c>
      <c r="E126" s="16">
        <v>23.470907306000001</v>
      </c>
      <c r="F126" s="16">
        <v>33.492322938000001</v>
      </c>
      <c r="G126" s="11">
        <v>125</v>
      </c>
    </row>
    <row r="127" spans="1:7" x14ac:dyDescent="0.35">
      <c r="A127" s="74">
        <v>2010</v>
      </c>
      <c r="B127" s="75" t="s">
        <v>184</v>
      </c>
      <c r="C127" s="75" t="s">
        <v>51</v>
      </c>
      <c r="D127" s="23">
        <v>23.647365508</v>
      </c>
      <c r="E127" s="16">
        <v>18.853462971999999</v>
      </c>
      <c r="F127" s="16">
        <v>28.441268043000001</v>
      </c>
      <c r="G127" s="11">
        <v>94</v>
      </c>
    </row>
    <row r="128" spans="1:7" x14ac:dyDescent="0.35">
      <c r="A128" s="74">
        <v>2010</v>
      </c>
      <c r="B128" s="75" t="s">
        <v>185</v>
      </c>
      <c r="C128" s="75" t="s">
        <v>51</v>
      </c>
      <c r="D128" s="23">
        <v>26.632078765999999</v>
      </c>
      <c r="E128" s="16">
        <v>21.810250083</v>
      </c>
      <c r="F128" s="16">
        <v>31.453907448999999</v>
      </c>
      <c r="G128" s="11">
        <v>118</v>
      </c>
    </row>
    <row r="129" spans="1:7" x14ac:dyDescent="0.35">
      <c r="A129" s="74">
        <v>2010</v>
      </c>
      <c r="B129" s="75" t="s">
        <v>186</v>
      </c>
      <c r="C129" s="75" t="s">
        <v>51</v>
      </c>
      <c r="D129" s="23">
        <v>20.831457634</v>
      </c>
      <c r="E129" s="16">
        <v>16.488459542000001</v>
      </c>
      <c r="F129" s="16">
        <v>25.174455726000001</v>
      </c>
      <c r="G129" s="11">
        <v>89</v>
      </c>
    </row>
    <row r="130" spans="1:7" x14ac:dyDescent="0.35">
      <c r="A130" s="74">
        <v>2010</v>
      </c>
      <c r="B130" s="75" t="s">
        <v>187</v>
      </c>
      <c r="C130" s="75" t="s">
        <v>51</v>
      </c>
      <c r="D130" s="23">
        <v>14.833499299</v>
      </c>
      <c r="E130" s="16">
        <v>11.206307341</v>
      </c>
      <c r="F130" s="16">
        <v>18.460691257000001</v>
      </c>
      <c r="G130" s="11">
        <v>65</v>
      </c>
    </row>
    <row r="131" spans="1:7" x14ac:dyDescent="0.35">
      <c r="A131" s="74">
        <v>2010</v>
      </c>
      <c r="B131" s="75" t="s">
        <v>188</v>
      </c>
      <c r="C131" s="75" t="s">
        <v>51</v>
      </c>
      <c r="D131" s="23">
        <v>25.869140251000001</v>
      </c>
      <c r="E131" s="16">
        <v>20.99673138</v>
      </c>
      <c r="F131" s="16">
        <v>30.741549121999999</v>
      </c>
      <c r="G131" s="11">
        <v>109</v>
      </c>
    </row>
    <row r="132" spans="1:7" x14ac:dyDescent="0.35">
      <c r="A132" s="74">
        <v>2010</v>
      </c>
      <c r="B132" s="75" t="s">
        <v>189</v>
      </c>
      <c r="C132" s="75" t="s">
        <v>51</v>
      </c>
      <c r="D132" s="23">
        <v>20.897581313</v>
      </c>
      <c r="E132" s="16">
        <v>16.589660850000001</v>
      </c>
      <c r="F132" s="16">
        <v>25.205501775999998</v>
      </c>
      <c r="G132" s="11">
        <v>91</v>
      </c>
    </row>
    <row r="133" spans="1:7" x14ac:dyDescent="0.35">
      <c r="A133" s="74">
        <v>2010</v>
      </c>
      <c r="B133" s="75" t="s">
        <v>190</v>
      </c>
      <c r="C133" s="75" t="s">
        <v>51</v>
      </c>
      <c r="D133" s="23">
        <v>22.386718122000001</v>
      </c>
      <c r="E133" s="16">
        <v>17.962595800999999</v>
      </c>
      <c r="F133" s="16">
        <v>26.810840443</v>
      </c>
      <c r="G133" s="11">
        <v>99</v>
      </c>
    </row>
    <row r="134" spans="1:7" x14ac:dyDescent="0.35">
      <c r="A134" s="74">
        <v>2010</v>
      </c>
      <c r="B134" s="75" t="s">
        <v>191</v>
      </c>
      <c r="C134" s="75" t="s">
        <v>51</v>
      </c>
      <c r="D134" s="23">
        <v>19.632423695</v>
      </c>
      <c r="E134" s="16">
        <v>15.394098287</v>
      </c>
      <c r="F134" s="16">
        <v>23.870749103000001</v>
      </c>
      <c r="G134" s="11">
        <v>83</v>
      </c>
    </row>
    <row r="135" spans="1:7" x14ac:dyDescent="0.35">
      <c r="A135" s="74">
        <v>2010</v>
      </c>
      <c r="B135" s="75" t="s">
        <v>192</v>
      </c>
      <c r="C135" s="75" t="s">
        <v>51</v>
      </c>
      <c r="D135" s="23">
        <v>22.576769521999999</v>
      </c>
      <c r="E135" s="16">
        <v>18.140014485999998</v>
      </c>
      <c r="F135" s="16">
        <v>27.013524558</v>
      </c>
      <c r="G135" s="11">
        <v>100</v>
      </c>
    </row>
    <row r="136" spans="1:7" x14ac:dyDescent="0.35">
      <c r="A136" s="74">
        <v>2010</v>
      </c>
      <c r="B136" s="75" t="s">
        <v>193</v>
      </c>
      <c r="C136" s="75" t="s">
        <v>51</v>
      </c>
      <c r="D136" s="23">
        <v>21.443339901000002</v>
      </c>
      <c r="E136" s="16">
        <v>17.044453239999999</v>
      </c>
      <c r="F136" s="16">
        <v>25.842226562</v>
      </c>
      <c r="G136" s="11">
        <v>92</v>
      </c>
    </row>
    <row r="137" spans="1:7" x14ac:dyDescent="0.35">
      <c r="A137" s="74">
        <v>2010</v>
      </c>
      <c r="B137" s="75" t="s">
        <v>194</v>
      </c>
      <c r="C137" s="75" t="s">
        <v>51</v>
      </c>
      <c r="D137" s="23">
        <v>26.683943698</v>
      </c>
      <c r="E137" s="16">
        <v>21.853572277000001</v>
      </c>
      <c r="F137" s="16">
        <v>31.514315118999999</v>
      </c>
      <c r="G137" s="11">
        <v>118</v>
      </c>
    </row>
    <row r="138" spans="1:7" x14ac:dyDescent="0.35">
      <c r="A138" s="74">
        <v>2011</v>
      </c>
      <c r="B138" s="75" t="s">
        <v>183</v>
      </c>
      <c r="C138" s="75" t="s">
        <v>51</v>
      </c>
      <c r="D138" s="23">
        <v>32.122502236000003</v>
      </c>
      <c r="E138" s="16">
        <v>26.773529612000001</v>
      </c>
      <c r="F138" s="16">
        <v>37.471474860000001</v>
      </c>
      <c r="G138" s="11">
        <v>140</v>
      </c>
    </row>
    <row r="139" spans="1:7" x14ac:dyDescent="0.35">
      <c r="A139" s="74">
        <v>2011</v>
      </c>
      <c r="B139" s="75" t="s">
        <v>184</v>
      </c>
      <c r="C139" s="75" t="s">
        <v>51</v>
      </c>
      <c r="D139" s="23">
        <v>20.588862939999999</v>
      </c>
      <c r="E139" s="16">
        <v>16.118782805999999</v>
      </c>
      <c r="F139" s="16">
        <v>25.058943073999998</v>
      </c>
      <c r="G139" s="11">
        <v>82</v>
      </c>
    </row>
    <row r="140" spans="1:7" x14ac:dyDescent="0.35">
      <c r="A140" s="74">
        <v>2011</v>
      </c>
      <c r="B140" s="75" t="s">
        <v>185</v>
      </c>
      <c r="C140" s="75" t="s">
        <v>51</v>
      </c>
      <c r="D140" s="23">
        <v>23.906924785000001</v>
      </c>
      <c r="E140" s="16">
        <v>19.29441018</v>
      </c>
      <c r="F140" s="16">
        <v>28.519439388999999</v>
      </c>
      <c r="G140" s="11">
        <v>104</v>
      </c>
    </row>
    <row r="141" spans="1:7" x14ac:dyDescent="0.35">
      <c r="A141" s="74">
        <v>2011</v>
      </c>
      <c r="B141" s="75" t="s">
        <v>186</v>
      </c>
      <c r="C141" s="75" t="s">
        <v>51</v>
      </c>
      <c r="D141" s="23">
        <v>16.314897197000001</v>
      </c>
      <c r="E141" s="16">
        <v>12.449705807999999</v>
      </c>
      <c r="F141" s="16">
        <v>20.180088585</v>
      </c>
      <c r="G141" s="11">
        <v>69</v>
      </c>
    </row>
    <row r="142" spans="1:7" x14ac:dyDescent="0.35">
      <c r="A142" s="74">
        <v>2011</v>
      </c>
      <c r="B142" s="75" t="s">
        <v>187</v>
      </c>
      <c r="C142" s="75" t="s">
        <v>51</v>
      </c>
      <c r="D142" s="23">
        <v>24.068990778</v>
      </c>
      <c r="E142" s="16">
        <v>19.490397484999999</v>
      </c>
      <c r="F142" s="16">
        <v>28.647584072000001</v>
      </c>
      <c r="G142" s="11">
        <v>107</v>
      </c>
    </row>
    <row r="143" spans="1:7" x14ac:dyDescent="0.35">
      <c r="A143" s="74">
        <v>2011</v>
      </c>
      <c r="B143" s="75" t="s">
        <v>188</v>
      </c>
      <c r="C143" s="75" t="s">
        <v>51</v>
      </c>
      <c r="D143" s="23">
        <v>16.779261385000002</v>
      </c>
      <c r="E143" s="16">
        <v>12.859279797999999</v>
      </c>
      <c r="F143" s="16">
        <v>20.699242973</v>
      </c>
      <c r="G143" s="11">
        <v>71</v>
      </c>
    </row>
    <row r="144" spans="1:7" x14ac:dyDescent="0.35">
      <c r="A144" s="74">
        <v>2011</v>
      </c>
      <c r="B144" s="75" t="s">
        <v>189</v>
      </c>
      <c r="C144" s="75" t="s">
        <v>51</v>
      </c>
      <c r="D144" s="23">
        <v>23.228425684000001</v>
      </c>
      <c r="E144" s="16">
        <v>18.700473370000001</v>
      </c>
      <c r="F144" s="16">
        <v>27.756377997000001</v>
      </c>
      <c r="G144" s="11">
        <v>102</v>
      </c>
    </row>
    <row r="145" spans="1:7" x14ac:dyDescent="0.35">
      <c r="A145" s="74">
        <v>2011</v>
      </c>
      <c r="B145" s="75" t="s">
        <v>190</v>
      </c>
      <c r="C145" s="75" t="s">
        <v>51</v>
      </c>
      <c r="D145" s="23">
        <v>20.875757918000001</v>
      </c>
      <c r="E145" s="16">
        <v>16.620418657999998</v>
      </c>
      <c r="F145" s="16">
        <v>25.131097179000001</v>
      </c>
      <c r="G145" s="11">
        <v>93</v>
      </c>
    </row>
    <row r="146" spans="1:7" x14ac:dyDescent="0.35">
      <c r="A146" s="74">
        <v>2011</v>
      </c>
      <c r="B146" s="75" t="s">
        <v>191</v>
      </c>
      <c r="C146" s="75" t="s">
        <v>51</v>
      </c>
      <c r="D146" s="23">
        <v>18.440736935</v>
      </c>
      <c r="E146" s="16">
        <v>14.363279478999999</v>
      </c>
      <c r="F146" s="16">
        <v>22.518194391000002</v>
      </c>
      <c r="G146" s="11">
        <v>79</v>
      </c>
    </row>
    <row r="147" spans="1:7" x14ac:dyDescent="0.35">
      <c r="A147" s="74">
        <v>2011</v>
      </c>
      <c r="B147" s="75" t="s">
        <v>192</v>
      </c>
      <c r="C147" s="75" t="s">
        <v>51</v>
      </c>
      <c r="D147" s="23">
        <v>20.449048067</v>
      </c>
      <c r="E147" s="16">
        <v>16.235925689999998</v>
      </c>
      <c r="F147" s="16">
        <v>24.662170445000001</v>
      </c>
      <c r="G147" s="11">
        <v>91</v>
      </c>
    </row>
    <row r="148" spans="1:7" x14ac:dyDescent="0.35">
      <c r="A148" s="74">
        <v>2011</v>
      </c>
      <c r="B148" s="75" t="s">
        <v>193</v>
      </c>
      <c r="C148" s="75" t="s">
        <v>51</v>
      </c>
      <c r="D148" s="23">
        <v>20.199011393999999</v>
      </c>
      <c r="E148" s="16">
        <v>15.940988008</v>
      </c>
      <c r="F148" s="16">
        <v>24.457034780000001</v>
      </c>
      <c r="G148" s="11">
        <v>87</v>
      </c>
    </row>
    <row r="149" spans="1:7" x14ac:dyDescent="0.35">
      <c r="A149" s="74">
        <v>2011</v>
      </c>
      <c r="B149" s="75" t="s">
        <v>194</v>
      </c>
      <c r="C149" s="75" t="s">
        <v>51</v>
      </c>
      <c r="D149" s="23">
        <v>24.914146306999999</v>
      </c>
      <c r="E149" s="16">
        <v>20.241939168999998</v>
      </c>
      <c r="F149" s="16">
        <v>29.586353445</v>
      </c>
      <c r="G149" s="11">
        <v>110</v>
      </c>
    </row>
    <row r="150" spans="1:7" x14ac:dyDescent="0.35">
      <c r="A150" s="74">
        <v>2012</v>
      </c>
      <c r="B150" s="75" t="s">
        <v>183</v>
      </c>
      <c r="C150" s="75" t="s">
        <v>51</v>
      </c>
      <c r="D150" s="23">
        <v>21.915882351</v>
      </c>
      <c r="E150" s="16">
        <v>17.541506405</v>
      </c>
      <c r="F150" s="16">
        <v>26.290258296000001</v>
      </c>
      <c r="G150" s="11">
        <v>97</v>
      </c>
    </row>
    <row r="151" spans="1:7" x14ac:dyDescent="0.35">
      <c r="A151" s="74">
        <v>2012</v>
      </c>
      <c r="B151" s="75" t="s">
        <v>184</v>
      </c>
      <c r="C151" s="75" t="s">
        <v>51</v>
      </c>
      <c r="D151" s="23">
        <v>17.798479318999998</v>
      </c>
      <c r="E151" s="16">
        <v>13.692563341</v>
      </c>
      <c r="F151" s="16">
        <v>21.904395297000001</v>
      </c>
      <c r="G151" s="11">
        <v>73</v>
      </c>
    </row>
    <row r="152" spans="1:7" x14ac:dyDescent="0.35">
      <c r="A152" s="74">
        <v>2012</v>
      </c>
      <c r="B152" s="75" t="s">
        <v>185</v>
      </c>
      <c r="C152" s="75" t="s">
        <v>51</v>
      </c>
      <c r="D152" s="23">
        <v>19.699073505000001</v>
      </c>
      <c r="E152" s="16">
        <v>15.572614243</v>
      </c>
      <c r="F152" s="16">
        <v>23.825532766999999</v>
      </c>
      <c r="G152" s="11">
        <v>88</v>
      </c>
    </row>
    <row r="153" spans="1:7" x14ac:dyDescent="0.35">
      <c r="A153" s="74">
        <v>2012</v>
      </c>
      <c r="B153" s="75" t="s">
        <v>186</v>
      </c>
      <c r="C153" s="75" t="s">
        <v>51</v>
      </c>
      <c r="D153" s="23">
        <v>21.057530021000002</v>
      </c>
      <c r="E153" s="16">
        <v>16.719763658000002</v>
      </c>
      <c r="F153" s="16">
        <v>25.395296385000002</v>
      </c>
      <c r="G153" s="11">
        <v>91</v>
      </c>
    </row>
    <row r="154" spans="1:7" x14ac:dyDescent="0.35">
      <c r="A154" s="74">
        <v>2012</v>
      </c>
      <c r="B154" s="75" t="s">
        <v>187</v>
      </c>
      <c r="C154" s="75" t="s">
        <v>51</v>
      </c>
      <c r="D154" s="23">
        <v>17.934422887</v>
      </c>
      <c r="E154" s="16">
        <v>13.968202856</v>
      </c>
      <c r="F154" s="16">
        <v>21.900642916999999</v>
      </c>
      <c r="G154" s="11">
        <v>79</v>
      </c>
    </row>
    <row r="155" spans="1:7" x14ac:dyDescent="0.35">
      <c r="A155" s="74">
        <v>2012</v>
      </c>
      <c r="B155" s="75" t="s">
        <v>188</v>
      </c>
      <c r="C155" s="75" t="s">
        <v>51</v>
      </c>
      <c r="D155" s="23">
        <v>18.744337242</v>
      </c>
      <c r="E155" s="16">
        <v>14.679494517</v>
      </c>
      <c r="F155" s="16">
        <v>22.809179965999999</v>
      </c>
      <c r="G155" s="11">
        <v>82</v>
      </c>
    </row>
    <row r="156" spans="1:7" x14ac:dyDescent="0.35">
      <c r="A156" s="74">
        <v>2012</v>
      </c>
      <c r="B156" s="75" t="s">
        <v>189</v>
      </c>
      <c r="C156" s="75" t="s">
        <v>51</v>
      </c>
      <c r="D156" s="23">
        <v>18.06418596</v>
      </c>
      <c r="E156" s="16">
        <v>14.092575277</v>
      </c>
      <c r="F156" s="16">
        <v>22.035796642000001</v>
      </c>
      <c r="G156" s="11">
        <v>80</v>
      </c>
    </row>
    <row r="157" spans="1:7" x14ac:dyDescent="0.35">
      <c r="A157" s="74">
        <v>2012</v>
      </c>
      <c r="B157" s="75" t="s">
        <v>190</v>
      </c>
      <c r="C157" s="75" t="s">
        <v>51</v>
      </c>
      <c r="D157" s="23">
        <v>17.020932376000001</v>
      </c>
      <c r="E157" s="16">
        <v>13.211537161000001</v>
      </c>
      <c r="F157" s="16">
        <v>20.83032759</v>
      </c>
      <c r="G157" s="11">
        <v>77</v>
      </c>
    </row>
    <row r="158" spans="1:7" x14ac:dyDescent="0.35">
      <c r="A158" s="74">
        <v>2012</v>
      </c>
      <c r="B158" s="75" t="s">
        <v>191</v>
      </c>
      <c r="C158" s="75" t="s">
        <v>51</v>
      </c>
      <c r="D158" s="23">
        <v>17.366945356999999</v>
      </c>
      <c r="E158" s="16">
        <v>13.426316931000001</v>
      </c>
      <c r="F158" s="16">
        <v>21.307573782999999</v>
      </c>
      <c r="G158" s="11">
        <v>75</v>
      </c>
    </row>
    <row r="159" spans="1:7" x14ac:dyDescent="0.35">
      <c r="A159" s="74">
        <v>2012</v>
      </c>
      <c r="B159" s="75" t="s">
        <v>192</v>
      </c>
      <c r="C159" s="75" t="s">
        <v>51</v>
      </c>
      <c r="D159" s="23">
        <v>20.783369911000001</v>
      </c>
      <c r="E159" s="16">
        <v>16.521968251000001</v>
      </c>
      <c r="F159" s="16">
        <v>25.044771571999998</v>
      </c>
      <c r="G159" s="11">
        <v>92</v>
      </c>
    </row>
    <row r="160" spans="1:7" x14ac:dyDescent="0.35">
      <c r="A160" s="74">
        <v>2012</v>
      </c>
      <c r="B160" s="75" t="s">
        <v>193</v>
      </c>
      <c r="C160" s="75" t="s">
        <v>51</v>
      </c>
      <c r="D160" s="23">
        <v>14.867568110000001</v>
      </c>
      <c r="E160" s="16">
        <v>11.183914168999999</v>
      </c>
      <c r="F160" s="16">
        <v>18.551222051</v>
      </c>
      <c r="G160" s="11">
        <v>63</v>
      </c>
    </row>
    <row r="161" spans="1:7" x14ac:dyDescent="0.35">
      <c r="A161" s="74">
        <v>2012</v>
      </c>
      <c r="B161" s="75" t="s">
        <v>194</v>
      </c>
      <c r="C161" s="75" t="s">
        <v>51</v>
      </c>
      <c r="D161" s="23">
        <v>15.824388654</v>
      </c>
      <c r="E161" s="16">
        <v>12.133630177000001</v>
      </c>
      <c r="F161" s="16">
        <v>19.515147129999999</v>
      </c>
      <c r="G161" s="11">
        <v>71</v>
      </c>
    </row>
    <row r="162" spans="1:7" x14ac:dyDescent="0.35">
      <c r="A162" s="74">
        <v>2013</v>
      </c>
      <c r="B162" s="75" t="s">
        <v>183</v>
      </c>
      <c r="C162" s="75" t="s">
        <v>51</v>
      </c>
      <c r="D162" s="23">
        <v>23.000606125000001</v>
      </c>
      <c r="E162" s="16">
        <v>18.541084765000001</v>
      </c>
      <c r="F162" s="16">
        <v>27.460127484000001</v>
      </c>
      <c r="G162" s="11">
        <v>103</v>
      </c>
    </row>
    <row r="163" spans="1:7" x14ac:dyDescent="0.35">
      <c r="A163" s="74">
        <v>2013</v>
      </c>
      <c r="B163" s="75" t="s">
        <v>184</v>
      </c>
      <c r="C163" s="75" t="s">
        <v>51</v>
      </c>
      <c r="D163" s="23">
        <v>21.224292696999999</v>
      </c>
      <c r="E163" s="16">
        <v>16.725969114000002</v>
      </c>
      <c r="F163" s="16">
        <v>25.72261628</v>
      </c>
      <c r="G163" s="11">
        <v>86</v>
      </c>
    </row>
    <row r="164" spans="1:7" x14ac:dyDescent="0.35">
      <c r="A164" s="74">
        <v>2013</v>
      </c>
      <c r="B164" s="75" t="s">
        <v>185</v>
      </c>
      <c r="C164" s="75" t="s">
        <v>51</v>
      </c>
      <c r="D164" s="23">
        <v>16.538731902999999</v>
      </c>
      <c r="E164" s="16">
        <v>12.786092567000001</v>
      </c>
      <c r="F164" s="16">
        <v>20.291371239</v>
      </c>
      <c r="G164" s="11">
        <v>75</v>
      </c>
    </row>
    <row r="165" spans="1:7" x14ac:dyDescent="0.35">
      <c r="A165" s="74">
        <v>2013</v>
      </c>
      <c r="B165" s="75" t="s">
        <v>186</v>
      </c>
      <c r="C165" s="75" t="s">
        <v>51</v>
      </c>
      <c r="D165" s="23">
        <v>21.683757929999999</v>
      </c>
      <c r="E165" s="16">
        <v>17.287578306</v>
      </c>
      <c r="F165" s="16">
        <v>26.079937554000001</v>
      </c>
      <c r="G165" s="11">
        <v>94</v>
      </c>
    </row>
    <row r="166" spans="1:7" x14ac:dyDescent="0.35">
      <c r="A166" s="74">
        <v>2013</v>
      </c>
      <c r="B166" s="75" t="s">
        <v>187</v>
      </c>
      <c r="C166" s="75" t="s">
        <v>51</v>
      </c>
      <c r="D166" s="23">
        <v>16.600981443999999</v>
      </c>
      <c r="E166" s="16">
        <v>12.807933933999999</v>
      </c>
      <c r="F166" s="16">
        <v>20.394028953999999</v>
      </c>
      <c r="G166" s="11">
        <v>74</v>
      </c>
    </row>
    <row r="167" spans="1:7" x14ac:dyDescent="0.35">
      <c r="A167" s="74">
        <v>2013</v>
      </c>
      <c r="B167" s="75" t="s">
        <v>188</v>
      </c>
      <c r="C167" s="75" t="s">
        <v>51</v>
      </c>
      <c r="D167" s="23">
        <v>15.913150741999999</v>
      </c>
      <c r="E167" s="16">
        <v>12.119190272999999</v>
      </c>
      <c r="F167" s="16">
        <v>19.707111210000001</v>
      </c>
      <c r="G167" s="11">
        <v>68</v>
      </c>
    </row>
    <row r="168" spans="1:7" x14ac:dyDescent="0.35">
      <c r="A168" s="74">
        <v>2013</v>
      </c>
      <c r="B168" s="75" t="s">
        <v>189</v>
      </c>
      <c r="C168" s="75" t="s">
        <v>51</v>
      </c>
      <c r="D168" s="23">
        <v>19.124834434</v>
      </c>
      <c r="E168" s="16">
        <v>15.071636767999999</v>
      </c>
      <c r="F168" s="16">
        <v>23.178032100999999</v>
      </c>
      <c r="G168" s="11">
        <v>86</v>
      </c>
    </row>
    <row r="169" spans="1:7" x14ac:dyDescent="0.35">
      <c r="A169" s="74">
        <v>2013</v>
      </c>
      <c r="B169" s="75" t="s">
        <v>190</v>
      </c>
      <c r="C169" s="75" t="s">
        <v>51</v>
      </c>
      <c r="D169" s="23">
        <v>16.749415081999999</v>
      </c>
      <c r="E169" s="16">
        <v>12.975462458999999</v>
      </c>
      <c r="F169" s="16">
        <v>20.523367704000002</v>
      </c>
      <c r="G169" s="11">
        <v>76</v>
      </c>
    </row>
    <row r="170" spans="1:7" x14ac:dyDescent="0.35">
      <c r="A170" s="74">
        <v>2013</v>
      </c>
      <c r="B170" s="75" t="s">
        <v>191</v>
      </c>
      <c r="C170" s="75" t="s">
        <v>51</v>
      </c>
      <c r="D170" s="23">
        <v>14.990308078</v>
      </c>
      <c r="E170" s="16">
        <v>11.332489101</v>
      </c>
      <c r="F170" s="16">
        <v>18.648127056</v>
      </c>
      <c r="G170" s="11">
        <v>65</v>
      </c>
    </row>
    <row r="171" spans="1:7" x14ac:dyDescent="0.35">
      <c r="A171" s="74">
        <v>2013</v>
      </c>
      <c r="B171" s="75" t="s">
        <v>192</v>
      </c>
      <c r="C171" s="75" t="s">
        <v>51</v>
      </c>
      <c r="D171" s="23">
        <v>22.448099667000001</v>
      </c>
      <c r="E171" s="16">
        <v>18.056864710999999</v>
      </c>
      <c r="F171" s="16">
        <v>26.839334622999999</v>
      </c>
      <c r="G171" s="11">
        <v>101</v>
      </c>
    </row>
    <row r="172" spans="1:7" x14ac:dyDescent="0.35">
      <c r="A172" s="74">
        <v>2013</v>
      </c>
      <c r="B172" s="75" t="s">
        <v>193</v>
      </c>
      <c r="C172" s="75" t="s">
        <v>51</v>
      </c>
      <c r="D172" s="23">
        <v>18.987039872</v>
      </c>
      <c r="E172" s="16">
        <v>14.889452038</v>
      </c>
      <c r="F172" s="16">
        <v>23.084627706999999</v>
      </c>
      <c r="G172" s="11">
        <v>83</v>
      </c>
    </row>
    <row r="173" spans="1:7" x14ac:dyDescent="0.35">
      <c r="A173" s="74">
        <v>2013</v>
      </c>
      <c r="B173" s="75" t="s">
        <v>194</v>
      </c>
      <c r="C173" s="75" t="s">
        <v>51</v>
      </c>
      <c r="D173" s="23">
        <v>20.239717281000001</v>
      </c>
      <c r="E173" s="16">
        <v>16.067528579000001</v>
      </c>
      <c r="F173" s="16">
        <v>24.411905983</v>
      </c>
      <c r="G173" s="11">
        <v>91</v>
      </c>
    </row>
    <row r="174" spans="1:7" x14ac:dyDescent="0.35">
      <c r="A174" s="74">
        <v>2014</v>
      </c>
      <c r="B174" s="75" t="s">
        <v>183</v>
      </c>
      <c r="C174" s="75" t="s">
        <v>51</v>
      </c>
      <c r="D174" s="23">
        <v>19.815171296999999</v>
      </c>
      <c r="E174" s="16">
        <v>15.709436081</v>
      </c>
      <c r="F174" s="16">
        <v>23.920906512999998</v>
      </c>
      <c r="G174" s="11">
        <v>90</v>
      </c>
    </row>
    <row r="175" spans="1:7" x14ac:dyDescent="0.35">
      <c r="A175" s="74">
        <v>2014</v>
      </c>
      <c r="B175" s="75" t="s">
        <v>184</v>
      </c>
      <c r="C175" s="75" t="s">
        <v>51</v>
      </c>
      <c r="D175" s="23">
        <v>17.664209811999999</v>
      </c>
      <c r="E175" s="16">
        <v>13.603910804</v>
      </c>
      <c r="F175" s="16">
        <v>21.724508821000001</v>
      </c>
      <c r="G175" s="11">
        <v>73</v>
      </c>
    </row>
    <row r="176" spans="1:7" x14ac:dyDescent="0.35">
      <c r="A176" s="74">
        <v>2014</v>
      </c>
      <c r="B176" s="75" t="s">
        <v>185</v>
      </c>
      <c r="C176" s="75" t="s">
        <v>51</v>
      </c>
      <c r="D176" s="23">
        <v>20.171933245000002</v>
      </c>
      <c r="E176" s="16">
        <v>15.98965767</v>
      </c>
      <c r="F176" s="16">
        <v>24.354208821</v>
      </c>
      <c r="G176" s="11">
        <v>90</v>
      </c>
    </row>
    <row r="177" spans="1:7" x14ac:dyDescent="0.35">
      <c r="A177" s="74">
        <v>2014</v>
      </c>
      <c r="B177" s="75" t="s">
        <v>186</v>
      </c>
      <c r="C177" s="75" t="s">
        <v>51</v>
      </c>
      <c r="D177" s="23">
        <v>21.269071625999999</v>
      </c>
      <c r="E177" s="16">
        <v>16.909072157000001</v>
      </c>
      <c r="F177" s="16">
        <v>25.629071096000001</v>
      </c>
      <c r="G177" s="11">
        <v>92</v>
      </c>
    </row>
    <row r="178" spans="1:7" x14ac:dyDescent="0.35">
      <c r="A178" s="74">
        <v>2014</v>
      </c>
      <c r="B178" s="75" t="s">
        <v>187</v>
      </c>
      <c r="C178" s="75" t="s">
        <v>51</v>
      </c>
      <c r="D178" s="23">
        <v>15.288597833000001</v>
      </c>
      <c r="E178" s="16">
        <v>11.641575456</v>
      </c>
      <c r="F178" s="16">
        <v>18.93562021</v>
      </c>
      <c r="G178" s="11">
        <v>68</v>
      </c>
    </row>
    <row r="179" spans="1:7" x14ac:dyDescent="0.35">
      <c r="A179" s="74">
        <v>2014</v>
      </c>
      <c r="B179" s="75" t="s">
        <v>188</v>
      </c>
      <c r="C179" s="75" t="s">
        <v>51</v>
      </c>
      <c r="D179" s="23">
        <v>16.903403929</v>
      </c>
      <c r="E179" s="16">
        <v>13.040202557000001</v>
      </c>
      <c r="F179" s="16">
        <v>20.766605299999998</v>
      </c>
      <c r="G179" s="11">
        <v>74</v>
      </c>
    </row>
    <row r="180" spans="1:7" x14ac:dyDescent="0.35">
      <c r="A180" s="74">
        <v>2014</v>
      </c>
      <c r="B180" s="75" t="s">
        <v>189</v>
      </c>
      <c r="C180" s="75" t="s">
        <v>51</v>
      </c>
      <c r="D180" s="23">
        <v>20.565496886999998</v>
      </c>
      <c r="E180" s="16">
        <v>16.349963902999999</v>
      </c>
      <c r="F180" s="16">
        <v>24.781029871000001</v>
      </c>
      <c r="G180" s="11">
        <v>92</v>
      </c>
    </row>
    <row r="181" spans="1:7" x14ac:dyDescent="0.35">
      <c r="A181" s="74">
        <v>2014</v>
      </c>
      <c r="B181" s="75" t="s">
        <v>190</v>
      </c>
      <c r="C181" s="75" t="s">
        <v>51</v>
      </c>
      <c r="D181" s="23">
        <v>16.925057814999999</v>
      </c>
      <c r="E181" s="16">
        <v>13.134296353</v>
      </c>
      <c r="F181" s="16">
        <v>20.715819277000001</v>
      </c>
      <c r="G181" s="11">
        <v>77</v>
      </c>
    </row>
    <row r="182" spans="1:7" x14ac:dyDescent="0.35">
      <c r="A182" s="74">
        <v>2014</v>
      </c>
      <c r="B182" s="75" t="s">
        <v>191</v>
      </c>
      <c r="C182" s="75" t="s">
        <v>51</v>
      </c>
      <c r="D182" s="23">
        <v>19.149398507000001</v>
      </c>
      <c r="E182" s="16">
        <v>15.041391942000001</v>
      </c>
      <c r="F182" s="16">
        <v>23.257405072000001</v>
      </c>
      <c r="G182" s="11">
        <v>84</v>
      </c>
    </row>
    <row r="183" spans="1:7" x14ac:dyDescent="0.35">
      <c r="A183" s="74">
        <v>2014</v>
      </c>
      <c r="B183" s="75" t="s">
        <v>192</v>
      </c>
      <c r="C183" s="75" t="s">
        <v>51</v>
      </c>
      <c r="D183" s="23">
        <v>24.784601636000001</v>
      </c>
      <c r="E183" s="16">
        <v>20.156685927000002</v>
      </c>
      <c r="F183" s="16">
        <v>29.412517345000001</v>
      </c>
      <c r="G183" s="11">
        <v>111</v>
      </c>
    </row>
    <row r="184" spans="1:7" x14ac:dyDescent="0.35">
      <c r="A184" s="74">
        <v>2014</v>
      </c>
      <c r="B184" s="75" t="s">
        <v>193</v>
      </c>
      <c r="C184" s="75" t="s">
        <v>51</v>
      </c>
      <c r="D184" s="23">
        <v>19.905461055</v>
      </c>
      <c r="E184" s="16">
        <v>15.736136114000001</v>
      </c>
      <c r="F184" s="16">
        <v>24.074785995999999</v>
      </c>
      <c r="G184" s="11">
        <v>88</v>
      </c>
    </row>
    <row r="185" spans="1:7" x14ac:dyDescent="0.35">
      <c r="A185" s="74">
        <v>2014</v>
      </c>
      <c r="B185" s="75" t="s">
        <v>194</v>
      </c>
      <c r="C185" s="75" t="s">
        <v>51</v>
      </c>
      <c r="D185" s="23">
        <v>21.412617177000001</v>
      </c>
      <c r="E185" s="16">
        <v>17.137157454</v>
      </c>
      <c r="F185" s="16">
        <v>25.688076898999999</v>
      </c>
      <c r="G185" s="11">
        <v>97</v>
      </c>
    </row>
    <row r="186" spans="1:7" x14ac:dyDescent="0.35">
      <c r="A186" s="74">
        <v>2015</v>
      </c>
      <c r="B186" s="75" t="s">
        <v>183</v>
      </c>
      <c r="C186" s="75" t="s">
        <v>51</v>
      </c>
      <c r="D186" s="23">
        <v>23.002717751999999</v>
      </c>
      <c r="E186" s="16">
        <v>18.614637089999999</v>
      </c>
      <c r="F186" s="16">
        <v>27.390798413999999</v>
      </c>
      <c r="G186" s="11">
        <v>106</v>
      </c>
    </row>
    <row r="187" spans="1:7" x14ac:dyDescent="0.35">
      <c r="A187" s="74">
        <v>2015</v>
      </c>
      <c r="B187" s="75" t="s">
        <v>184</v>
      </c>
      <c r="C187" s="75" t="s">
        <v>51</v>
      </c>
      <c r="D187" s="23">
        <v>23.483483226000001</v>
      </c>
      <c r="E187" s="16">
        <v>18.772684567999999</v>
      </c>
      <c r="F187" s="16">
        <v>28.194281884999999</v>
      </c>
      <c r="G187" s="11">
        <v>96</v>
      </c>
    </row>
    <row r="188" spans="1:7" x14ac:dyDescent="0.35">
      <c r="A188" s="74">
        <v>2015</v>
      </c>
      <c r="B188" s="75" t="s">
        <v>185</v>
      </c>
      <c r="C188" s="75" t="s">
        <v>51</v>
      </c>
      <c r="D188" s="23">
        <v>21.115633590000002</v>
      </c>
      <c r="E188" s="16">
        <v>16.880074772</v>
      </c>
      <c r="F188" s="16">
        <v>25.351192406999999</v>
      </c>
      <c r="G188" s="11">
        <v>96</v>
      </c>
    </row>
    <row r="189" spans="1:7" x14ac:dyDescent="0.35">
      <c r="A189" s="74">
        <v>2015</v>
      </c>
      <c r="B189" s="75" t="s">
        <v>186</v>
      </c>
      <c r="C189" s="75" t="s">
        <v>51</v>
      </c>
      <c r="D189" s="23">
        <v>18.130684034000002</v>
      </c>
      <c r="E189" s="16">
        <v>14.173049730000001</v>
      </c>
      <c r="F189" s="16">
        <v>22.088318339000001</v>
      </c>
      <c r="G189" s="11">
        <v>81</v>
      </c>
    </row>
    <row r="190" spans="1:7" x14ac:dyDescent="0.35">
      <c r="A190" s="74">
        <v>2015</v>
      </c>
      <c r="B190" s="75" t="s">
        <v>187</v>
      </c>
      <c r="C190" s="75" t="s">
        <v>51</v>
      </c>
      <c r="D190" s="23">
        <v>20.218953887000001</v>
      </c>
      <c r="E190" s="16">
        <v>16.076291163</v>
      </c>
      <c r="F190" s="16">
        <v>24.361616610999999</v>
      </c>
      <c r="G190" s="11">
        <v>92</v>
      </c>
    </row>
    <row r="191" spans="1:7" x14ac:dyDescent="0.35">
      <c r="A191" s="74">
        <v>2015</v>
      </c>
      <c r="B191" s="75" t="s">
        <v>188</v>
      </c>
      <c r="C191" s="75" t="s">
        <v>51</v>
      </c>
      <c r="D191" s="23">
        <v>21.389857732999999</v>
      </c>
      <c r="E191" s="16">
        <v>17.077516178</v>
      </c>
      <c r="F191" s="16">
        <v>25.702199288999999</v>
      </c>
      <c r="G191" s="11">
        <v>95</v>
      </c>
    </row>
    <row r="192" spans="1:7" x14ac:dyDescent="0.35">
      <c r="A192" s="74">
        <v>2015</v>
      </c>
      <c r="B192" s="75" t="s">
        <v>189</v>
      </c>
      <c r="C192" s="75" t="s">
        <v>51</v>
      </c>
      <c r="D192" s="23">
        <v>18.157721212999999</v>
      </c>
      <c r="E192" s="16">
        <v>14.238902373</v>
      </c>
      <c r="F192" s="16">
        <v>22.076540052999999</v>
      </c>
      <c r="G192" s="11">
        <v>83</v>
      </c>
    </row>
    <row r="193" spans="1:7" x14ac:dyDescent="0.35">
      <c r="A193" s="74">
        <v>2015</v>
      </c>
      <c r="B193" s="75" t="s">
        <v>190</v>
      </c>
      <c r="C193" s="75" t="s">
        <v>51</v>
      </c>
      <c r="D193" s="23">
        <v>16.970943030000001</v>
      </c>
      <c r="E193" s="16">
        <v>13.168883651</v>
      </c>
      <c r="F193" s="16">
        <v>20.77300241</v>
      </c>
      <c r="G193" s="11">
        <v>77</v>
      </c>
    </row>
    <row r="194" spans="1:7" x14ac:dyDescent="0.35">
      <c r="A194" s="74">
        <v>2015</v>
      </c>
      <c r="B194" s="75" t="s">
        <v>191</v>
      </c>
      <c r="C194" s="75" t="s">
        <v>51</v>
      </c>
      <c r="D194" s="23">
        <v>21.300854031</v>
      </c>
      <c r="E194" s="16">
        <v>16.958330221000001</v>
      </c>
      <c r="F194" s="16">
        <v>25.643377841</v>
      </c>
      <c r="G194" s="11">
        <v>93</v>
      </c>
    </row>
    <row r="195" spans="1:7" x14ac:dyDescent="0.35">
      <c r="A195" s="74">
        <v>2015</v>
      </c>
      <c r="B195" s="75" t="s">
        <v>192</v>
      </c>
      <c r="C195" s="75" t="s">
        <v>51</v>
      </c>
      <c r="D195" s="23">
        <v>19.442509205</v>
      </c>
      <c r="E195" s="16">
        <v>15.389809831999999</v>
      </c>
      <c r="F195" s="16">
        <v>23.495208577</v>
      </c>
      <c r="G195" s="11">
        <v>89</v>
      </c>
    </row>
    <row r="196" spans="1:7" x14ac:dyDescent="0.35">
      <c r="A196" s="74">
        <v>2015</v>
      </c>
      <c r="B196" s="75" t="s">
        <v>193</v>
      </c>
      <c r="C196" s="75" t="s">
        <v>51</v>
      </c>
      <c r="D196" s="23">
        <v>16.528233290999999</v>
      </c>
      <c r="E196" s="16">
        <v>12.725186946999999</v>
      </c>
      <c r="F196" s="16">
        <v>20.331279635000001</v>
      </c>
      <c r="G196" s="11">
        <v>73</v>
      </c>
    </row>
    <row r="197" spans="1:7" x14ac:dyDescent="0.35">
      <c r="A197" s="74">
        <v>2015</v>
      </c>
      <c r="B197" s="75" t="s">
        <v>194</v>
      </c>
      <c r="C197" s="75" t="s">
        <v>51</v>
      </c>
      <c r="D197" s="23">
        <v>14.222151777000001</v>
      </c>
      <c r="E197" s="16">
        <v>10.726989373</v>
      </c>
      <c r="F197" s="16">
        <v>17.717314180999999</v>
      </c>
      <c r="G197" s="11">
        <v>64</v>
      </c>
    </row>
    <row r="198" spans="1:7" x14ac:dyDescent="0.35">
      <c r="A198" s="74">
        <v>2016</v>
      </c>
      <c r="B198" s="75" t="s">
        <v>183</v>
      </c>
      <c r="C198" s="75" t="s">
        <v>51</v>
      </c>
      <c r="D198" s="23">
        <v>21.144099273999998</v>
      </c>
      <c r="E198" s="16">
        <v>16.924138923000001</v>
      </c>
      <c r="F198" s="16">
        <v>25.364059624999999</v>
      </c>
      <c r="G198" s="11">
        <v>97</v>
      </c>
    </row>
    <row r="199" spans="1:7" x14ac:dyDescent="0.35">
      <c r="A199" s="74">
        <v>2016</v>
      </c>
      <c r="B199" s="75" t="s">
        <v>184</v>
      </c>
      <c r="C199" s="75" t="s">
        <v>51</v>
      </c>
      <c r="D199" s="23">
        <v>22.980415524000001</v>
      </c>
      <c r="E199" s="16">
        <v>18.394607588</v>
      </c>
      <c r="F199" s="16">
        <v>27.56622346</v>
      </c>
      <c r="G199" s="11">
        <v>97</v>
      </c>
    </row>
    <row r="200" spans="1:7" x14ac:dyDescent="0.35">
      <c r="A200" s="74">
        <v>2016</v>
      </c>
      <c r="B200" s="75" t="s">
        <v>185</v>
      </c>
      <c r="C200" s="75" t="s">
        <v>51</v>
      </c>
      <c r="D200" s="23">
        <v>19.648755757</v>
      </c>
      <c r="E200" s="16">
        <v>15.576087490000001</v>
      </c>
      <c r="F200" s="16">
        <v>23.721424023000001</v>
      </c>
      <c r="G200" s="11">
        <v>90</v>
      </c>
    </row>
    <row r="201" spans="1:7" x14ac:dyDescent="0.35">
      <c r="A201" s="74">
        <v>2016</v>
      </c>
      <c r="B201" s="75" t="s">
        <v>186</v>
      </c>
      <c r="C201" s="75" t="s">
        <v>51</v>
      </c>
      <c r="D201" s="23">
        <v>22.979777339000002</v>
      </c>
      <c r="E201" s="16">
        <v>18.506843780000001</v>
      </c>
      <c r="F201" s="16">
        <v>27.452710897999999</v>
      </c>
      <c r="G201" s="11">
        <v>102</v>
      </c>
    </row>
    <row r="202" spans="1:7" x14ac:dyDescent="0.35">
      <c r="A202" s="74">
        <v>2016</v>
      </c>
      <c r="B202" s="75" t="s">
        <v>187</v>
      </c>
      <c r="C202" s="75" t="s">
        <v>51</v>
      </c>
      <c r="D202" s="23">
        <v>22.202120739000001</v>
      </c>
      <c r="E202" s="16">
        <v>17.835318860000001</v>
      </c>
      <c r="F202" s="16">
        <v>26.568922616999998</v>
      </c>
      <c r="G202" s="11">
        <v>100</v>
      </c>
    </row>
    <row r="203" spans="1:7" x14ac:dyDescent="0.35">
      <c r="A203" s="74">
        <v>2016</v>
      </c>
      <c r="B203" s="75" t="s">
        <v>188</v>
      </c>
      <c r="C203" s="75" t="s">
        <v>51</v>
      </c>
      <c r="D203" s="23">
        <v>20.374533693</v>
      </c>
      <c r="E203" s="16">
        <v>16.153300768000001</v>
      </c>
      <c r="F203" s="16">
        <v>24.595766617999999</v>
      </c>
      <c r="G203" s="11">
        <v>90</v>
      </c>
    </row>
    <row r="204" spans="1:7" x14ac:dyDescent="0.35">
      <c r="A204" s="74">
        <v>2016</v>
      </c>
      <c r="B204" s="75" t="s">
        <v>189</v>
      </c>
      <c r="C204" s="75" t="s">
        <v>51</v>
      </c>
      <c r="D204" s="23">
        <v>19.987966876000002</v>
      </c>
      <c r="E204" s="16">
        <v>15.869091453999999</v>
      </c>
      <c r="F204" s="16">
        <v>24.106842297</v>
      </c>
      <c r="G204" s="11">
        <v>91</v>
      </c>
    </row>
    <row r="205" spans="1:7" x14ac:dyDescent="0.35">
      <c r="A205" s="74">
        <v>2016</v>
      </c>
      <c r="B205" s="75" t="s">
        <v>190</v>
      </c>
      <c r="C205" s="75" t="s">
        <v>51</v>
      </c>
      <c r="D205" s="23">
        <v>23.342736438999999</v>
      </c>
      <c r="E205" s="16">
        <v>18.907781515</v>
      </c>
      <c r="F205" s="16">
        <v>27.777691361999999</v>
      </c>
      <c r="G205" s="11">
        <v>107</v>
      </c>
    </row>
    <row r="206" spans="1:7" x14ac:dyDescent="0.35">
      <c r="A206" s="74">
        <v>2016</v>
      </c>
      <c r="B206" s="75" t="s">
        <v>191</v>
      </c>
      <c r="C206" s="75" t="s">
        <v>51</v>
      </c>
      <c r="D206" s="23">
        <v>22.605696809000001</v>
      </c>
      <c r="E206" s="16">
        <v>18.186599926</v>
      </c>
      <c r="F206" s="16">
        <v>27.024793691999999</v>
      </c>
      <c r="G206" s="11">
        <v>101</v>
      </c>
    </row>
    <row r="207" spans="1:7" x14ac:dyDescent="0.35">
      <c r="A207" s="74">
        <v>2016</v>
      </c>
      <c r="B207" s="75" t="s">
        <v>192</v>
      </c>
      <c r="C207" s="75" t="s">
        <v>51</v>
      </c>
      <c r="D207" s="23">
        <v>19.777294545</v>
      </c>
      <c r="E207" s="16">
        <v>15.703202341000001</v>
      </c>
      <c r="F207" s="16">
        <v>23.851386749</v>
      </c>
      <c r="G207" s="11">
        <v>91</v>
      </c>
    </row>
    <row r="208" spans="1:7" x14ac:dyDescent="0.35">
      <c r="A208" s="74">
        <v>2016</v>
      </c>
      <c r="B208" s="75" t="s">
        <v>193</v>
      </c>
      <c r="C208" s="75" t="s">
        <v>51</v>
      </c>
      <c r="D208" s="23">
        <v>17.19471557</v>
      </c>
      <c r="E208" s="16">
        <v>13.345120075000001</v>
      </c>
      <c r="F208" s="16">
        <v>21.044311063999999</v>
      </c>
      <c r="G208" s="11">
        <v>77</v>
      </c>
    </row>
    <row r="209" spans="1:7" x14ac:dyDescent="0.35">
      <c r="A209" s="74">
        <v>2016</v>
      </c>
      <c r="B209" s="75" t="s">
        <v>194</v>
      </c>
      <c r="C209" s="75" t="s">
        <v>51</v>
      </c>
      <c r="D209" s="23">
        <v>20.610878421999999</v>
      </c>
      <c r="E209" s="16">
        <v>16.479497611999999</v>
      </c>
      <c r="F209" s="16">
        <v>24.742259231999999</v>
      </c>
      <c r="G209" s="11">
        <v>96</v>
      </c>
    </row>
    <row r="210" spans="1:7" x14ac:dyDescent="0.35">
      <c r="A210" s="74">
        <v>2017</v>
      </c>
      <c r="B210" s="75" t="s">
        <v>183</v>
      </c>
      <c r="C210" s="75" t="s">
        <v>51</v>
      </c>
      <c r="D210" s="23">
        <v>25.843026279</v>
      </c>
      <c r="E210" s="16">
        <v>21.187528375999999</v>
      </c>
      <c r="F210" s="16">
        <v>30.498524181000001</v>
      </c>
      <c r="G210" s="11">
        <v>119</v>
      </c>
    </row>
    <row r="211" spans="1:7" x14ac:dyDescent="0.35">
      <c r="A211" s="74">
        <v>2017</v>
      </c>
      <c r="B211" s="75" t="s">
        <v>184</v>
      </c>
      <c r="C211" s="75" t="s">
        <v>51</v>
      </c>
      <c r="D211" s="23">
        <v>24.297270068</v>
      </c>
      <c r="E211" s="16">
        <v>19.571212995</v>
      </c>
      <c r="F211" s="16">
        <v>29.023327141999999</v>
      </c>
      <c r="G211" s="11">
        <v>102</v>
      </c>
    </row>
    <row r="212" spans="1:7" x14ac:dyDescent="0.35">
      <c r="A212" s="74">
        <v>2017</v>
      </c>
      <c r="B212" s="75" t="s">
        <v>185</v>
      </c>
      <c r="C212" s="75" t="s">
        <v>51</v>
      </c>
      <c r="D212" s="23">
        <v>19.424706454999999</v>
      </c>
      <c r="E212" s="16">
        <v>15.403836733</v>
      </c>
      <c r="F212" s="16">
        <v>23.445576178</v>
      </c>
      <c r="G212" s="11">
        <v>90</v>
      </c>
    </row>
    <row r="213" spans="1:7" x14ac:dyDescent="0.35">
      <c r="A213" s="74">
        <v>2017</v>
      </c>
      <c r="B213" s="75" t="s">
        <v>186</v>
      </c>
      <c r="C213" s="75" t="s">
        <v>51</v>
      </c>
      <c r="D213" s="23">
        <v>17.678182540000002</v>
      </c>
      <c r="E213" s="16">
        <v>13.795968816</v>
      </c>
      <c r="F213" s="16">
        <v>21.560396265000001</v>
      </c>
      <c r="G213" s="11">
        <v>80</v>
      </c>
    </row>
    <row r="214" spans="1:7" x14ac:dyDescent="0.35">
      <c r="A214" s="74">
        <v>2017</v>
      </c>
      <c r="B214" s="75" t="s">
        <v>187</v>
      </c>
      <c r="C214" s="75" t="s">
        <v>51</v>
      </c>
      <c r="D214" s="23">
        <v>21.284379014999999</v>
      </c>
      <c r="E214" s="16">
        <v>17.061517610999999</v>
      </c>
      <c r="F214" s="16">
        <v>25.507240418999999</v>
      </c>
      <c r="G214" s="11">
        <v>98</v>
      </c>
    </row>
    <row r="215" spans="1:7" x14ac:dyDescent="0.35">
      <c r="A215" s="74">
        <v>2017</v>
      </c>
      <c r="B215" s="75" t="s">
        <v>188</v>
      </c>
      <c r="C215" s="75" t="s">
        <v>51</v>
      </c>
      <c r="D215" s="23">
        <v>21.995652252999999</v>
      </c>
      <c r="E215" s="16">
        <v>17.654280072999999</v>
      </c>
      <c r="F215" s="16">
        <v>26.337024432</v>
      </c>
      <c r="G215" s="11">
        <v>99</v>
      </c>
    </row>
    <row r="216" spans="1:7" x14ac:dyDescent="0.35">
      <c r="A216" s="74">
        <v>2017</v>
      </c>
      <c r="B216" s="75" t="s">
        <v>189</v>
      </c>
      <c r="C216" s="75" t="s">
        <v>51</v>
      </c>
      <c r="D216" s="23">
        <v>16.515481852000001</v>
      </c>
      <c r="E216" s="16">
        <v>12.792862566</v>
      </c>
      <c r="F216" s="16">
        <v>20.238101137000001</v>
      </c>
      <c r="G216" s="11">
        <v>76</v>
      </c>
    </row>
    <row r="217" spans="1:7" x14ac:dyDescent="0.35">
      <c r="A217" s="74">
        <v>2017</v>
      </c>
      <c r="B217" s="75" t="s">
        <v>190</v>
      </c>
      <c r="C217" s="75" t="s">
        <v>51</v>
      </c>
      <c r="D217" s="23">
        <v>22.027387295</v>
      </c>
      <c r="E217" s="16">
        <v>17.741119533999999</v>
      </c>
      <c r="F217" s="16">
        <v>26.313655056000002</v>
      </c>
      <c r="G217" s="11">
        <v>102</v>
      </c>
    </row>
    <row r="218" spans="1:7" x14ac:dyDescent="0.35">
      <c r="A218" s="74">
        <v>2017</v>
      </c>
      <c r="B218" s="75" t="s">
        <v>191</v>
      </c>
      <c r="C218" s="75" t="s">
        <v>51</v>
      </c>
      <c r="D218" s="23">
        <v>16.952967117</v>
      </c>
      <c r="E218" s="16">
        <v>13.131194336</v>
      </c>
      <c r="F218" s="16">
        <v>20.774739899</v>
      </c>
      <c r="G218" s="11">
        <v>76</v>
      </c>
    </row>
    <row r="219" spans="1:7" x14ac:dyDescent="0.35">
      <c r="A219" s="74">
        <v>2017</v>
      </c>
      <c r="B219" s="75" t="s">
        <v>192</v>
      </c>
      <c r="C219" s="75" t="s">
        <v>51</v>
      </c>
      <c r="D219" s="23">
        <v>19.949125293000002</v>
      </c>
      <c r="E219" s="16">
        <v>15.864238619</v>
      </c>
      <c r="F219" s="16">
        <v>24.034011967000001</v>
      </c>
      <c r="G219" s="11">
        <v>92</v>
      </c>
    </row>
    <row r="220" spans="1:7" x14ac:dyDescent="0.35">
      <c r="A220" s="74">
        <v>2017</v>
      </c>
      <c r="B220" s="75" t="s">
        <v>193</v>
      </c>
      <c r="C220" s="75" t="s">
        <v>51</v>
      </c>
      <c r="D220" s="23">
        <v>20.419755172999999</v>
      </c>
      <c r="E220" s="16">
        <v>16.237190419000001</v>
      </c>
      <c r="F220" s="16">
        <v>24.602319927</v>
      </c>
      <c r="G220" s="11">
        <v>92</v>
      </c>
    </row>
    <row r="221" spans="1:7" x14ac:dyDescent="0.35">
      <c r="A221" s="74">
        <v>2017</v>
      </c>
      <c r="B221" s="75" t="s">
        <v>194</v>
      </c>
      <c r="C221" s="75" t="s">
        <v>51</v>
      </c>
      <c r="D221" s="23">
        <v>20.156297317</v>
      </c>
      <c r="E221" s="16">
        <v>16.072423671999999</v>
      </c>
      <c r="F221" s="16">
        <v>24.240170962000001</v>
      </c>
      <c r="G221" s="11">
        <v>94</v>
      </c>
    </row>
    <row r="222" spans="1:7" x14ac:dyDescent="0.35">
      <c r="A222" s="74">
        <v>2018</v>
      </c>
      <c r="B222" s="75" t="s">
        <v>183</v>
      </c>
      <c r="C222" s="75" t="s">
        <v>51</v>
      </c>
      <c r="D222" s="23">
        <v>29.470643166999999</v>
      </c>
      <c r="E222" s="16">
        <v>24.524732519000001</v>
      </c>
      <c r="F222" s="16">
        <v>34.416553815999997</v>
      </c>
      <c r="G222" s="11">
        <v>137</v>
      </c>
    </row>
    <row r="223" spans="1:7" x14ac:dyDescent="0.35">
      <c r="A223" s="74">
        <v>2018</v>
      </c>
      <c r="B223" s="75" t="s">
        <v>184</v>
      </c>
      <c r="C223" s="75" t="s">
        <v>51</v>
      </c>
      <c r="D223" s="23">
        <v>27.772989504000002</v>
      </c>
      <c r="E223" s="16">
        <v>22.705345947000001</v>
      </c>
      <c r="F223" s="16">
        <v>32.840633060000002</v>
      </c>
      <c r="G223" s="11">
        <v>116</v>
      </c>
    </row>
    <row r="224" spans="1:7" x14ac:dyDescent="0.35">
      <c r="A224" s="74">
        <v>2018</v>
      </c>
      <c r="B224" s="75" t="s">
        <v>185</v>
      </c>
      <c r="C224" s="75" t="s">
        <v>51</v>
      </c>
      <c r="D224" s="23">
        <v>21.727017124</v>
      </c>
      <c r="E224" s="16">
        <v>17.457117387</v>
      </c>
      <c r="F224" s="16">
        <v>25.996916861999999</v>
      </c>
      <c r="G224" s="11">
        <v>100</v>
      </c>
    </row>
    <row r="225" spans="1:7" x14ac:dyDescent="0.35">
      <c r="A225" s="74">
        <v>2018</v>
      </c>
      <c r="B225" s="75" t="s">
        <v>186</v>
      </c>
      <c r="C225" s="75" t="s">
        <v>51</v>
      </c>
      <c r="D225" s="23">
        <v>21.92034585</v>
      </c>
      <c r="E225" s="16">
        <v>17.541568120000001</v>
      </c>
      <c r="F225" s="16">
        <v>26.29912358</v>
      </c>
      <c r="G225" s="11">
        <v>97</v>
      </c>
    </row>
    <row r="226" spans="1:7" x14ac:dyDescent="0.35">
      <c r="A226" s="74">
        <v>2018</v>
      </c>
      <c r="B226" s="75" t="s">
        <v>187</v>
      </c>
      <c r="C226" s="75" t="s">
        <v>51</v>
      </c>
      <c r="D226" s="23">
        <v>19.590288129000001</v>
      </c>
      <c r="E226" s="16">
        <v>15.529295059000001</v>
      </c>
      <c r="F226" s="16">
        <v>23.651281198</v>
      </c>
      <c r="G226" s="11">
        <v>90</v>
      </c>
    </row>
    <row r="227" spans="1:7" x14ac:dyDescent="0.35">
      <c r="A227" s="74">
        <v>2018</v>
      </c>
      <c r="B227" s="75" t="s">
        <v>188</v>
      </c>
      <c r="C227" s="75" t="s">
        <v>51</v>
      </c>
      <c r="D227" s="23">
        <v>19.910239597</v>
      </c>
      <c r="E227" s="16">
        <v>15.739295604</v>
      </c>
      <c r="F227" s="16">
        <v>24.081183589999998</v>
      </c>
      <c r="G227" s="11">
        <v>88</v>
      </c>
    </row>
    <row r="228" spans="1:7" x14ac:dyDescent="0.35">
      <c r="A228" s="74">
        <v>2018</v>
      </c>
      <c r="B228" s="75" t="s">
        <v>189</v>
      </c>
      <c r="C228" s="75" t="s">
        <v>51</v>
      </c>
      <c r="D228" s="23">
        <v>16.657241012</v>
      </c>
      <c r="E228" s="16">
        <v>12.926306408</v>
      </c>
      <c r="F228" s="16">
        <v>20.388175615000002</v>
      </c>
      <c r="G228" s="11">
        <v>77</v>
      </c>
    </row>
    <row r="229" spans="1:7" x14ac:dyDescent="0.35">
      <c r="A229" s="74">
        <v>2018</v>
      </c>
      <c r="B229" s="75" t="s">
        <v>190</v>
      </c>
      <c r="C229" s="75" t="s">
        <v>51</v>
      </c>
      <c r="D229" s="23">
        <v>18.174640879999998</v>
      </c>
      <c r="E229" s="16">
        <v>14.325677805</v>
      </c>
      <c r="F229" s="16">
        <v>22.023603954999999</v>
      </c>
      <c r="G229" s="11">
        <v>86</v>
      </c>
    </row>
    <row r="230" spans="1:7" x14ac:dyDescent="0.35">
      <c r="A230" s="74">
        <v>2018</v>
      </c>
      <c r="B230" s="75" t="s">
        <v>191</v>
      </c>
      <c r="C230" s="75" t="s">
        <v>51</v>
      </c>
      <c r="D230" s="23">
        <v>16.495738416999998</v>
      </c>
      <c r="E230" s="16">
        <v>12.726435163</v>
      </c>
      <c r="F230" s="16">
        <v>20.265041670999999</v>
      </c>
      <c r="G230" s="11">
        <v>74</v>
      </c>
    </row>
    <row r="231" spans="1:7" x14ac:dyDescent="0.35">
      <c r="A231" s="74">
        <v>2018</v>
      </c>
      <c r="B231" s="75" t="s">
        <v>192</v>
      </c>
      <c r="C231" s="75" t="s">
        <v>51</v>
      </c>
      <c r="D231" s="23">
        <v>21.078061334000001</v>
      </c>
      <c r="E231" s="16">
        <v>16.913476328000002</v>
      </c>
      <c r="F231" s="16">
        <v>25.24264634</v>
      </c>
      <c r="G231" s="11">
        <v>99</v>
      </c>
    </row>
    <row r="232" spans="1:7" x14ac:dyDescent="0.35">
      <c r="A232" s="74">
        <v>2018</v>
      </c>
      <c r="B232" s="75" t="s">
        <v>193</v>
      </c>
      <c r="C232" s="75" t="s">
        <v>51</v>
      </c>
      <c r="D232" s="23">
        <v>21.358644980000001</v>
      </c>
      <c r="E232" s="16">
        <v>17.098086474999999</v>
      </c>
      <c r="F232" s="16">
        <v>25.619203485</v>
      </c>
      <c r="G232" s="11">
        <v>97</v>
      </c>
    </row>
    <row r="233" spans="1:7" x14ac:dyDescent="0.35">
      <c r="A233" s="74">
        <v>2018</v>
      </c>
      <c r="B233" s="75" t="s">
        <v>194</v>
      </c>
      <c r="C233" s="75" t="s">
        <v>51</v>
      </c>
      <c r="D233" s="23">
        <v>16.199885321</v>
      </c>
      <c r="E233" s="16">
        <v>12.5224153</v>
      </c>
      <c r="F233" s="16">
        <v>19.877355342000001</v>
      </c>
      <c r="G233" s="11">
        <v>75</v>
      </c>
    </row>
    <row r="234" spans="1:7" x14ac:dyDescent="0.35">
      <c r="A234" s="74">
        <v>2019</v>
      </c>
      <c r="B234" s="75" t="s">
        <v>183</v>
      </c>
      <c r="C234" s="75" t="s">
        <v>51</v>
      </c>
      <c r="D234" s="23">
        <v>24.018096978999999</v>
      </c>
      <c r="E234" s="16">
        <v>19.557120725000001</v>
      </c>
      <c r="F234" s="16">
        <v>28.479073232000001</v>
      </c>
      <c r="G234" s="11">
        <v>112</v>
      </c>
    </row>
    <row r="235" spans="1:7" x14ac:dyDescent="0.35">
      <c r="A235" s="74">
        <v>2019</v>
      </c>
      <c r="B235" s="75" t="s">
        <v>184</v>
      </c>
      <c r="C235" s="75" t="s">
        <v>51</v>
      </c>
      <c r="D235" s="23">
        <v>16.933385491999999</v>
      </c>
      <c r="E235" s="16">
        <v>12.982144109</v>
      </c>
      <c r="F235" s="16">
        <v>20.884626873999999</v>
      </c>
      <c r="G235" s="11">
        <v>71</v>
      </c>
    </row>
    <row r="236" spans="1:7" x14ac:dyDescent="0.35">
      <c r="A236" s="74">
        <v>2019</v>
      </c>
      <c r="B236" s="75" t="s">
        <v>185</v>
      </c>
      <c r="C236" s="75" t="s">
        <v>51</v>
      </c>
      <c r="D236" s="23">
        <v>19.628709835999999</v>
      </c>
      <c r="E236" s="16">
        <v>15.606767945</v>
      </c>
      <c r="F236" s="16">
        <v>23.650651728</v>
      </c>
      <c r="G236" s="11">
        <v>92</v>
      </c>
    </row>
    <row r="237" spans="1:7" x14ac:dyDescent="0.35">
      <c r="A237" s="74">
        <v>2019</v>
      </c>
      <c r="B237" s="75" t="s">
        <v>186</v>
      </c>
      <c r="C237" s="75" t="s">
        <v>51</v>
      </c>
      <c r="D237" s="23">
        <v>18.939113977000002</v>
      </c>
      <c r="E237" s="16">
        <v>14.922248743000001</v>
      </c>
      <c r="F237" s="16">
        <v>22.955979209999999</v>
      </c>
      <c r="G237" s="11">
        <v>86</v>
      </c>
    </row>
    <row r="238" spans="1:7" x14ac:dyDescent="0.35">
      <c r="A238" s="74">
        <v>2019</v>
      </c>
      <c r="B238" s="75" t="s">
        <v>187</v>
      </c>
      <c r="C238" s="75" t="s">
        <v>51</v>
      </c>
      <c r="D238" s="23">
        <v>17.098646829</v>
      </c>
      <c r="E238" s="16">
        <v>13.344167987000001</v>
      </c>
      <c r="F238" s="16">
        <v>20.853125670000001</v>
      </c>
      <c r="G238" s="11">
        <v>80</v>
      </c>
    </row>
    <row r="239" spans="1:7" x14ac:dyDescent="0.35">
      <c r="A239" s="74">
        <v>2019</v>
      </c>
      <c r="B239" s="75" t="s">
        <v>188</v>
      </c>
      <c r="C239" s="75" t="s">
        <v>51</v>
      </c>
      <c r="D239" s="23">
        <v>15.847737939</v>
      </c>
      <c r="E239" s="16">
        <v>12.150152133000001</v>
      </c>
      <c r="F239" s="16">
        <v>19.545323746000001</v>
      </c>
      <c r="G239" s="11">
        <v>71</v>
      </c>
    </row>
    <row r="240" spans="1:7" x14ac:dyDescent="0.35">
      <c r="A240" s="74">
        <v>2019</v>
      </c>
      <c r="B240" s="75" t="s">
        <v>189</v>
      </c>
      <c r="C240" s="75" t="s">
        <v>51</v>
      </c>
      <c r="D240" s="23">
        <v>22.010029762999999</v>
      </c>
      <c r="E240" s="16">
        <v>17.746886083</v>
      </c>
      <c r="F240" s="16">
        <v>26.273173444000001</v>
      </c>
      <c r="G240" s="11">
        <v>103</v>
      </c>
    </row>
    <row r="241" spans="1:7" x14ac:dyDescent="0.35">
      <c r="A241" s="74">
        <v>2019</v>
      </c>
      <c r="B241" s="75" t="s">
        <v>190</v>
      </c>
      <c r="C241" s="75" t="s">
        <v>51</v>
      </c>
      <c r="D241" s="23">
        <v>19.351688041999999</v>
      </c>
      <c r="E241" s="16">
        <v>15.340760467000001</v>
      </c>
      <c r="F241" s="16">
        <v>23.362615616999999</v>
      </c>
      <c r="G241" s="11">
        <v>90</v>
      </c>
    </row>
    <row r="242" spans="1:7" x14ac:dyDescent="0.35">
      <c r="A242" s="74">
        <v>2019</v>
      </c>
      <c r="B242" s="75" t="s">
        <v>191</v>
      </c>
      <c r="C242" s="75" t="s">
        <v>51</v>
      </c>
      <c r="D242" s="23">
        <v>16.070474016999999</v>
      </c>
      <c r="E242" s="16">
        <v>12.315362534</v>
      </c>
      <c r="F242" s="16">
        <v>19.825585498999999</v>
      </c>
      <c r="G242" s="11">
        <v>71</v>
      </c>
    </row>
    <row r="243" spans="1:7" x14ac:dyDescent="0.35">
      <c r="A243" s="74">
        <v>2019</v>
      </c>
      <c r="B243" s="75" t="s">
        <v>192</v>
      </c>
      <c r="C243" s="75" t="s">
        <v>51</v>
      </c>
      <c r="D243" s="23">
        <v>19.985149154999998</v>
      </c>
      <c r="E243" s="16">
        <v>15.934629465</v>
      </c>
      <c r="F243" s="16">
        <v>24.035668845</v>
      </c>
      <c r="G243" s="11">
        <v>94</v>
      </c>
    </row>
    <row r="244" spans="1:7" x14ac:dyDescent="0.35">
      <c r="A244" s="74">
        <v>2019</v>
      </c>
      <c r="B244" s="75" t="s">
        <v>193</v>
      </c>
      <c r="C244" s="75" t="s">
        <v>51</v>
      </c>
      <c r="D244" s="23">
        <v>13.729020403</v>
      </c>
      <c r="E244" s="16">
        <v>10.302714246000001</v>
      </c>
      <c r="F244" s="16">
        <v>17.155326560999999</v>
      </c>
      <c r="G244" s="11">
        <v>62</v>
      </c>
    </row>
    <row r="245" spans="1:7" x14ac:dyDescent="0.35">
      <c r="A245" s="74">
        <v>2019</v>
      </c>
      <c r="B245" s="75" t="s">
        <v>194</v>
      </c>
      <c r="C245" s="75" t="s">
        <v>51</v>
      </c>
      <c r="D245" s="23">
        <v>18.709137792</v>
      </c>
      <c r="E245" s="16">
        <v>14.790744263000001</v>
      </c>
      <c r="F245" s="16">
        <v>22.627531321999999</v>
      </c>
      <c r="G245" s="11">
        <v>88</v>
      </c>
    </row>
    <row r="246" spans="1:7" x14ac:dyDescent="0.35">
      <c r="A246" s="76">
        <v>2020</v>
      </c>
      <c r="B246" s="77" t="s">
        <v>183</v>
      </c>
      <c r="C246" s="75" t="s">
        <v>51</v>
      </c>
      <c r="D246" s="41">
        <v>21.296715663000001</v>
      </c>
      <c r="E246" s="42">
        <v>17.11091613</v>
      </c>
      <c r="F246" s="42">
        <v>25.482515196000001</v>
      </c>
      <c r="G246" s="43">
        <v>100</v>
      </c>
    </row>
    <row r="247" spans="1:7" x14ac:dyDescent="0.35">
      <c r="A247" s="76">
        <v>2020</v>
      </c>
      <c r="B247" s="77" t="s">
        <v>184</v>
      </c>
      <c r="C247" s="75" t="s">
        <v>51</v>
      </c>
      <c r="D247" s="41">
        <v>21.934087378000001</v>
      </c>
      <c r="E247" s="42">
        <v>17.557719970000001</v>
      </c>
      <c r="F247" s="42">
        <v>26.310454786000001</v>
      </c>
      <c r="G247" s="43">
        <v>97</v>
      </c>
    </row>
    <row r="248" spans="1:7" x14ac:dyDescent="0.35">
      <c r="A248" s="76">
        <v>2020</v>
      </c>
      <c r="B248" s="77" t="s">
        <v>185</v>
      </c>
      <c r="C248" s="75" t="s">
        <v>51</v>
      </c>
      <c r="D248" s="41">
        <v>22.194989371999998</v>
      </c>
      <c r="E248" s="42">
        <v>17.892136542999999</v>
      </c>
      <c r="F248" s="42">
        <v>26.497842202000001</v>
      </c>
      <c r="G248" s="43">
        <v>103</v>
      </c>
    </row>
    <row r="249" spans="1:7" x14ac:dyDescent="0.35">
      <c r="A249" s="76">
        <v>2020</v>
      </c>
      <c r="B249" s="77" t="s">
        <v>186</v>
      </c>
      <c r="C249" s="75" t="s">
        <v>51</v>
      </c>
      <c r="D249" s="41">
        <v>24.340824874999999</v>
      </c>
      <c r="E249" s="42">
        <v>19.779851750999999</v>
      </c>
      <c r="F249" s="42">
        <v>28.901797998999999</v>
      </c>
      <c r="G249" s="43">
        <v>110</v>
      </c>
    </row>
    <row r="250" spans="1:7" x14ac:dyDescent="0.35">
      <c r="A250" s="76">
        <v>2020</v>
      </c>
      <c r="B250" s="77" t="s">
        <v>187</v>
      </c>
      <c r="C250" s="75" t="s">
        <v>51</v>
      </c>
      <c r="D250" s="41">
        <v>18.762334197000001</v>
      </c>
      <c r="E250" s="42">
        <v>14.829489246</v>
      </c>
      <c r="F250" s="42">
        <v>22.695179148000001</v>
      </c>
      <c r="G250" s="43">
        <v>88</v>
      </c>
    </row>
    <row r="251" spans="1:7" x14ac:dyDescent="0.35">
      <c r="A251" s="76">
        <v>2020</v>
      </c>
      <c r="B251" s="77" t="s">
        <v>188</v>
      </c>
      <c r="C251" s="75" t="s">
        <v>51</v>
      </c>
      <c r="D251" s="41">
        <v>21.38777297</v>
      </c>
      <c r="E251" s="42">
        <v>17.095179762000001</v>
      </c>
      <c r="F251" s="42">
        <v>25.680366178</v>
      </c>
      <c r="G251" s="43">
        <v>96</v>
      </c>
    </row>
    <row r="252" spans="1:7" x14ac:dyDescent="0.35">
      <c r="A252" s="76">
        <v>2020</v>
      </c>
      <c r="B252" s="77" t="s">
        <v>189</v>
      </c>
      <c r="C252" s="75" t="s">
        <v>51</v>
      </c>
      <c r="D252" s="41">
        <v>18.404630294</v>
      </c>
      <c r="E252" s="42">
        <v>14.502112537</v>
      </c>
      <c r="F252" s="42">
        <v>22.307148050999999</v>
      </c>
      <c r="G252" s="43">
        <v>86</v>
      </c>
    </row>
    <row r="253" spans="1:7" x14ac:dyDescent="0.35">
      <c r="A253" s="76">
        <v>2020</v>
      </c>
      <c r="B253" s="77" t="s">
        <v>190</v>
      </c>
      <c r="C253" s="75" t="s">
        <v>51</v>
      </c>
      <c r="D253" s="41">
        <v>20.629194111</v>
      </c>
      <c r="E253" s="42">
        <v>16.510365982</v>
      </c>
      <c r="F253" s="42">
        <v>24.748022240000001</v>
      </c>
      <c r="G253" s="43">
        <v>97</v>
      </c>
    </row>
    <row r="254" spans="1:7" x14ac:dyDescent="0.35">
      <c r="A254" s="76">
        <v>2020</v>
      </c>
      <c r="B254" s="77" t="s">
        <v>191</v>
      </c>
      <c r="C254" s="75" t="s">
        <v>51</v>
      </c>
      <c r="D254" s="41">
        <v>23.58786649</v>
      </c>
      <c r="E254" s="42">
        <v>19.122649680999999</v>
      </c>
      <c r="F254" s="42">
        <v>28.053083300000001</v>
      </c>
      <c r="G254" s="43">
        <v>108</v>
      </c>
    </row>
    <row r="255" spans="1:7" x14ac:dyDescent="0.35">
      <c r="A255" s="76">
        <v>2020</v>
      </c>
      <c r="B255" s="77" t="s">
        <v>192</v>
      </c>
      <c r="C255" s="75" t="s">
        <v>51</v>
      </c>
      <c r="D255" s="41">
        <v>23.527561517999999</v>
      </c>
      <c r="E255" s="42">
        <v>19.136714246</v>
      </c>
      <c r="F255" s="42">
        <v>27.918408791000001</v>
      </c>
      <c r="G255" s="43">
        <v>111</v>
      </c>
    </row>
    <row r="256" spans="1:7" x14ac:dyDescent="0.35">
      <c r="A256" s="76">
        <v>2020</v>
      </c>
      <c r="B256" s="77" t="s">
        <v>193</v>
      </c>
      <c r="C256" s="75" t="s">
        <v>51</v>
      </c>
      <c r="D256" s="41">
        <v>22.739156483999999</v>
      </c>
      <c r="E256" s="42">
        <v>18.331643057000001</v>
      </c>
      <c r="F256" s="42">
        <v>27.146669912</v>
      </c>
      <c r="G256" s="43">
        <v>103</v>
      </c>
    </row>
    <row r="257" spans="1:7" x14ac:dyDescent="0.35">
      <c r="A257" s="76">
        <v>2020</v>
      </c>
      <c r="B257" s="77" t="s">
        <v>194</v>
      </c>
      <c r="C257" s="75" t="s">
        <v>51</v>
      </c>
      <c r="D257" s="41">
        <v>19.418550766999999</v>
      </c>
      <c r="E257" s="42">
        <v>15.417216027</v>
      </c>
      <c r="F257" s="42">
        <v>23.419885507</v>
      </c>
      <c r="G257" s="43">
        <v>91</v>
      </c>
    </row>
    <row r="258" spans="1:7" x14ac:dyDescent="0.35">
      <c r="A258" s="76">
        <v>2021</v>
      </c>
      <c r="B258" s="77" t="s">
        <v>183</v>
      </c>
      <c r="C258" s="75" t="s">
        <v>51</v>
      </c>
      <c r="D258" s="41">
        <v>26.841351982999999</v>
      </c>
      <c r="E258" s="42">
        <v>22.117894832000001</v>
      </c>
      <c r="F258" s="42">
        <v>31.564809133000001</v>
      </c>
      <c r="G258" s="43">
        <v>125</v>
      </c>
    </row>
    <row r="259" spans="1:7" x14ac:dyDescent="0.35">
      <c r="A259" s="76">
        <v>2021</v>
      </c>
      <c r="B259" s="77" t="s">
        <v>184</v>
      </c>
      <c r="C259" s="75" t="s">
        <v>51</v>
      </c>
      <c r="D259" s="41">
        <v>24.723009185999999</v>
      </c>
      <c r="E259" s="42">
        <v>19.976079785</v>
      </c>
      <c r="F259" s="42">
        <v>29.469938586000001</v>
      </c>
      <c r="G259" s="43">
        <v>105</v>
      </c>
    </row>
    <row r="260" spans="1:7" x14ac:dyDescent="0.35">
      <c r="A260" s="76">
        <v>2021</v>
      </c>
      <c r="B260" s="77" t="s">
        <v>185</v>
      </c>
      <c r="C260" s="75" t="s">
        <v>51</v>
      </c>
      <c r="D260" s="41">
        <v>23.228081919000001</v>
      </c>
      <c r="E260" s="42">
        <v>18.870677607000001</v>
      </c>
      <c r="F260" s="42">
        <v>27.585486232000001</v>
      </c>
      <c r="G260" s="43">
        <v>110</v>
      </c>
    </row>
    <row r="261" spans="1:7" x14ac:dyDescent="0.35">
      <c r="A261" s="76">
        <v>2021</v>
      </c>
      <c r="B261" s="77" t="s">
        <v>186</v>
      </c>
      <c r="C261" s="75" t="s">
        <v>51</v>
      </c>
      <c r="D261" s="41">
        <v>24.575492274999998</v>
      </c>
      <c r="E261" s="42">
        <v>19.987409086</v>
      </c>
      <c r="F261" s="42">
        <v>29.163575463000001</v>
      </c>
      <c r="G261" s="43">
        <v>111</v>
      </c>
    </row>
    <row r="262" spans="1:7" x14ac:dyDescent="0.35">
      <c r="A262" s="76">
        <v>2021</v>
      </c>
      <c r="B262" s="77" t="s">
        <v>187</v>
      </c>
      <c r="C262" s="75" t="s">
        <v>51</v>
      </c>
      <c r="D262" s="41">
        <v>18.026440365999999</v>
      </c>
      <c r="E262" s="42">
        <v>14.203765139</v>
      </c>
      <c r="F262" s="42">
        <v>21.849115593000001</v>
      </c>
      <c r="G262" s="43">
        <v>86</v>
      </c>
    </row>
    <row r="263" spans="1:7" x14ac:dyDescent="0.35">
      <c r="A263" s="76">
        <v>2021</v>
      </c>
      <c r="B263" s="77" t="s">
        <v>188</v>
      </c>
      <c r="C263" s="75" t="s">
        <v>51</v>
      </c>
      <c r="D263" s="41">
        <v>21.048590183000002</v>
      </c>
      <c r="E263" s="42">
        <v>16.822148817999999</v>
      </c>
      <c r="F263" s="42">
        <v>25.275031548000001</v>
      </c>
      <c r="G263" s="43">
        <v>96</v>
      </c>
    </row>
    <row r="264" spans="1:7" x14ac:dyDescent="0.35">
      <c r="A264" s="76">
        <v>2021</v>
      </c>
      <c r="B264" s="77" t="s">
        <v>189</v>
      </c>
      <c r="C264" s="75" t="s">
        <v>51</v>
      </c>
      <c r="D264" s="41">
        <v>21.934773164999999</v>
      </c>
      <c r="E264" s="42">
        <v>17.705444737000001</v>
      </c>
      <c r="F264" s="42">
        <v>26.164101593000002</v>
      </c>
      <c r="G264" s="43">
        <v>104</v>
      </c>
    </row>
    <row r="265" spans="1:7" x14ac:dyDescent="0.35">
      <c r="A265" s="76">
        <v>2021</v>
      </c>
      <c r="B265" s="77" t="s">
        <v>190</v>
      </c>
      <c r="C265" s="75" t="s">
        <v>51</v>
      </c>
      <c r="D265" s="41">
        <v>18.824619777999999</v>
      </c>
      <c r="E265" s="42">
        <v>14.899925106</v>
      </c>
      <c r="F265" s="42">
        <v>22.74931445</v>
      </c>
      <c r="G265" s="43">
        <v>89</v>
      </c>
    </row>
    <row r="266" spans="1:7" x14ac:dyDescent="0.35">
      <c r="A266" s="76">
        <v>2021</v>
      </c>
      <c r="B266" s="77" t="s">
        <v>191</v>
      </c>
      <c r="C266" s="75" t="s">
        <v>51</v>
      </c>
      <c r="D266" s="41">
        <v>17.517829608</v>
      </c>
      <c r="E266" s="42">
        <v>13.690489606</v>
      </c>
      <c r="F266" s="42">
        <v>21.345169610999999</v>
      </c>
      <c r="G266" s="43">
        <v>81</v>
      </c>
    </row>
    <row r="267" spans="1:7" x14ac:dyDescent="0.35">
      <c r="A267" s="76">
        <v>2021</v>
      </c>
      <c r="B267" s="77" t="s">
        <v>192</v>
      </c>
      <c r="C267" s="75" t="s">
        <v>51</v>
      </c>
      <c r="D267" s="41">
        <v>22.452414739000002</v>
      </c>
      <c r="E267" s="42">
        <v>18.206623659000002</v>
      </c>
      <c r="F267" s="42">
        <v>26.698205818999998</v>
      </c>
      <c r="G267" s="43">
        <v>108</v>
      </c>
    </row>
    <row r="268" spans="1:7" x14ac:dyDescent="0.35">
      <c r="A268" s="76">
        <v>2021</v>
      </c>
      <c r="B268" s="77" t="s">
        <v>193</v>
      </c>
      <c r="C268" s="75" t="s">
        <v>51</v>
      </c>
      <c r="D268" s="41">
        <v>25.988582808</v>
      </c>
      <c r="E268" s="42">
        <v>21.301591264999999</v>
      </c>
      <c r="F268" s="42">
        <v>30.675574352000002</v>
      </c>
      <c r="G268" s="43">
        <v>119</v>
      </c>
    </row>
    <row r="269" spans="1:7" x14ac:dyDescent="0.35">
      <c r="A269" s="76">
        <v>2021</v>
      </c>
      <c r="B269" s="77" t="s">
        <v>194</v>
      </c>
      <c r="C269" s="75" t="s">
        <v>51</v>
      </c>
      <c r="D269" s="41">
        <v>23.161742396000001</v>
      </c>
      <c r="E269" s="42">
        <v>18.837785716999999</v>
      </c>
      <c r="F269" s="42">
        <v>27.485699074999999</v>
      </c>
      <c r="G269" s="43">
        <v>111</v>
      </c>
    </row>
    <row r="270" spans="1:7" x14ac:dyDescent="0.35">
      <c r="A270" s="74">
        <v>2022</v>
      </c>
      <c r="B270" s="75" t="s">
        <v>183</v>
      </c>
      <c r="C270" s="75" t="s">
        <v>51</v>
      </c>
      <c r="D270" s="23">
        <v>24.859480335000001</v>
      </c>
      <c r="E270" s="16">
        <v>20.355188498</v>
      </c>
      <c r="F270" s="16">
        <v>29.363772173000001</v>
      </c>
      <c r="G270" s="11">
        <v>118</v>
      </c>
    </row>
    <row r="271" spans="1:7" x14ac:dyDescent="0.35">
      <c r="A271" s="74">
        <v>2022</v>
      </c>
      <c r="B271" s="75" t="s">
        <v>184</v>
      </c>
      <c r="C271" s="75" t="s">
        <v>51</v>
      </c>
      <c r="D271" s="23">
        <v>25.492805213</v>
      </c>
      <c r="E271" s="16">
        <v>20.637606604999998</v>
      </c>
      <c r="F271" s="16">
        <v>30.348003820999999</v>
      </c>
      <c r="G271" s="11">
        <v>107</v>
      </c>
    </row>
    <row r="272" spans="1:7" x14ac:dyDescent="0.35">
      <c r="A272" s="74">
        <v>2022</v>
      </c>
      <c r="B272" s="75" t="s">
        <v>185</v>
      </c>
      <c r="C272" s="75" t="s">
        <v>51</v>
      </c>
      <c r="D272" s="23">
        <v>22.085721748000001</v>
      </c>
      <c r="E272" s="16">
        <v>17.865477831</v>
      </c>
      <c r="F272" s="16">
        <v>26.305965664999999</v>
      </c>
      <c r="G272" s="11">
        <v>106</v>
      </c>
    </row>
    <row r="273" spans="1:7" x14ac:dyDescent="0.35">
      <c r="A273" s="74">
        <v>2022</v>
      </c>
      <c r="B273" s="75" t="s">
        <v>186</v>
      </c>
      <c r="C273" s="75" t="s">
        <v>51</v>
      </c>
      <c r="D273" s="23">
        <v>16.887939344999999</v>
      </c>
      <c r="E273" s="16">
        <v>13.130417174</v>
      </c>
      <c r="F273" s="16">
        <v>20.645461516000001</v>
      </c>
      <c r="G273" s="11">
        <v>78</v>
      </c>
    </row>
    <row r="274" spans="1:7" x14ac:dyDescent="0.35">
      <c r="A274" s="74">
        <v>2022</v>
      </c>
      <c r="B274" s="75" t="s">
        <v>187</v>
      </c>
      <c r="C274" s="75" t="s">
        <v>51</v>
      </c>
      <c r="D274" s="23">
        <v>25.346390016000001</v>
      </c>
      <c r="E274" s="16">
        <v>20.813594734999999</v>
      </c>
      <c r="F274" s="16">
        <v>29.879185296999999</v>
      </c>
      <c r="G274" s="11">
        <v>121</v>
      </c>
    </row>
    <row r="275" spans="1:7" x14ac:dyDescent="0.35">
      <c r="A275" s="74">
        <v>2022</v>
      </c>
      <c r="B275" s="75" t="s">
        <v>188</v>
      </c>
      <c r="C275" s="75" t="s">
        <v>51</v>
      </c>
      <c r="D275" s="23">
        <v>22.689393110000001</v>
      </c>
      <c r="E275" s="16">
        <v>18.334545731999999</v>
      </c>
      <c r="F275" s="16">
        <v>27.044240488</v>
      </c>
      <c r="G275" s="11">
        <v>105</v>
      </c>
    </row>
    <row r="276" spans="1:7" x14ac:dyDescent="0.35">
      <c r="A276" s="74">
        <v>2022</v>
      </c>
      <c r="B276" s="75" t="s">
        <v>189</v>
      </c>
      <c r="C276" s="75" t="s">
        <v>51</v>
      </c>
      <c r="D276" s="23">
        <v>20.497409422</v>
      </c>
      <c r="E276" s="16">
        <v>16.423462026999999</v>
      </c>
      <c r="F276" s="16">
        <v>24.571356816000002</v>
      </c>
      <c r="G276" s="11">
        <v>98</v>
      </c>
    </row>
    <row r="277" spans="1:7" x14ac:dyDescent="0.35">
      <c r="A277" s="74">
        <v>2022</v>
      </c>
      <c r="B277" s="75" t="s">
        <v>190</v>
      </c>
      <c r="C277" s="75" t="s">
        <v>51</v>
      </c>
      <c r="D277" s="23">
        <v>23.681425480000001</v>
      </c>
      <c r="E277" s="16">
        <v>19.294168204999998</v>
      </c>
      <c r="F277" s="16">
        <v>28.068682754000001</v>
      </c>
      <c r="G277" s="11">
        <v>113</v>
      </c>
    </row>
    <row r="278" spans="1:7" x14ac:dyDescent="0.35">
      <c r="A278" s="74">
        <v>2022</v>
      </c>
      <c r="B278" s="75" t="s">
        <v>191</v>
      </c>
      <c r="C278" s="75" t="s">
        <v>51</v>
      </c>
      <c r="D278" s="23">
        <v>19.700045408000001</v>
      </c>
      <c r="E278" s="16">
        <v>15.587414378</v>
      </c>
      <c r="F278" s="16">
        <v>23.812676438</v>
      </c>
      <c r="G278" s="11">
        <v>89</v>
      </c>
    </row>
    <row r="279" spans="1:7" x14ac:dyDescent="0.35">
      <c r="A279" s="74">
        <v>2022</v>
      </c>
      <c r="B279" s="75" t="s">
        <v>192</v>
      </c>
      <c r="C279" s="75" t="s">
        <v>51</v>
      </c>
      <c r="D279" s="23">
        <v>26.171622776</v>
      </c>
      <c r="E279" s="16">
        <v>21.569653931000001</v>
      </c>
      <c r="F279" s="16">
        <v>30.773591621000001</v>
      </c>
      <c r="G279" s="11">
        <v>125</v>
      </c>
    </row>
    <row r="280" spans="1:7" x14ac:dyDescent="0.35">
      <c r="A280" s="74">
        <v>2022</v>
      </c>
      <c r="B280" s="75" t="s">
        <v>193</v>
      </c>
      <c r="C280" s="75" t="s">
        <v>51</v>
      </c>
      <c r="D280" s="23">
        <v>24.092023055999999</v>
      </c>
      <c r="E280" s="16">
        <v>19.595309099000001</v>
      </c>
      <c r="F280" s="16">
        <v>28.588737013999999</v>
      </c>
      <c r="G280" s="11">
        <v>111</v>
      </c>
    </row>
    <row r="281" spans="1:7" x14ac:dyDescent="0.35">
      <c r="A281" s="74">
        <v>2022</v>
      </c>
      <c r="B281" s="75" t="s">
        <v>194</v>
      </c>
      <c r="C281" s="75" t="s">
        <v>51</v>
      </c>
      <c r="D281" s="23">
        <v>21.742846581999999</v>
      </c>
      <c r="E281" s="16">
        <v>17.572560535000001</v>
      </c>
      <c r="F281" s="16">
        <v>25.91313263</v>
      </c>
      <c r="G281" s="11">
        <v>105</v>
      </c>
    </row>
    <row r="282" spans="1:7" x14ac:dyDescent="0.35">
      <c r="A282" s="74">
        <v>2000</v>
      </c>
      <c r="B282" s="75" t="s">
        <v>183</v>
      </c>
      <c r="C282" s="75" t="s">
        <v>54</v>
      </c>
      <c r="D282" s="23">
        <v>47.006748741999999</v>
      </c>
      <c r="E282" s="16">
        <v>36.982150300000001</v>
      </c>
      <c r="F282" s="16">
        <v>57.031347185000001</v>
      </c>
      <c r="G282" s="11">
        <v>86</v>
      </c>
    </row>
    <row r="283" spans="1:7" x14ac:dyDescent="0.35">
      <c r="A283" s="74">
        <v>2000</v>
      </c>
      <c r="B283" s="75" t="s">
        <v>184</v>
      </c>
      <c r="C283" s="75" t="s">
        <v>54</v>
      </c>
      <c r="D283" s="23">
        <v>26.139472852000001</v>
      </c>
      <c r="E283" s="16">
        <v>18.520681561</v>
      </c>
      <c r="F283" s="16">
        <v>33.758264142000002</v>
      </c>
      <c r="G283" s="11">
        <v>46</v>
      </c>
    </row>
    <row r="284" spans="1:7" x14ac:dyDescent="0.35">
      <c r="A284" s="74">
        <v>2000</v>
      </c>
      <c r="B284" s="75" t="s">
        <v>185</v>
      </c>
      <c r="C284" s="75" t="s">
        <v>54</v>
      </c>
      <c r="D284" s="23">
        <v>40.713934266999999</v>
      </c>
      <c r="E284" s="16">
        <v>31.430003272</v>
      </c>
      <c r="F284" s="16">
        <v>49.997865261999998</v>
      </c>
      <c r="G284" s="11">
        <v>76</v>
      </c>
    </row>
    <row r="285" spans="1:7" x14ac:dyDescent="0.35">
      <c r="A285" s="74">
        <v>2000</v>
      </c>
      <c r="B285" s="75" t="s">
        <v>186</v>
      </c>
      <c r="C285" s="75" t="s">
        <v>54</v>
      </c>
      <c r="D285" s="23">
        <v>34.407487125000003</v>
      </c>
      <c r="E285" s="16">
        <v>25.765354417000001</v>
      </c>
      <c r="F285" s="16">
        <v>43.049619833000001</v>
      </c>
      <c r="G285" s="11">
        <v>62</v>
      </c>
    </row>
    <row r="286" spans="1:7" x14ac:dyDescent="0.35">
      <c r="A286" s="74">
        <v>2000</v>
      </c>
      <c r="B286" s="75" t="s">
        <v>187</v>
      </c>
      <c r="C286" s="75" t="s">
        <v>54</v>
      </c>
      <c r="D286" s="23">
        <v>39.738279143</v>
      </c>
      <c r="E286" s="16">
        <v>30.462608269</v>
      </c>
      <c r="F286" s="16">
        <v>49.013950016999999</v>
      </c>
      <c r="G286" s="11">
        <v>73</v>
      </c>
    </row>
    <row r="287" spans="1:7" x14ac:dyDescent="0.35">
      <c r="A287" s="74">
        <v>2000</v>
      </c>
      <c r="B287" s="75" t="s">
        <v>188</v>
      </c>
      <c r="C287" s="75" t="s">
        <v>54</v>
      </c>
      <c r="D287" s="23">
        <v>39.509001677000001</v>
      </c>
      <c r="E287" s="16">
        <v>30.373066129000001</v>
      </c>
      <c r="F287" s="16">
        <v>48.644937224000003</v>
      </c>
      <c r="G287" s="11">
        <v>73</v>
      </c>
    </row>
    <row r="288" spans="1:7" x14ac:dyDescent="0.35">
      <c r="A288" s="74">
        <v>2000</v>
      </c>
      <c r="B288" s="75" t="s">
        <v>189</v>
      </c>
      <c r="C288" s="75" t="s">
        <v>54</v>
      </c>
      <c r="D288" s="23">
        <v>37.157289415999998</v>
      </c>
      <c r="E288" s="16">
        <v>28.286841241000001</v>
      </c>
      <c r="F288" s="16">
        <v>46.027737592000001</v>
      </c>
      <c r="G288" s="11">
        <v>69</v>
      </c>
    </row>
    <row r="289" spans="1:7" x14ac:dyDescent="0.35">
      <c r="A289" s="74">
        <v>2000</v>
      </c>
      <c r="B289" s="75" t="s">
        <v>190</v>
      </c>
      <c r="C289" s="75" t="s">
        <v>54</v>
      </c>
      <c r="D289" s="23">
        <v>30.099130593999998</v>
      </c>
      <c r="E289" s="16">
        <v>22.270980610999999</v>
      </c>
      <c r="F289" s="16">
        <v>37.927280578000001</v>
      </c>
      <c r="G289" s="11">
        <v>58</v>
      </c>
    </row>
    <row r="290" spans="1:7" x14ac:dyDescent="0.35">
      <c r="A290" s="74">
        <v>2000</v>
      </c>
      <c r="B290" s="75" t="s">
        <v>191</v>
      </c>
      <c r="C290" s="75" t="s">
        <v>54</v>
      </c>
      <c r="D290" s="23">
        <v>26.201382142</v>
      </c>
      <c r="E290" s="16">
        <v>18.721963215999999</v>
      </c>
      <c r="F290" s="16">
        <v>33.680801068999997</v>
      </c>
      <c r="G290" s="11">
        <v>48</v>
      </c>
    </row>
    <row r="291" spans="1:7" x14ac:dyDescent="0.35">
      <c r="A291" s="74">
        <v>2000</v>
      </c>
      <c r="B291" s="75" t="s">
        <v>192</v>
      </c>
      <c r="C291" s="75" t="s">
        <v>54</v>
      </c>
      <c r="D291" s="23">
        <v>47.197153037</v>
      </c>
      <c r="E291" s="16">
        <v>37.22357804</v>
      </c>
      <c r="F291" s="16">
        <v>57.170728034</v>
      </c>
      <c r="G291" s="11">
        <v>88</v>
      </c>
    </row>
    <row r="292" spans="1:7" x14ac:dyDescent="0.35">
      <c r="A292" s="74">
        <v>2000</v>
      </c>
      <c r="B292" s="75" t="s">
        <v>193</v>
      </c>
      <c r="C292" s="75" t="s">
        <v>54</v>
      </c>
      <c r="D292" s="23">
        <v>35.464660717999998</v>
      </c>
      <c r="E292" s="16">
        <v>26.763515021</v>
      </c>
      <c r="F292" s="16">
        <v>44.165806414000002</v>
      </c>
      <c r="G292" s="11">
        <v>65</v>
      </c>
    </row>
    <row r="293" spans="1:7" x14ac:dyDescent="0.35">
      <c r="A293" s="74">
        <v>2000</v>
      </c>
      <c r="B293" s="75" t="s">
        <v>194</v>
      </c>
      <c r="C293" s="75" t="s">
        <v>54</v>
      </c>
      <c r="D293" s="23">
        <v>32.069882165999999</v>
      </c>
      <c r="E293" s="16">
        <v>23.8018489</v>
      </c>
      <c r="F293" s="16">
        <v>40.337915432000003</v>
      </c>
      <c r="G293" s="11">
        <v>60</v>
      </c>
    </row>
    <row r="294" spans="1:7" x14ac:dyDescent="0.35">
      <c r="A294" s="74">
        <v>2001</v>
      </c>
      <c r="B294" s="75" t="s">
        <v>183</v>
      </c>
      <c r="C294" s="75" t="s">
        <v>54</v>
      </c>
      <c r="D294" s="23">
        <v>53.840892275999998</v>
      </c>
      <c r="E294" s="16">
        <v>43.211704367999999</v>
      </c>
      <c r="F294" s="16">
        <v>64.470080183999997</v>
      </c>
      <c r="G294" s="11">
        <v>100</v>
      </c>
    </row>
    <row r="295" spans="1:7" x14ac:dyDescent="0.35">
      <c r="A295" s="74">
        <v>2001</v>
      </c>
      <c r="B295" s="75" t="s">
        <v>184</v>
      </c>
      <c r="C295" s="75" t="s">
        <v>54</v>
      </c>
      <c r="D295" s="23">
        <v>34.634832993000003</v>
      </c>
      <c r="E295" s="16">
        <v>25.639956304999998</v>
      </c>
      <c r="F295" s="16">
        <v>43.629709681999998</v>
      </c>
      <c r="G295" s="11">
        <v>58</v>
      </c>
    </row>
    <row r="296" spans="1:7" x14ac:dyDescent="0.35">
      <c r="A296" s="74">
        <v>2001</v>
      </c>
      <c r="B296" s="75" t="s">
        <v>185</v>
      </c>
      <c r="C296" s="75" t="s">
        <v>54</v>
      </c>
      <c r="D296" s="23">
        <v>38.644900331000002</v>
      </c>
      <c r="E296" s="16">
        <v>29.695091794</v>
      </c>
      <c r="F296" s="16">
        <v>47.594708867999998</v>
      </c>
      <c r="G296" s="11">
        <v>73</v>
      </c>
    </row>
    <row r="297" spans="1:7" x14ac:dyDescent="0.35">
      <c r="A297" s="74">
        <v>2001</v>
      </c>
      <c r="B297" s="75" t="s">
        <v>186</v>
      </c>
      <c r="C297" s="75" t="s">
        <v>54</v>
      </c>
      <c r="D297" s="23">
        <v>42.392579949999998</v>
      </c>
      <c r="E297" s="16">
        <v>32.842714379999997</v>
      </c>
      <c r="F297" s="16">
        <v>51.94244552</v>
      </c>
      <c r="G297" s="11">
        <v>77</v>
      </c>
    </row>
    <row r="298" spans="1:7" x14ac:dyDescent="0.35">
      <c r="A298" s="74">
        <v>2001</v>
      </c>
      <c r="B298" s="75" t="s">
        <v>187</v>
      </c>
      <c r="C298" s="75" t="s">
        <v>54</v>
      </c>
      <c r="D298" s="23">
        <v>34.522985591999998</v>
      </c>
      <c r="E298" s="16">
        <v>26.021819023999999</v>
      </c>
      <c r="F298" s="16">
        <v>43.024152159000003</v>
      </c>
      <c r="G298" s="11">
        <v>65</v>
      </c>
    </row>
    <row r="299" spans="1:7" x14ac:dyDescent="0.35">
      <c r="A299" s="74">
        <v>2001</v>
      </c>
      <c r="B299" s="75" t="s">
        <v>188</v>
      </c>
      <c r="C299" s="75" t="s">
        <v>54</v>
      </c>
      <c r="D299" s="23">
        <v>36.469119083000002</v>
      </c>
      <c r="E299" s="16">
        <v>27.646667114</v>
      </c>
      <c r="F299" s="16">
        <v>45.291571052000002</v>
      </c>
      <c r="G299" s="11">
        <v>67</v>
      </c>
    </row>
    <row r="300" spans="1:7" x14ac:dyDescent="0.35">
      <c r="A300" s="74">
        <v>2001</v>
      </c>
      <c r="B300" s="75" t="s">
        <v>189</v>
      </c>
      <c r="C300" s="75" t="s">
        <v>54</v>
      </c>
      <c r="D300" s="23">
        <v>35.332589612</v>
      </c>
      <c r="E300" s="16">
        <v>26.80252291</v>
      </c>
      <c r="F300" s="16">
        <v>43.862656313999999</v>
      </c>
      <c r="G300" s="11">
        <v>67</v>
      </c>
    </row>
    <row r="301" spans="1:7" x14ac:dyDescent="0.35">
      <c r="A301" s="74">
        <v>2001</v>
      </c>
      <c r="B301" s="75" t="s">
        <v>190</v>
      </c>
      <c r="C301" s="75" t="s">
        <v>54</v>
      </c>
      <c r="D301" s="23">
        <v>37.646928725000002</v>
      </c>
      <c r="E301" s="16">
        <v>28.697428054</v>
      </c>
      <c r="F301" s="16">
        <v>46.596429397000001</v>
      </c>
      <c r="G301" s="11">
        <v>70</v>
      </c>
    </row>
    <row r="302" spans="1:7" x14ac:dyDescent="0.35">
      <c r="A302" s="74">
        <v>2001</v>
      </c>
      <c r="B302" s="75" t="s">
        <v>191</v>
      </c>
      <c r="C302" s="75" t="s">
        <v>54</v>
      </c>
      <c r="D302" s="23">
        <v>36.21345444</v>
      </c>
      <c r="E302" s="16">
        <v>27.391887468</v>
      </c>
      <c r="F302" s="16">
        <v>45.035021411999999</v>
      </c>
      <c r="G302" s="11">
        <v>66</v>
      </c>
    </row>
    <row r="303" spans="1:7" x14ac:dyDescent="0.35">
      <c r="A303" s="74">
        <v>2001</v>
      </c>
      <c r="B303" s="75" t="s">
        <v>192</v>
      </c>
      <c r="C303" s="75" t="s">
        <v>54</v>
      </c>
      <c r="D303" s="23">
        <v>44.050127119999999</v>
      </c>
      <c r="E303" s="16">
        <v>34.480894921000001</v>
      </c>
      <c r="F303" s="16">
        <v>53.619359320000001</v>
      </c>
      <c r="G303" s="11">
        <v>84</v>
      </c>
    </row>
    <row r="304" spans="1:7" x14ac:dyDescent="0.35">
      <c r="A304" s="74">
        <v>2001</v>
      </c>
      <c r="B304" s="75" t="s">
        <v>193</v>
      </c>
      <c r="C304" s="75" t="s">
        <v>54</v>
      </c>
      <c r="D304" s="23">
        <v>37.947896450000002</v>
      </c>
      <c r="E304" s="16">
        <v>29.193515786999999</v>
      </c>
      <c r="F304" s="16">
        <v>46.702277113000001</v>
      </c>
      <c r="G304" s="11">
        <v>73</v>
      </c>
    </row>
    <row r="305" spans="1:7" x14ac:dyDescent="0.35">
      <c r="A305" s="74">
        <v>2001</v>
      </c>
      <c r="B305" s="75" t="s">
        <v>194</v>
      </c>
      <c r="C305" s="75" t="s">
        <v>54</v>
      </c>
      <c r="D305" s="23">
        <v>36.410501879999998</v>
      </c>
      <c r="E305" s="16">
        <v>27.759063858000001</v>
      </c>
      <c r="F305" s="16">
        <v>45.061939901000002</v>
      </c>
      <c r="G305" s="11">
        <v>69</v>
      </c>
    </row>
    <row r="306" spans="1:7" x14ac:dyDescent="0.35">
      <c r="A306" s="74">
        <v>2002</v>
      </c>
      <c r="B306" s="75" t="s">
        <v>183</v>
      </c>
      <c r="C306" s="75" t="s">
        <v>54</v>
      </c>
      <c r="D306" s="23">
        <v>52.328894181999999</v>
      </c>
      <c r="E306" s="16">
        <v>41.889755352999998</v>
      </c>
      <c r="F306" s="16">
        <v>62.768033010000003</v>
      </c>
      <c r="G306" s="11">
        <v>99</v>
      </c>
    </row>
    <row r="307" spans="1:7" x14ac:dyDescent="0.35">
      <c r="A307" s="74">
        <v>2002</v>
      </c>
      <c r="B307" s="75" t="s">
        <v>184</v>
      </c>
      <c r="C307" s="75" t="s">
        <v>54</v>
      </c>
      <c r="D307" s="23">
        <v>38.883967085999998</v>
      </c>
      <c r="E307" s="16">
        <v>29.433020282000001</v>
      </c>
      <c r="F307" s="16">
        <v>48.334913890000003</v>
      </c>
      <c r="G307" s="11">
        <v>67</v>
      </c>
    </row>
    <row r="308" spans="1:7" x14ac:dyDescent="0.35">
      <c r="A308" s="74">
        <v>2002</v>
      </c>
      <c r="B308" s="75" t="s">
        <v>185</v>
      </c>
      <c r="C308" s="75" t="s">
        <v>54</v>
      </c>
      <c r="D308" s="23">
        <v>49.788343748000003</v>
      </c>
      <c r="E308" s="16">
        <v>39.634678764</v>
      </c>
      <c r="F308" s="16">
        <v>59.942008731999998</v>
      </c>
      <c r="G308" s="11">
        <v>95</v>
      </c>
    </row>
    <row r="309" spans="1:7" x14ac:dyDescent="0.35">
      <c r="A309" s="74">
        <v>2002</v>
      </c>
      <c r="B309" s="75" t="s">
        <v>186</v>
      </c>
      <c r="C309" s="75" t="s">
        <v>54</v>
      </c>
      <c r="D309" s="23">
        <v>33.801274059999997</v>
      </c>
      <c r="E309" s="16">
        <v>25.300242849</v>
      </c>
      <c r="F309" s="16">
        <v>42.302305271999998</v>
      </c>
      <c r="G309" s="11">
        <v>62</v>
      </c>
    </row>
    <row r="310" spans="1:7" x14ac:dyDescent="0.35">
      <c r="A310" s="74">
        <v>2002</v>
      </c>
      <c r="B310" s="75" t="s">
        <v>187</v>
      </c>
      <c r="C310" s="75" t="s">
        <v>54</v>
      </c>
      <c r="D310" s="23">
        <v>39.711588206000002</v>
      </c>
      <c r="E310" s="16">
        <v>30.637236267999999</v>
      </c>
      <c r="F310" s="16">
        <v>48.785940144000001</v>
      </c>
      <c r="G310" s="11">
        <v>75</v>
      </c>
    </row>
    <row r="311" spans="1:7" x14ac:dyDescent="0.35">
      <c r="A311" s="74">
        <v>2002</v>
      </c>
      <c r="B311" s="75" t="s">
        <v>188</v>
      </c>
      <c r="C311" s="75" t="s">
        <v>54</v>
      </c>
      <c r="D311" s="23">
        <v>25.572218083999999</v>
      </c>
      <c r="E311" s="16">
        <v>18.356357941999999</v>
      </c>
      <c r="F311" s="16">
        <v>32.788078227</v>
      </c>
      <c r="G311" s="11">
        <v>49</v>
      </c>
    </row>
    <row r="312" spans="1:7" x14ac:dyDescent="0.35">
      <c r="A312" s="74">
        <v>2002</v>
      </c>
      <c r="B312" s="75" t="s">
        <v>189</v>
      </c>
      <c r="C312" s="75" t="s">
        <v>54</v>
      </c>
      <c r="D312" s="23">
        <v>41.481626656000003</v>
      </c>
      <c r="E312" s="16">
        <v>32.136152686000003</v>
      </c>
      <c r="F312" s="16">
        <v>50.827100625999996</v>
      </c>
      <c r="G312" s="11">
        <v>78</v>
      </c>
    </row>
    <row r="313" spans="1:7" x14ac:dyDescent="0.35">
      <c r="A313" s="74">
        <v>2002</v>
      </c>
      <c r="B313" s="75" t="s">
        <v>190</v>
      </c>
      <c r="C313" s="75" t="s">
        <v>54</v>
      </c>
      <c r="D313" s="23">
        <v>38.904499489000003</v>
      </c>
      <c r="E313" s="16">
        <v>30.055782658999998</v>
      </c>
      <c r="F313" s="16">
        <v>47.753216319000003</v>
      </c>
      <c r="G313" s="11">
        <v>75</v>
      </c>
    </row>
    <row r="314" spans="1:7" x14ac:dyDescent="0.35">
      <c r="A314" s="74">
        <v>2002</v>
      </c>
      <c r="B314" s="75" t="s">
        <v>191</v>
      </c>
      <c r="C314" s="75" t="s">
        <v>54</v>
      </c>
      <c r="D314" s="23">
        <v>38.994216051999999</v>
      </c>
      <c r="E314" s="16">
        <v>29.964963109999999</v>
      </c>
      <c r="F314" s="16">
        <v>48.023468993000002</v>
      </c>
      <c r="G314" s="11">
        <v>73</v>
      </c>
    </row>
    <row r="315" spans="1:7" x14ac:dyDescent="0.35">
      <c r="A315" s="74">
        <v>2002</v>
      </c>
      <c r="B315" s="75" t="s">
        <v>192</v>
      </c>
      <c r="C315" s="75" t="s">
        <v>54</v>
      </c>
      <c r="D315" s="23">
        <v>51.813691143</v>
      </c>
      <c r="E315" s="16">
        <v>41.539277116000001</v>
      </c>
      <c r="F315" s="16">
        <v>62.088105169000002</v>
      </c>
      <c r="G315" s="11">
        <v>100</v>
      </c>
    </row>
    <row r="316" spans="1:7" x14ac:dyDescent="0.35">
      <c r="A316" s="74">
        <v>2002</v>
      </c>
      <c r="B316" s="75" t="s">
        <v>193</v>
      </c>
      <c r="C316" s="75" t="s">
        <v>54</v>
      </c>
      <c r="D316" s="23">
        <v>47.621194166000002</v>
      </c>
      <c r="E316" s="16">
        <v>37.598109106999999</v>
      </c>
      <c r="F316" s="16">
        <v>57.644279224999998</v>
      </c>
      <c r="G316" s="11">
        <v>88</v>
      </c>
    </row>
    <row r="317" spans="1:7" x14ac:dyDescent="0.35">
      <c r="A317" s="74">
        <v>2002</v>
      </c>
      <c r="B317" s="75" t="s">
        <v>194</v>
      </c>
      <c r="C317" s="75" t="s">
        <v>54</v>
      </c>
      <c r="D317" s="23">
        <v>38.313357013999997</v>
      </c>
      <c r="E317" s="16">
        <v>29.450437110999999</v>
      </c>
      <c r="F317" s="16">
        <v>47.176276917000003</v>
      </c>
      <c r="G317" s="11">
        <v>73</v>
      </c>
    </row>
    <row r="318" spans="1:7" x14ac:dyDescent="0.35">
      <c r="A318" s="74">
        <v>2003</v>
      </c>
      <c r="B318" s="75" t="s">
        <v>183</v>
      </c>
      <c r="C318" s="75" t="s">
        <v>54</v>
      </c>
      <c r="D318" s="23">
        <v>54.748819947000001</v>
      </c>
      <c r="E318" s="16">
        <v>44.159282490999999</v>
      </c>
      <c r="F318" s="16">
        <v>65.338357403000003</v>
      </c>
      <c r="G318" s="11">
        <v>105</v>
      </c>
    </row>
    <row r="319" spans="1:7" x14ac:dyDescent="0.35">
      <c r="A319" s="74">
        <v>2003</v>
      </c>
      <c r="B319" s="75" t="s">
        <v>184</v>
      </c>
      <c r="C319" s="75" t="s">
        <v>54</v>
      </c>
      <c r="D319" s="23">
        <v>40.360370619999998</v>
      </c>
      <c r="E319" s="16">
        <v>30.755774585000001</v>
      </c>
      <c r="F319" s="16">
        <v>49.964966656000001</v>
      </c>
      <c r="G319" s="11">
        <v>69</v>
      </c>
    </row>
    <row r="320" spans="1:7" x14ac:dyDescent="0.35">
      <c r="A320" s="74">
        <v>2003</v>
      </c>
      <c r="B320" s="75" t="s">
        <v>185</v>
      </c>
      <c r="C320" s="75" t="s">
        <v>54</v>
      </c>
      <c r="D320" s="23">
        <v>43.570290634000003</v>
      </c>
      <c r="E320" s="16">
        <v>34.232302230999998</v>
      </c>
      <c r="F320" s="16">
        <v>52.908279037</v>
      </c>
      <c r="G320" s="11">
        <v>85</v>
      </c>
    </row>
    <row r="321" spans="1:7" x14ac:dyDescent="0.35">
      <c r="A321" s="74">
        <v>2003</v>
      </c>
      <c r="B321" s="75" t="s">
        <v>186</v>
      </c>
      <c r="C321" s="75" t="s">
        <v>54</v>
      </c>
      <c r="D321" s="23">
        <v>39.986279334000002</v>
      </c>
      <c r="E321" s="16">
        <v>30.860871448000001</v>
      </c>
      <c r="F321" s="16">
        <v>49.111687218999997</v>
      </c>
      <c r="G321" s="11">
        <v>75</v>
      </c>
    </row>
    <row r="322" spans="1:7" x14ac:dyDescent="0.35">
      <c r="A322" s="74">
        <v>2003</v>
      </c>
      <c r="B322" s="75" t="s">
        <v>187</v>
      </c>
      <c r="C322" s="75" t="s">
        <v>54</v>
      </c>
      <c r="D322" s="23">
        <v>36.555900669000003</v>
      </c>
      <c r="E322" s="16">
        <v>27.906566663</v>
      </c>
      <c r="F322" s="16">
        <v>45.205234674000003</v>
      </c>
      <c r="G322" s="11">
        <v>70</v>
      </c>
    </row>
    <row r="323" spans="1:7" x14ac:dyDescent="0.35">
      <c r="A323" s="74">
        <v>2003</v>
      </c>
      <c r="B323" s="75" t="s">
        <v>188</v>
      </c>
      <c r="C323" s="75" t="s">
        <v>54</v>
      </c>
      <c r="D323" s="23">
        <v>38.493545455000003</v>
      </c>
      <c r="E323" s="16">
        <v>29.382264257999999</v>
      </c>
      <c r="F323" s="16">
        <v>47.604826653000003</v>
      </c>
      <c r="G323" s="11">
        <v>70</v>
      </c>
    </row>
    <row r="324" spans="1:7" x14ac:dyDescent="0.35">
      <c r="A324" s="74">
        <v>2003</v>
      </c>
      <c r="B324" s="75" t="s">
        <v>189</v>
      </c>
      <c r="C324" s="75" t="s">
        <v>54</v>
      </c>
      <c r="D324" s="23">
        <v>38.871096201999997</v>
      </c>
      <c r="E324" s="16">
        <v>29.847320611000001</v>
      </c>
      <c r="F324" s="16">
        <v>47.894871793</v>
      </c>
      <c r="G324" s="11">
        <v>73</v>
      </c>
    </row>
    <row r="325" spans="1:7" x14ac:dyDescent="0.35">
      <c r="A325" s="74">
        <v>2003</v>
      </c>
      <c r="B325" s="75" t="s">
        <v>190</v>
      </c>
      <c r="C325" s="75" t="s">
        <v>54</v>
      </c>
      <c r="D325" s="23">
        <v>40.251310555000003</v>
      </c>
      <c r="E325" s="16">
        <v>31.250123121000001</v>
      </c>
      <c r="F325" s="16">
        <v>49.252497990000002</v>
      </c>
      <c r="G325" s="11">
        <v>78</v>
      </c>
    </row>
    <row r="326" spans="1:7" x14ac:dyDescent="0.35">
      <c r="A326" s="74">
        <v>2003</v>
      </c>
      <c r="B326" s="75" t="s">
        <v>191</v>
      </c>
      <c r="C326" s="75" t="s">
        <v>54</v>
      </c>
      <c r="D326" s="23">
        <v>50.974381190999999</v>
      </c>
      <c r="E326" s="16">
        <v>40.128785884000003</v>
      </c>
      <c r="F326" s="16">
        <v>61.819976498999999</v>
      </c>
      <c r="G326" s="11">
        <v>91</v>
      </c>
    </row>
    <row r="327" spans="1:7" x14ac:dyDescent="0.35">
      <c r="A327" s="74">
        <v>2003</v>
      </c>
      <c r="B327" s="75" t="s">
        <v>192</v>
      </c>
      <c r="C327" s="75" t="s">
        <v>54</v>
      </c>
      <c r="D327" s="23">
        <v>37.25052281</v>
      </c>
      <c r="E327" s="16">
        <v>28.371394938000002</v>
      </c>
      <c r="F327" s="16">
        <v>46.129650681999998</v>
      </c>
      <c r="G327" s="11">
        <v>70</v>
      </c>
    </row>
    <row r="328" spans="1:7" x14ac:dyDescent="0.35">
      <c r="A328" s="74">
        <v>2003</v>
      </c>
      <c r="B328" s="75" t="s">
        <v>193</v>
      </c>
      <c r="C328" s="75" t="s">
        <v>54</v>
      </c>
      <c r="D328" s="23">
        <v>48.371690499000003</v>
      </c>
      <c r="E328" s="16">
        <v>38.381119904000002</v>
      </c>
      <c r="F328" s="16">
        <v>58.362261093999997</v>
      </c>
      <c r="G328" s="11">
        <v>92</v>
      </c>
    </row>
    <row r="329" spans="1:7" x14ac:dyDescent="0.35">
      <c r="A329" s="74">
        <v>2003</v>
      </c>
      <c r="B329" s="75" t="s">
        <v>194</v>
      </c>
      <c r="C329" s="75" t="s">
        <v>54</v>
      </c>
      <c r="D329" s="23">
        <v>41.778745315000002</v>
      </c>
      <c r="E329" s="16">
        <v>32.400856935999997</v>
      </c>
      <c r="F329" s="16">
        <v>51.156633694</v>
      </c>
      <c r="G329" s="11">
        <v>79</v>
      </c>
    </row>
    <row r="330" spans="1:7" x14ac:dyDescent="0.35">
      <c r="A330" s="74">
        <v>2004</v>
      </c>
      <c r="B330" s="75" t="s">
        <v>183</v>
      </c>
      <c r="C330" s="75" t="s">
        <v>54</v>
      </c>
      <c r="D330" s="23">
        <v>47.308485873000002</v>
      </c>
      <c r="E330" s="16">
        <v>37.680851599999997</v>
      </c>
      <c r="F330" s="16">
        <v>56.936120146999997</v>
      </c>
      <c r="G330" s="11">
        <v>94</v>
      </c>
    </row>
    <row r="331" spans="1:7" x14ac:dyDescent="0.35">
      <c r="A331" s="74">
        <v>2004</v>
      </c>
      <c r="B331" s="75" t="s">
        <v>184</v>
      </c>
      <c r="C331" s="75" t="s">
        <v>54</v>
      </c>
      <c r="D331" s="23">
        <v>38.688523691999997</v>
      </c>
      <c r="E331" s="16">
        <v>29.526349115999999</v>
      </c>
      <c r="F331" s="16">
        <v>47.850698266999999</v>
      </c>
      <c r="G331" s="11">
        <v>70</v>
      </c>
    </row>
    <row r="332" spans="1:7" x14ac:dyDescent="0.35">
      <c r="A332" s="74">
        <v>2004</v>
      </c>
      <c r="B332" s="75" t="s">
        <v>185</v>
      </c>
      <c r="C332" s="75" t="s">
        <v>54</v>
      </c>
      <c r="D332" s="23">
        <v>37.163981167999999</v>
      </c>
      <c r="E332" s="16">
        <v>28.569238444</v>
      </c>
      <c r="F332" s="16">
        <v>45.758723891999999</v>
      </c>
      <c r="G332" s="11">
        <v>73</v>
      </c>
    </row>
    <row r="333" spans="1:7" x14ac:dyDescent="0.35">
      <c r="A333" s="74">
        <v>2004</v>
      </c>
      <c r="B333" s="75" t="s">
        <v>186</v>
      </c>
      <c r="C333" s="75" t="s">
        <v>54</v>
      </c>
      <c r="D333" s="23">
        <v>37.219494251999997</v>
      </c>
      <c r="E333" s="16">
        <v>28.400194751000001</v>
      </c>
      <c r="F333" s="16">
        <v>46.038793753999997</v>
      </c>
      <c r="G333" s="11">
        <v>70</v>
      </c>
    </row>
    <row r="334" spans="1:7" x14ac:dyDescent="0.35">
      <c r="A334" s="74">
        <v>2004</v>
      </c>
      <c r="B334" s="75" t="s">
        <v>187</v>
      </c>
      <c r="C334" s="75" t="s">
        <v>54</v>
      </c>
      <c r="D334" s="23">
        <v>35.385349585999997</v>
      </c>
      <c r="E334" s="16">
        <v>27.028919677000001</v>
      </c>
      <c r="F334" s="16">
        <v>43.741779495999999</v>
      </c>
      <c r="G334" s="11">
        <v>70</v>
      </c>
    </row>
    <row r="335" spans="1:7" x14ac:dyDescent="0.35">
      <c r="A335" s="74">
        <v>2004</v>
      </c>
      <c r="B335" s="75" t="s">
        <v>188</v>
      </c>
      <c r="C335" s="75" t="s">
        <v>54</v>
      </c>
      <c r="D335" s="23">
        <v>42.46362723</v>
      </c>
      <c r="E335" s="16">
        <v>33.028423539000002</v>
      </c>
      <c r="F335" s="16">
        <v>51.898830920999998</v>
      </c>
      <c r="G335" s="11">
        <v>79</v>
      </c>
    </row>
    <row r="336" spans="1:7" x14ac:dyDescent="0.35">
      <c r="A336" s="74">
        <v>2004</v>
      </c>
      <c r="B336" s="75" t="s">
        <v>189</v>
      </c>
      <c r="C336" s="75" t="s">
        <v>54</v>
      </c>
      <c r="D336" s="23">
        <v>36.000426345000001</v>
      </c>
      <c r="E336" s="16">
        <v>27.502886977999999</v>
      </c>
      <c r="F336" s="16">
        <v>44.497965712000003</v>
      </c>
      <c r="G336" s="11">
        <v>70</v>
      </c>
    </row>
    <row r="337" spans="1:7" x14ac:dyDescent="0.35">
      <c r="A337" s="74">
        <v>2004</v>
      </c>
      <c r="B337" s="75" t="s">
        <v>190</v>
      </c>
      <c r="C337" s="75" t="s">
        <v>54</v>
      </c>
      <c r="D337" s="23">
        <v>45.391774486999999</v>
      </c>
      <c r="E337" s="16">
        <v>35.772527115999999</v>
      </c>
      <c r="F337" s="16">
        <v>55.011021857999999</v>
      </c>
      <c r="G337" s="11">
        <v>88</v>
      </c>
    </row>
    <row r="338" spans="1:7" x14ac:dyDescent="0.35">
      <c r="A338" s="74">
        <v>2004</v>
      </c>
      <c r="B338" s="75" t="s">
        <v>191</v>
      </c>
      <c r="C338" s="75" t="s">
        <v>54</v>
      </c>
      <c r="D338" s="23">
        <v>47.563643968999997</v>
      </c>
      <c r="E338" s="16">
        <v>37.642138377000002</v>
      </c>
      <c r="F338" s="16">
        <v>57.485149560000004</v>
      </c>
      <c r="G338" s="11">
        <v>90</v>
      </c>
    </row>
    <row r="339" spans="1:7" x14ac:dyDescent="0.35">
      <c r="A339" s="74">
        <v>2004</v>
      </c>
      <c r="B339" s="75" t="s">
        <v>192</v>
      </c>
      <c r="C339" s="75" t="s">
        <v>54</v>
      </c>
      <c r="D339" s="23">
        <v>40.943551542000002</v>
      </c>
      <c r="E339" s="16">
        <v>31.898722505999999</v>
      </c>
      <c r="F339" s="16">
        <v>49.988380577999997</v>
      </c>
      <c r="G339" s="11">
        <v>80</v>
      </c>
    </row>
    <row r="340" spans="1:7" x14ac:dyDescent="0.35">
      <c r="A340" s="74">
        <v>2004</v>
      </c>
      <c r="B340" s="75" t="s">
        <v>193</v>
      </c>
      <c r="C340" s="75" t="s">
        <v>54</v>
      </c>
      <c r="D340" s="23">
        <v>40.437261823</v>
      </c>
      <c r="E340" s="16">
        <v>31.317021162</v>
      </c>
      <c r="F340" s="16">
        <v>49.557502483</v>
      </c>
      <c r="G340" s="11">
        <v>77</v>
      </c>
    </row>
    <row r="341" spans="1:7" x14ac:dyDescent="0.35">
      <c r="A341" s="74">
        <v>2004</v>
      </c>
      <c r="B341" s="75" t="s">
        <v>194</v>
      </c>
      <c r="C341" s="75" t="s">
        <v>54</v>
      </c>
      <c r="D341" s="23">
        <v>42.416135222999998</v>
      </c>
      <c r="E341" s="16">
        <v>33.276544631999997</v>
      </c>
      <c r="F341" s="16">
        <v>51.555725815000002</v>
      </c>
      <c r="G341" s="11">
        <v>84</v>
      </c>
    </row>
    <row r="342" spans="1:7" x14ac:dyDescent="0.35">
      <c r="A342" s="74">
        <v>2005</v>
      </c>
      <c r="B342" s="75" t="s">
        <v>183</v>
      </c>
      <c r="C342" s="75" t="s">
        <v>54</v>
      </c>
      <c r="D342" s="23">
        <v>46.891688879</v>
      </c>
      <c r="E342" s="16">
        <v>37.162215893999999</v>
      </c>
      <c r="F342" s="16">
        <v>56.621161864000001</v>
      </c>
      <c r="G342" s="11">
        <v>91</v>
      </c>
    </row>
    <row r="343" spans="1:7" x14ac:dyDescent="0.35">
      <c r="A343" s="74">
        <v>2005</v>
      </c>
      <c r="B343" s="75" t="s">
        <v>184</v>
      </c>
      <c r="C343" s="75" t="s">
        <v>54</v>
      </c>
      <c r="D343" s="23">
        <v>46.584068234999997</v>
      </c>
      <c r="E343" s="16">
        <v>36.458750574</v>
      </c>
      <c r="F343" s="16">
        <v>56.709385896000001</v>
      </c>
      <c r="G343" s="11">
        <v>83</v>
      </c>
    </row>
    <row r="344" spans="1:7" x14ac:dyDescent="0.35">
      <c r="A344" s="74">
        <v>2005</v>
      </c>
      <c r="B344" s="75" t="s">
        <v>185</v>
      </c>
      <c r="C344" s="75" t="s">
        <v>54</v>
      </c>
      <c r="D344" s="23">
        <v>47.422842522000003</v>
      </c>
      <c r="E344" s="16">
        <v>37.613321470999999</v>
      </c>
      <c r="F344" s="16">
        <v>57.232363573000001</v>
      </c>
      <c r="G344" s="11">
        <v>92</v>
      </c>
    </row>
    <row r="345" spans="1:7" x14ac:dyDescent="0.35">
      <c r="A345" s="74">
        <v>2005</v>
      </c>
      <c r="B345" s="75" t="s">
        <v>186</v>
      </c>
      <c r="C345" s="75" t="s">
        <v>54</v>
      </c>
      <c r="D345" s="23">
        <v>37.775159162999998</v>
      </c>
      <c r="E345" s="16">
        <v>28.867040771999999</v>
      </c>
      <c r="F345" s="16">
        <v>46.683277554</v>
      </c>
      <c r="G345" s="11">
        <v>71</v>
      </c>
    </row>
    <row r="346" spans="1:7" x14ac:dyDescent="0.35">
      <c r="A346" s="74">
        <v>2005</v>
      </c>
      <c r="B346" s="75" t="s">
        <v>187</v>
      </c>
      <c r="C346" s="75" t="s">
        <v>54</v>
      </c>
      <c r="D346" s="23">
        <v>38.481796860000003</v>
      </c>
      <c r="E346" s="16">
        <v>29.701320922000001</v>
      </c>
      <c r="F346" s="16">
        <v>47.262272797999998</v>
      </c>
      <c r="G346" s="11">
        <v>75</v>
      </c>
    </row>
    <row r="347" spans="1:7" x14ac:dyDescent="0.35">
      <c r="A347" s="74">
        <v>2005</v>
      </c>
      <c r="B347" s="75" t="s">
        <v>188</v>
      </c>
      <c r="C347" s="75" t="s">
        <v>54</v>
      </c>
      <c r="D347" s="23">
        <v>42.856022568999997</v>
      </c>
      <c r="E347" s="16">
        <v>33.491657643000003</v>
      </c>
      <c r="F347" s="16">
        <v>52.220387496000001</v>
      </c>
      <c r="G347" s="11">
        <v>82</v>
      </c>
    </row>
    <row r="348" spans="1:7" x14ac:dyDescent="0.35">
      <c r="A348" s="74">
        <v>2005</v>
      </c>
      <c r="B348" s="75" t="s">
        <v>189</v>
      </c>
      <c r="C348" s="75" t="s">
        <v>54</v>
      </c>
      <c r="D348" s="23">
        <v>31.916616079000001</v>
      </c>
      <c r="E348" s="16">
        <v>23.924860914</v>
      </c>
      <c r="F348" s="16">
        <v>39.908371244000001</v>
      </c>
      <c r="G348" s="11">
        <v>63</v>
      </c>
    </row>
    <row r="349" spans="1:7" x14ac:dyDescent="0.35">
      <c r="A349" s="74">
        <v>2005</v>
      </c>
      <c r="B349" s="75" t="s">
        <v>190</v>
      </c>
      <c r="C349" s="75" t="s">
        <v>54</v>
      </c>
      <c r="D349" s="23">
        <v>42.911683752000002</v>
      </c>
      <c r="E349" s="16">
        <v>33.778806105999998</v>
      </c>
      <c r="F349" s="16">
        <v>52.044561397000003</v>
      </c>
      <c r="G349" s="11">
        <v>86</v>
      </c>
    </row>
    <row r="350" spans="1:7" x14ac:dyDescent="0.35">
      <c r="A350" s="74">
        <v>2005</v>
      </c>
      <c r="B350" s="75" t="s">
        <v>191</v>
      </c>
      <c r="C350" s="75" t="s">
        <v>54</v>
      </c>
      <c r="D350" s="23">
        <v>35.296118174</v>
      </c>
      <c r="E350" s="16">
        <v>26.841461791</v>
      </c>
      <c r="F350" s="16">
        <v>43.750774558000003</v>
      </c>
      <c r="G350" s="11">
        <v>68</v>
      </c>
    </row>
    <row r="351" spans="1:7" x14ac:dyDescent="0.35">
      <c r="A351" s="74">
        <v>2005</v>
      </c>
      <c r="B351" s="75" t="s">
        <v>192</v>
      </c>
      <c r="C351" s="75" t="s">
        <v>54</v>
      </c>
      <c r="D351" s="23">
        <v>37.477510014000003</v>
      </c>
      <c r="E351" s="16">
        <v>28.760373026</v>
      </c>
      <c r="F351" s="16">
        <v>46.194647003</v>
      </c>
      <c r="G351" s="11">
        <v>73</v>
      </c>
    </row>
    <row r="352" spans="1:7" x14ac:dyDescent="0.35">
      <c r="A352" s="74">
        <v>2005</v>
      </c>
      <c r="B352" s="75" t="s">
        <v>193</v>
      </c>
      <c r="C352" s="75" t="s">
        <v>54</v>
      </c>
      <c r="D352" s="23">
        <v>39.829698254999997</v>
      </c>
      <c r="E352" s="16">
        <v>30.968501698000001</v>
      </c>
      <c r="F352" s="16">
        <v>48.690894811</v>
      </c>
      <c r="G352" s="11">
        <v>79</v>
      </c>
    </row>
    <row r="353" spans="1:7" x14ac:dyDescent="0.35">
      <c r="A353" s="74">
        <v>2005</v>
      </c>
      <c r="B353" s="75" t="s">
        <v>194</v>
      </c>
      <c r="C353" s="75" t="s">
        <v>54</v>
      </c>
      <c r="D353" s="23">
        <v>29.882102381999999</v>
      </c>
      <c r="E353" s="16">
        <v>22.261440758999999</v>
      </c>
      <c r="F353" s="16">
        <v>37.502764005000003</v>
      </c>
      <c r="G353" s="11">
        <v>60</v>
      </c>
    </row>
    <row r="354" spans="1:7" x14ac:dyDescent="0.35">
      <c r="A354" s="74">
        <v>2006</v>
      </c>
      <c r="B354" s="75" t="s">
        <v>183</v>
      </c>
      <c r="C354" s="75" t="s">
        <v>54</v>
      </c>
      <c r="D354" s="23">
        <v>51.577343272999997</v>
      </c>
      <c r="E354" s="16">
        <v>41.595744101999998</v>
      </c>
      <c r="F354" s="16">
        <v>61.558942445</v>
      </c>
      <c r="G354" s="11">
        <v>104</v>
      </c>
    </row>
    <row r="355" spans="1:7" x14ac:dyDescent="0.35">
      <c r="A355" s="74">
        <v>2006</v>
      </c>
      <c r="B355" s="75" t="s">
        <v>184</v>
      </c>
      <c r="C355" s="75" t="s">
        <v>54</v>
      </c>
      <c r="D355" s="23">
        <v>38.172616085000001</v>
      </c>
      <c r="E355" s="16">
        <v>29.166048670999999</v>
      </c>
      <c r="F355" s="16">
        <v>47.179183498</v>
      </c>
      <c r="G355" s="11">
        <v>70</v>
      </c>
    </row>
    <row r="356" spans="1:7" x14ac:dyDescent="0.35">
      <c r="A356" s="74">
        <v>2006</v>
      </c>
      <c r="B356" s="75" t="s">
        <v>185</v>
      </c>
      <c r="C356" s="75" t="s">
        <v>54</v>
      </c>
      <c r="D356" s="23">
        <v>36.772740753000001</v>
      </c>
      <c r="E356" s="16">
        <v>28.335639143000002</v>
      </c>
      <c r="F356" s="16">
        <v>45.209842362000003</v>
      </c>
      <c r="G356" s="11">
        <v>74</v>
      </c>
    </row>
    <row r="357" spans="1:7" x14ac:dyDescent="0.35">
      <c r="A357" s="74">
        <v>2006</v>
      </c>
      <c r="B357" s="75" t="s">
        <v>186</v>
      </c>
      <c r="C357" s="75" t="s">
        <v>54</v>
      </c>
      <c r="D357" s="23">
        <v>37.858277274000002</v>
      </c>
      <c r="E357" s="16">
        <v>29.120007273999999</v>
      </c>
      <c r="F357" s="16">
        <v>46.596547274000002</v>
      </c>
      <c r="G357" s="11">
        <v>74</v>
      </c>
    </row>
    <row r="358" spans="1:7" x14ac:dyDescent="0.35">
      <c r="A358" s="74">
        <v>2006</v>
      </c>
      <c r="B358" s="75" t="s">
        <v>187</v>
      </c>
      <c r="C358" s="75" t="s">
        <v>54</v>
      </c>
      <c r="D358" s="23">
        <v>56.798441613000001</v>
      </c>
      <c r="E358" s="16">
        <v>46.175849741</v>
      </c>
      <c r="F358" s="16">
        <v>67.421033484000006</v>
      </c>
      <c r="G358" s="11">
        <v>112</v>
      </c>
    </row>
    <row r="359" spans="1:7" x14ac:dyDescent="0.35">
      <c r="A359" s="74">
        <v>2006</v>
      </c>
      <c r="B359" s="75" t="s">
        <v>188</v>
      </c>
      <c r="C359" s="75" t="s">
        <v>54</v>
      </c>
      <c r="D359" s="23">
        <v>39.195126727000002</v>
      </c>
      <c r="E359" s="16">
        <v>30.413209139999999</v>
      </c>
      <c r="F359" s="16">
        <v>47.977044313</v>
      </c>
      <c r="G359" s="11">
        <v>78</v>
      </c>
    </row>
    <row r="360" spans="1:7" x14ac:dyDescent="0.35">
      <c r="A360" s="74">
        <v>2006</v>
      </c>
      <c r="B360" s="75" t="s">
        <v>189</v>
      </c>
      <c r="C360" s="75" t="s">
        <v>54</v>
      </c>
      <c r="D360" s="23">
        <v>42.860672629</v>
      </c>
      <c r="E360" s="16">
        <v>33.806894624000002</v>
      </c>
      <c r="F360" s="16">
        <v>51.914450633999998</v>
      </c>
      <c r="G360" s="11">
        <v>88</v>
      </c>
    </row>
    <row r="361" spans="1:7" x14ac:dyDescent="0.35">
      <c r="A361" s="74">
        <v>2006</v>
      </c>
      <c r="B361" s="75" t="s">
        <v>190</v>
      </c>
      <c r="C361" s="75" t="s">
        <v>54</v>
      </c>
      <c r="D361" s="23">
        <v>40.627440171000003</v>
      </c>
      <c r="E361" s="16">
        <v>31.829052633</v>
      </c>
      <c r="F361" s="16">
        <v>49.425827709000004</v>
      </c>
      <c r="G361" s="11">
        <v>83</v>
      </c>
    </row>
    <row r="362" spans="1:7" x14ac:dyDescent="0.35">
      <c r="A362" s="74">
        <v>2006</v>
      </c>
      <c r="B362" s="75" t="s">
        <v>191</v>
      </c>
      <c r="C362" s="75" t="s">
        <v>54</v>
      </c>
      <c r="D362" s="23">
        <v>33.362061515999997</v>
      </c>
      <c r="E362" s="16">
        <v>25.094633628</v>
      </c>
      <c r="F362" s="16">
        <v>41.629489403000001</v>
      </c>
      <c r="G362" s="11">
        <v>64</v>
      </c>
    </row>
    <row r="363" spans="1:7" x14ac:dyDescent="0.35">
      <c r="A363" s="74">
        <v>2006</v>
      </c>
      <c r="B363" s="75" t="s">
        <v>192</v>
      </c>
      <c r="C363" s="75" t="s">
        <v>54</v>
      </c>
      <c r="D363" s="23">
        <v>45.559511981</v>
      </c>
      <c r="E363" s="16">
        <v>36.043417259000002</v>
      </c>
      <c r="F363" s="16">
        <v>55.075606702999998</v>
      </c>
      <c r="G363" s="11">
        <v>90</v>
      </c>
    </row>
    <row r="364" spans="1:7" x14ac:dyDescent="0.35">
      <c r="A364" s="74">
        <v>2006</v>
      </c>
      <c r="B364" s="75" t="s">
        <v>193</v>
      </c>
      <c r="C364" s="75" t="s">
        <v>54</v>
      </c>
      <c r="D364" s="23">
        <v>37.817953666999998</v>
      </c>
      <c r="E364" s="16">
        <v>29.142060184999998</v>
      </c>
      <c r="F364" s="16">
        <v>46.493847150000001</v>
      </c>
      <c r="G364" s="11">
        <v>74</v>
      </c>
    </row>
    <row r="365" spans="1:7" x14ac:dyDescent="0.35">
      <c r="A365" s="74">
        <v>2006</v>
      </c>
      <c r="B365" s="75" t="s">
        <v>194</v>
      </c>
      <c r="C365" s="75" t="s">
        <v>54</v>
      </c>
      <c r="D365" s="23">
        <v>33.087335551000002</v>
      </c>
      <c r="E365" s="16">
        <v>25.179121509000002</v>
      </c>
      <c r="F365" s="16">
        <v>40.995549593</v>
      </c>
      <c r="G365" s="11">
        <v>68</v>
      </c>
    </row>
    <row r="366" spans="1:7" x14ac:dyDescent="0.35">
      <c r="A366" s="74">
        <v>2007</v>
      </c>
      <c r="B366" s="75" t="s">
        <v>183</v>
      </c>
      <c r="C366" s="75" t="s">
        <v>54</v>
      </c>
      <c r="D366" s="23">
        <v>45.919220654999997</v>
      </c>
      <c r="E366" s="16">
        <v>36.629158754999999</v>
      </c>
      <c r="F366" s="16">
        <v>55.209282555999998</v>
      </c>
      <c r="G366" s="11">
        <v>95</v>
      </c>
    </row>
    <row r="367" spans="1:7" x14ac:dyDescent="0.35">
      <c r="A367" s="74">
        <v>2007</v>
      </c>
      <c r="B367" s="75" t="s">
        <v>184</v>
      </c>
      <c r="C367" s="75" t="s">
        <v>54</v>
      </c>
      <c r="D367" s="23">
        <v>40.854521794999997</v>
      </c>
      <c r="E367" s="16">
        <v>31.449245965999999</v>
      </c>
      <c r="F367" s="16">
        <v>50.259797624999997</v>
      </c>
      <c r="G367" s="11">
        <v>74</v>
      </c>
    </row>
    <row r="368" spans="1:7" x14ac:dyDescent="0.35">
      <c r="A368" s="74">
        <v>2007</v>
      </c>
      <c r="B368" s="75" t="s">
        <v>185</v>
      </c>
      <c r="C368" s="75" t="s">
        <v>54</v>
      </c>
      <c r="D368" s="23">
        <v>37.297775690999998</v>
      </c>
      <c r="E368" s="16">
        <v>28.787855653000001</v>
      </c>
      <c r="F368" s="16">
        <v>45.807695729999999</v>
      </c>
      <c r="G368" s="11">
        <v>75</v>
      </c>
    </row>
    <row r="369" spans="1:7" x14ac:dyDescent="0.35">
      <c r="A369" s="74">
        <v>2007</v>
      </c>
      <c r="B369" s="75" t="s">
        <v>186</v>
      </c>
      <c r="C369" s="75" t="s">
        <v>54</v>
      </c>
      <c r="D369" s="23">
        <v>44.615329674999998</v>
      </c>
      <c r="E369" s="16">
        <v>35.218725966999997</v>
      </c>
      <c r="F369" s="16">
        <v>54.011933382000002</v>
      </c>
      <c r="G369" s="11">
        <v>88</v>
      </c>
    </row>
    <row r="370" spans="1:7" x14ac:dyDescent="0.35">
      <c r="A370" s="74">
        <v>2007</v>
      </c>
      <c r="B370" s="75" t="s">
        <v>187</v>
      </c>
      <c r="C370" s="75" t="s">
        <v>54</v>
      </c>
      <c r="D370" s="23">
        <v>38.539403385</v>
      </c>
      <c r="E370" s="16">
        <v>29.838513555999999</v>
      </c>
      <c r="F370" s="16">
        <v>47.240293213000001</v>
      </c>
      <c r="G370" s="11">
        <v>77</v>
      </c>
    </row>
    <row r="371" spans="1:7" x14ac:dyDescent="0.35">
      <c r="A371" s="74">
        <v>2007</v>
      </c>
      <c r="B371" s="75" t="s">
        <v>188</v>
      </c>
      <c r="C371" s="75" t="s">
        <v>54</v>
      </c>
      <c r="D371" s="23">
        <v>37.658575694</v>
      </c>
      <c r="E371" s="16">
        <v>29.061533412999999</v>
      </c>
      <c r="F371" s="16">
        <v>46.255617976000003</v>
      </c>
      <c r="G371" s="11">
        <v>75</v>
      </c>
    </row>
    <row r="372" spans="1:7" x14ac:dyDescent="0.35">
      <c r="A372" s="74">
        <v>2007</v>
      </c>
      <c r="B372" s="75" t="s">
        <v>189</v>
      </c>
      <c r="C372" s="75" t="s">
        <v>54</v>
      </c>
      <c r="D372" s="23">
        <v>36.040889262999997</v>
      </c>
      <c r="E372" s="16">
        <v>27.788855206000001</v>
      </c>
      <c r="F372" s="16">
        <v>44.292923319000003</v>
      </c>
      <c r="G372" s="11">
        <v>74</v>
      </c>
    </row>
    <row r="373" spans="1:7" x14ac:dyDescent="0.35">
      <c r="A373" s="74">
        <v>2007</v>
      </c>
      <c r="B373" s="75" t="s">
        <v>190</v>
      </c>
      <c r="C373" s="75" t="s">
        <v>54</v>
      </c>
      <c r="D373" s="23">
        <v>34.262475836</v>
      </c>
      <c r="E373" s="16">
        <v>26.177749828</v>
      </c>
      <c r="F373" s="16">
        <v>42.347201845000001</v>
      </c>
      <c r="G373" s="11">
        <v>70</v>
      </c>
    </row>
    <row r="374" spans="1:7" x14ac:dyDescent="0.35">
      <c r="A374" s="74">
        <v>2007</v>
      </c>
      <c r="B374" s="75" t="s">
        <v>191</v>
      </c>
      <c r="C374" s="75" t="s">
        <v>54</v>
      </c>
      <c r="D374" s="23">
        <v>24.651760749000001</v>
      </c>
      <c r="E374" s="16">
        <v>17.702888120000001</v>
      </c>
      <c r="F374" s="16">
        <v>31.600633378000001</v>
      </c>
      <c r="G374" s="11">
        <v>49</v>
      </c>
    </row>
    <row r="375" spans="1:7" x14ac:dyDescent="0.35">
      <c r="A375" s="74">
        <v>2007</v>
      </c>
      <c r="B375" s="75" t="s">
        <v>192</v>
      </c>
      <c r="C375" s="75" t="s">
        <v>54</v>
      </c>
      <c r="D375" s="23">
        <v>39.330677497000003</v>
      </c>
      <c r="E375" s="16">
        <v>30.768909772000001</v>
      </c>
      <c r="F375" s="16">
        <v>47.892445221000003</v>
      </c>
      <c r="G375" s="11">
        <v>82</v>
      </c>
    </row>
    <row r="376" spans="1:7" x14ac:dyDescent="0.35">
      <c r="A376" s="74">
        <v>2007</v>
      </c>
      <c r="B376" s="75" t="s">
        <v>193</v>
      </c>
      <c r="C376" s="75" t="s">
        <v>54</v>
      </c>
      <c r="D376" s="23">
        <v>34.682949999999998</v>
      </c>
      <c r="E376" s="16">
        <v>26.388776076999999</v>
      </c>
      <c r="F376" s="16">
        <v>42.977123923999997</v>
      </c>
      <c r="G376" s="11">
        <v>68</v>
      </c>
    </row>
    <row r="377" spans="1:7" x14ac:dyDescent="0.35">
      <c r="A377" s="74">
        <v>2007</v>
      </c>
      <c r="B377" s="75" t="s">
        <v>194</v>
      </c>
      <c r="C377" s="75" t="s">
        <v>54</v>
      </c>
      <c r="D377" s="23">
        <v>37.856802731000002</v>
      </c>
      <c r="E377" s="16">
        <v>29.345236447000001</v>
      </c>
      <c r="F377" s="16">
        <v>46.368369016000003</v>
      </c>
      <c r="G377" s="11">
        <v>77</v>
      </c>
    </row>
    <row r="378" spans="1:7" x14ac:dyDescent="0.35">
      <c r="A378" s="74">
        <v>2008</v>
      </c>
      <c r="B378" s="75" t="s">
        <v>183</v>
      </c>
      <c r="C378" s="75" t="s">
        <v>54</v>
      </c>
      <c r="D378" s="23">
        <v>48.606802170999998</v>
      </c>
      <c r="E378" s="16">
        <v>38.900389273999998</v>
      </c>
      <c r="F378" s="16">
        <v>58.313215067000002</v>
      </c>
      <c r="G378" s="11">
        <v>98</v>
      </c>
    </row>
    <row r="379" spans="1:7" x14ac:dyDescent="0.35">
      <c r="A379" s="74">
        <v>2008</v>
      </c>
      <c r="B379" s="75" t="s">
        <v>184</v>
      </c>
      <c r="C379" s="75" t="s">
        <v>54</v>
      </c>
      <c r="D379" s="23">
        <v>36.977432200000003</v>
      </c>
      <c r="E379" s="16">
        <v>28.242129562999999</v>
      </c>
      <c r="F379" s="16">
        <v>45.712734836999999</v>
      </c>
      <c r="G379" s="11">
        <v>70</v>
      </c>
    </row>
    <row r="380" spans="1:7" x14ac:dyDescent="0.35">
      <c r="A380" s="74">
        <v>2008</v>
      </c>
      <c r="B380" s="75" t="s">
        <v>185</v>
      </c>
      <c r="C380" s="75" t="s">
        <v>54</v>
      </c>
      <c r="D380" s="23">
        <v>31.342394029000001</v>
      </c>
      <c r="E380" s="16">
        <v>23.529423245</v>
      </c>
      <c r="F380" s="16">
        <v>39.155364812999998</v>
      </c>
      <c r="G380" s="11">
        <v>63</v>
      </c>
    </row>
    <row r="381" spans="1:7" x14ac:dyDescent="0.35">
      <c r="A381" s="74">
        <v>2008</v>
      </c>
      <c r="B381" s="75" t="s">
        <v>186</v>
      </c>
      <c r="C381" s="75" t="s">
        <v>54</v>
      </c>
      <c r="D381" s="23">
        <v>39.626899215000002</v>
      </c>
      <c r="E381" s="16">
        <v>30.837362710000001</v>
      </c>
      <c r="F381" s="16">
        <v>48.416435720000003</v>
      </c>
      <c r="G381" s="11">
        <v>79</v>
      </c>
    </row>
    <row r="382" spans="1:7" x14ac:dyDescent="0.35">
      <c r="A382" s="74">
        <v>2008</v>
      </c>
      <c r="B382" s="75" t="s">
        <v>187</v>
      </c>
      <c r="C382" s="75" t="s">
        <v>54</v>
      </c>
      <c r="D382" s="23">
        <v>31.305651057999999</v>
      </c>
      <c r="E382" s="16">
        <v>23.643108116000001</v>
      </c>
      <c r="F382" s="16">
        <v>38.968194001000001</v>
      </c>
      <c r="G382" s="11">
        <v>65</v>
      </c>
    </row>
    <row r="383" spans="1:7" x14ac:dyDescent="0.35">
      <c r="A383" s="74">
        <v>2008</v>
      </c>
      <c r="B383" s="75" t="s">
        <v>188</v>
      </c>
      <c r="C383" s="75" t="s">
        <v>54</v>
      </c>
      <c r="D383" s="23">
        <v>39.553881990999997</v>
      </c>
      <c r="E383" s="16">
        <v>30.832277051999998</v>
      </c>
      <c r="F383" s="16">
        <v>48.27548693</v>
      </c>
      <c r="G383" s="11">
        <v>80</v>
      </c>
    </row>
    <row r="384" spans="1:7" x14ac:dyDescent="0.35">
      <c r="A384" s="74">
        <v>2008</v>
      </c>
      <c r="B384" s="75" t="s">
        <v>189</v>
      </c>
      <c r="C384" s="75" t="s">
        <v>54</v>
      </c>
      <c r="D384" s="23">
        <v>33.967430313999998</v>
      </c>
      <c r="E384" s="16">
        <v>26.008177079999999</v>
      </c>
      <c r="F384" s="16">
        <v>41.926683548</v>
      </c>
      <c r="G384" s="11">
        <v>71</v>
      </c>
    </row>
    <row r="385" spans="1:7" x14ac:dyDescent="0.35">
      <c r="A385" s="74">
        <v>2008</v>
      </c>
      <c r="B385" s="75" t="s">
        <v>190</v>
      </c>
      <c r="C385" s="75" t="s">
        <v>54</v>
      </c>
      <c r="D385" s="23">
        <v>36.141391175999999</v>
      </c>
      <c r="E385" s="16">
        <v>27.900848951</v>
      </c>
      <c r="F385" s="16">
        <v>44.381933402000001</v>
      </c>
      <c r="G385" s="11">
        <v>75</v>
      </c>
    </row>
    <row r="386" spans="1:7" x14ac:dyDescent="0.35">
      <c r="A386" s="74">
        <v>2008</v>
      </c>
      <c r="B386" s="75" t="s">
        <v>191</v>
      </c>
      <c r="C386" s="75" t="s">
        <v>54</v>
      </c>
      <c r="D386" s="23">
        <v>43.936880152000001</v>
      </c>
      <c r="E386" s="16">
        <v>34.655878944000001</v>
      </c>
      <c r="F386" s="16">
        <v>53.21788136</v>
      </c>
      <c r="G386" s="11">
        <v>87</v>
      </c>
    </row>
    <row r="387" spans="1:7" x14ac:dyDescent="0.35">
      <c r="A387" s="74">
        <v>2008</v>
      </c>
      <c r="B387" s="75" t="s">
        <v>192</v>
      </c>
      <c r="C387" s="75" t="s">
        <v>54</v>
      </c>
      <c r="D387" s="23">
        <v>36.287146253000003</v>
      </c>
      <c r="E387" s="16">
        <v>28.018925469999999</v>
      </c>
      <c r="F387" s="16">
        <v>44.555367035000003</v>
      </c>
      <c r="G387" s="11">
        <v>75</v>
      </c>
    </row>
    <row r="388" spans="1:7" x14ac:dyDescent="0.35">
      <c r="A388" s="74">
        <v>2008</v>
      </c>
      <c r="B388" s="75" t="s">
        <v>193</v>
      </c>
      <c r="C388" s="75" t="s">
        <v>54</v>
      </c>
      <c r="D388" s="23">
        <v>35.753908602999999</v>
      </c>
      <c r="E388" s="16">
        <v>27.452085991000001</v>
      </c>
      <c r="F388" s="16">
        <v>44.055731215000002</v>
      </c>
      <c r="G388" s="11">
        <v>72</v>
      </c>
    </row>
    <row r="389" spans="1:7" x14ac:dyDescent="0.35">
      <c r="A389" s="74">
        <v>2008</v>
      </c>
      <c r="B389" s="75" t="s">
        <v>194</v>
      </c>
      <c r="C389" s="75" t="s">
        <v>54</v>
      </c>
      <c r="D389" s="23">
        <v>40.077766576000002</v>
      </c>
      <c r="E389" s="16">
        <v>31.273361597000001</v>
      </c>
      <c r="F389" s="16">
        <v>48.882171556000003</v>
      </c>
      <c r="G389" s="11">
        <v>81</v>
      </c>
    </row>
    <row r="390" spans="1:7" x14ac:dyDescent="0.35">
      <c r="A390" s="74">
        <v>2009</v>
      </c>
      <c r="B390" s="75" t="s">
        <v>183</v>
      </c>
      <c r="C390" s="75" t="s">
        <v>54</v>
      </c>
      <c r="D390" s="23">
        <v>50.084442175</v>
      </c>
      <c r="E390" s="16">
        <v>40.391016162</v>
      </c>
      <c r="F390" s="16">
        <v>59.777868187000003</v>
      </c>
      <c r="G390" s="11">
        <v>104</v>
      </c>
    </row>
    <row r="391" spans="1:7" x14ac:dyDescent="0.35">
      <c r="A391" s="74">
        <v>2009</v>
      </c>
      <c r="B391" s="75" t="s">
        <v>184</v>
      </c>
      <c r="C391" s="75" t="s">
        <v>54</v>
      </c>
      <c r="D391" s="23">
        <v>25.117061707000001</v>
      </c>
      <c r="E391" s="16">
        <v>17.79106007</v>
      </c>
      <c r="F391" s="16">
        <v>32.443063342999999</v>
      </c>
      <c r="G391" s="11">
        <v>46</v>
      </c>
    </row>
    <row r="392" spans="1:7" x14ac:dyDescent="0.35">
      <c r="A392" s="74">
        <v>2009</v>
      </c>
      <c r="B392" s="75" t="s">
        <v>185</v>
      </c>
      <c r="C392" s="75" t="s">
        <v>54</v>
      </c>
      <c r="D392" s="23">
        <v>35.323746227999997</v>
      </c>
      <c r="E392" s="16">
        <v>27.138730037999999</v>
      </c>
      <c r="F392" s="16">
        <v>43.508762419</v>
      </c>
      <c r="G392" s="11">
        <v>73</v>
      </c>
    </row>
    <row r="393" spans="1:7" x14ac:dyDescent="0.35">
      <c r="A393" s="74">
        <v>2009</v>
      </c>
      <c r="B393" s="75" t="s">
        <v>186</v>
      </c>
      <c r="C393" s="75" t="s">
        <v>54</v>
      </c>
      <c r="D393" s="23">
        <v>31.904665745999999</v>
      </c>
      <c r="E393" s="16">
        <v>24.024116633999999</v>
      </c>
      <c r="F393" s="16">
        <v>39.785214858000003</v>
      </c>
      <c r="G393" s="11">
        <v>64</v>
      </c>
    </row>
    <row r="394" spans="1:7" x14ac:dyDescent="0.35">
      <c r="A394" s="74">
        <v>2009</v>
      </c>
      <c r="B394" s="75" t="s">
        <v>187</v>
      </c>
      <c r="C394" s="75" t="s">
        <v>54</v>
      </c>
      <c r="D394" s="23">
        <v>30.387137732999999</v>
      </c>
      <c r="E394" s="16">
        <v>22.747855574999999</v>
      </c>
      <c r="F394" s="16">
        <v>38.026419892</v>
      </c>
      <c r="G394" s="11">
        <v>62</v>
      </c>
    </row>
    <row r="395" spans="1:7" x14ac:dyDescent="0.35">
      <c r="A395" s="74">
        <v>2009</v>
      </c>
      <c r="B395" s="75" t="s">
        <v>188</v>
      </c>
      <c r="C395" s="75" t="s">
        <v>54</v>
      </c>
      <c r="D395" s="23">
        <v>29.705679985</v>
      </c>
      <c r="E395" s="16">
        <v>22.212634789999999</v>
      </c>
      <c r="F395" s="16">
        <v>37.198725179</v>
      </c>
      <c r="G395" s="11">
        <v>61</v>
      </c>
    </row>
    <row r="396" spans="1:7" x14ac:dyDescent="0.35">
      <c r="A396" s="74">
        <v>2009</v>
      </c>
      <c r="B396" s="75" t="s">
        <v>189</v>
      </c>
      <c r="C396" s="75" t="s">
        <v>54</v>
      </c>
      <c r="D396" s="23">
        <v>33.024182023000002</v>
      </c>
      <c r="E396" s="16">
        <v>25.307963520000001</v>
      </c>
      <c r="F396" s="16">
        <v>40.740400526000002</v>
      </c>
      <c r="G396" s="11">
        <v>71</v>
      </c>
    </row>
    <row r="397" spans="1:7" x14ac:dyDescent="0.35">
      <c r="A397" s="74">
        <v>2009</v>
      </c>
      <c r="B397" s="75" t="s">
        <v>190</v>
      </c>
      <c r="C397" s="75" t="s">
        <v>54</v>
      </c>
      <c r="D397" s="23">
        <v>27.197971527</v>
      </c>
      <c r="E397" s="16">
        <v>20.026629680999999</v>
      </c>
      <c r="F397" s="16">
        <v>34.369313372999997</v>
      </c>
      <c r="G397" s="11">
        <v>56</v>
      </c>
    </row>
    <row r="398" spans="1:7" x14ac:dyDescent="0.35">
      <c r="A398" s="74">
        <v>2009</v>
      </c>
      <c r="B398" s="75" t="s">
        <v>191</v>
      </c>
      <c r="C398" s="75" t="s">
        <v>54</v>
      </c>
      <c r="D398" s="23">
        <v>28.907656029999998</v>
      </c>
      <c r="E398" s="16">
        <v>20.956626034999999</v>
      </c>
      <c r="F398" s="16">
        <v>36.858686026000001</v>
      </c>
      <c r="G398" s="11">
        <v>56</v>
      </c>
    </row>
    <row r="399" spans="1:7" x14ac:dyDescent="0.35">
      <c r="A399" s="74">
        <v>2009</v>
      </c>
      <c r="B399" s="75" t="s">
        <v>192</v>
      </c>
      <c r="C399" s="75" t="s">
        <v>54</v>
      </c>
      <c r="D399" s="23">
        <v>28.305194266000001</v>
      </c>
      <c r="E399" s="16">
        <v>21.175006094</v>
      </c>
      <c r="F399" s="16">
        <v>35.435382437999998</v>
      </c>
      <c r="G399" s="11">
        <v>61</v>
      </c>
    </row>
    <row r="400" spans="1:7" x14ac:dyDescent="0.35">
      <c r="A400" s="74">
        <v>2009</v>
      </c>
      <c r="B400" s="75" t="s">
        <v>193</v>
      </c>
      <c r="C400" s="75" t="s">
        <v>54</v>
      </c>
      <c r="D400" s="23">
        <v>28.407745433999999</v>
      </c>
      <c r="E400" s="16">
        <v>21.128879839</v>
      </c>
      <c r="F400" s="16">
        <v>35.686611028999998</v>
      </c>
      <c r="G400" s="11">
        <v>59</v>
      </c>
    </row>
    <row r="401" spans="1:7" x14ac:dyDescent="0.35">
      <c r="A401" s="74">
        <v>2009</v>
      </c>
      <c r="B401" s="75" t="s">
        <v>194</v>
      </c>
      <c r="C401" s="75" t="s">
        <v>54</v>
      </c>
      <c r="D401" s="23">
        <v>35.327302881000001</v>
      </c>
      <c r="E401" s="16">
        <v>27.151560114999999</v>
      </c>
      <c r="F401" s="16">
        <v>43.503045645999997</v>
      </c>
      <c r="G401" s="11">
        <v>73</v>
      </c>
    </row>
    <row r="402" spans="1:7" x14ac:dyDescent="0.35">
      <c r="A402" s="74">
        <v>2010</v>
      </c>
      <c r="B402" s="75" t="s">
        <v>183</v>
      </c>
      <c r="C402" s="75" t="s">
        <v>54</v>
      </c>
      <c r="D402" s="23">
        <v>37.204969732000002</v>
      </c>
      <c r="E402" s="16">
        <v>28.949487777000002</v>
      </c>
      <c r="F402" s="16">
        <v>45.460451685999999</v>
      </c>
      <c r="G402" s="11">
        <v>79</v>
      </c>
    </row>
    <row r="403" spans="1:7" x14ac:dyDescent="0.35">
      <c r="A403" s="74">
        <v>2010</v>
      </c>
      <c r="B403" s="75" t="s">
        <v>184</v>
      </c>
      <c r="C403" s="75" t="s">
        <v>54</v>
      </c>
      <c r="D403" s="23">
        <v>35.542308452999997</v>
      </c>
      <c r="E403" s="16">
        <v>27.048072024</v>
      </c>
      <c r="F403" s="16">
        <v>44.036544880999998</v>
      </c>
      <c r="G403" s="11">
        <v>68</v>
      </c>
    </row>
    <row r="404" spans="1:7" x14ac:dyDescent="0.35">
      <c r="A404" s="74">
        <v>2010</v>
      </c>
      <c r="B404" s="75" t="s">
        <v>185</v>
      </c>
      <c r="C404" s="75" t="s">
        <v>54</v>
      </c>
      <c r="D404" s="23">
        <v>38.069660659999997</v>
      </c>
      <c r="E404" s="16">
        <v>29.66594044</v>
      </c>
      <c r="F404" s="16">
        <v>46.473380880999997</v>
      </c>
      <c r="G404" s="11">
        <v>80</v>
      </c>
    </row>
    <row r="405" spans="1:7" x14ac:dyDescent="0.35">
      <c r="A405" s="74">
        <v>2010</v>
      </c>
      <c r="B405" s="75" t="s">
        <v>186</v>
      </c>
      <c r="C405" s="75" t="s">
        <v>54</v>
      </c>
      <c r="D405" s="23">
        <v>29.205290297000001</v>
      </c>
      <c r="E405" s="16">
        <v>21.698901356</v>
      </c>
      <c r="F405" s="16">
        <v>36.711679238000002</v>
      </c>
      <c r="G405" s="11">
        <v>59</v>
      </c>
    </row>
    <row r="406" spans="1:7" x14ac:dyDescent="0.35">
      <c r="A406" s="74">
        <v>2010</v>
      </c>
      <c r="B406" s="75" t="s">
        <v>187</v>
      </c>
      <c r="C406" s="75" t="s">
        <v>54</v>
      </c>
      <c r="D406" s="23">
        <v>22.265149905000001</v>
      </c>
      <c r="E406" s="16">
        <v>15.867459729</v>
      </c>
      <c r="F406" s="16">
        <v>28.662840081999999</v>
      </c>
      <c r="G406" s="11">
        <v>47</v>
      </c>
    </row>
    <row r="407" spans="1:7" x14ac:dyDescent="0.35">
      <c r="A407" s="74">
        <v>2010</v>
      </c>
      <c r="B407" s="75" t="s">
        <v>188</v>
      </c>
      <c r="C407" s="75" t="s">
        <v>54</v>
      </c>
      <c r="D407" s="23">
        <v>36.412811118999997</v>
      </c>
      <c r="E407" s="16">
        <v>27.997020315</v>
      </c>
      <c r="F407" s="16">
        <v>44.828601923999997</v>
      </c>
      <c r="G407" s="11">
        <v>73</v>
      </c>
    </row>
    <row r="408" spans="1:7" x14ac:dyDescent="0.35">
      <c r="A408" s="74">
        <v>2010</v>
      </c>
      <c r="B408" s="75" t="s">
        <v>189</v>
      </c>
      <c r="C408" s="75" t="s">
        <v>54</v>
      </c>
      <c r="D408" s="23">
        <v>29.716759313000001</v>
      </c>
      <c r="E408" s="16">
        <v>22.132951964</v>
      </c>
      <c r="F408" s="16">
        <v>37.300566662999998</v>
      </c>
      <c r="G408" s="11">
        <v>60</v>
      </c>
    </row>
    <row r="409" spans="1:7" x14ac:dyDescent="0.35">
      <c r="A409" s="74">
        <v>2010</v>
      </c>
      <c r="B409" s="75" t="s">
        <v>190</v>
      </c>
      <c r="C409" s="75" t="s">
        <v>54</v>
      </c>
      <c r="D409" s="23">
        <v>38.103971141000002</v>
      </c>
      <c r="E409" s="16">
        <v>29.81666598</v>
      </c>
      <c r="F409" s="16">
        <v>46.391276302999998</v>
      </c>
      <c r="G409" s="11">
        <v>82</v>
      </c>
    </row>
    <row r="410" spans="1:7" x14ac:dyDescent="0.35">
      <c r="A410" s="74">
        <v>2010</v>
      </c>
      <c r="B410" s="75" t="s">
        <v>191</v>
      </c>
      <c r="C410" s="75" t="s">
        <v>54</v>
      </c>
      <c r="D410" s="23">
        <v>26.866112884</v>
      </c>
      <c r="E410" s="16">
        <v>19.652829591</v>
      </c>
      <c r="F410" s="16">
        <v>34.079396176000003</v>
      </c>
      <c r="G410" s="11">
        <v>54</v>
      </c>
    </row>
    <row r="411" spans="1:7" x14ac:dyDescent="0.35">
      <c r="A411" s="74">
        <v>2010</v>
      </c>
      <c r="B411" s="75" t="s">
        <v>192</v>
      </c>
      <c r="C411" s="75" t="s">
        <v>54</v>
      </c>
      <c r="D411" s="23">
        <v>34.621328396000003</v>
      </c>
      <c r="E411" s="16">
        <v>26.684392891000002</v>
      </c>
      <c r="F411" s="16">
        <v>42.558263900999997</v>
      </c>
      <c r="G411" s="11">
        <v>74</v>
      </c>
    </row>
    <row r="412" spans="1:7" x14ac:dyDescent="0.35">
      <c r="A412" s="74">
        <v>2010</v>
      </c>
      <c r="B412" s="75" t="s">
        <v>193</v>
      </c>
      <c r="C412" s="75" t="s">
        <v>54</v>
      </c>
      <c r="D412" s="23">
        <v>33.513386922999999</v>
      </c>
      <c r="E412" s="16">
        <v>25.547269876000001</v>
      </c>
      <c r="F412" s="16">
        <v>41.479503970000003</v>
      </c>
      <c r="G412" s="11">
        <v>69</v>
      </c>
    </row>
    <row r="413" spans="1:7" x14ac:dyDescent="0.35">
      <c r="A413" s="74">
        <v>2010</v>
      </c>
      <c r="B413" s="75" t="s">
        <v>194</v>
      </c>
      <c r="C413" s="75" t="s">
        <v>54</v>
      </c>
      <c r="D413" s="23">
        <v>39.398060442000002</v>
      </c>
      <c r="E413" s="16">
        <v>30.855965331</v>
      </c>
      <c r="F413" s="16">
        <v>47.940155552999997</v>
      </c>
      <c r="G413" s="11">
        <v>83</v>
      </c>
    </row>
    <row r="414" spans="1:7" x14ac:dyDescent="0.35">
      <c r="A414" s="74">
        <v>2011</v>
      </c>
      <c r="B414" s="75" t="s">
        <v>183</v>
      </c>
      <c r="C414" s="75" t="s">
        <v>54</v>
      </c>
      <c r="D414" s="23">
        <v>46.348801578</v>
      </c>
      <c r="E414" s="16">
        <v>36.543980988999998</v>
      </c>
      <c r="F414" s="16">
        <v>56.153622165999998</v>
      </c>
      <c r="G414" s="11">
        <v>93</v>
      </c>
    </row>
    <row r="415" spans="1:7" x14ac:dyDescent="0.35">
      <c r="A415" s="74">
        <v>2011</v>
      </c>
      <c r="B415" s="75" t="s">
        <v>184</v>
      </c>
      <c r="C415" s="75" t="s">
        <v>54</v>
      </c>
      <c r="D415" s="23">
        <v>30.905831683999999</v>
      </c>
      <c r="E415" s="16">
        <v>22.979211951</v>
      </c>
      <c r="F415" s="16">
        <v>38.832451417999998</v>
      </c>
      <c r="G415" s="11">
        <v>59</v>
      </c>
    </row>
    <row r="416" spans="1:7" x14ac:dyDescent="0.35">
      <c r="A416" s="74">
        <v>2011</v>
      </c>
      <c r="B416" s="75" t="s">
        <v>185</v>
      </c>
      <c r="C416" s="75" t="s">
        <v>54</v>
      </c>
      <c r="D416" s="23">
        <v>34.990167010999997</v>
      </c>
      <c r="E416" s="16">
        <v>26.839919654999999</v>
      </c>
      <c r="F416" s="16">
        <v>43.140414366999998</v>
      </c>
      <c r="G416" s="11">
        <v>72</v>
      </c>
    </row>
    <row r="417" spans="1:7" x14ac:dyDescent="0.35">
      <c r="A417" s="74">
        <v>2011</v>
      </c>
      <c r="B417" s="75" t="s">
        <v>186</v>
      </c>
      <c r="C417" s="75" t="s">
        <v>54</v>
      </c>
      <c r="D417" s="23">
        <v>23.438540575000001</v>
      </c>
      <c r="E417" s="16">
        <v>16.765236446999999</v>
      </c>
      <c r="F417" s="16">
        <v>30.111844702999999</v>
      </c>
      <c r="G417" s="11">
        <v>48</v>
      </c>
    </row>
    <row r="418" spans="1:7" x14ac:dyDescent="0.35">
      <c r="A418" s="74">
        <v>2011</v>
      </c>
      <c r="B418" s="75" t="s">
        <v>187</v>
      </c>
      <c r="C418" s="75" t="s">
        <v>54</v>
      </c>
      <c r="D418" s="23">
        <v>29.207524542000002</v>
      </c>
      <c r="E418" s="16">
        <v>21.883999746000001</v>
      </c>
      <c r="F418" s="16">
        <v>36.531049336999999</v>
      </c>
      <c r="G418" s="11">
        <v>62</v>
      </c>
    </row>
    <row r="419" spans="1:7" x14ac:dyDescent="0.35">
      <c r="A419" s="74">
        <v>2011</v>
      </c>
      <c r="B419" s="75" t="s">
        <v>188</v>
      </c>
      <c r="C419" s="75" t="s">
        <v>54</v>
      </c>
      <c r="D419" s="23">
        <v>25.946580747999999</v>
      </c>
      <c r="E419" s="16">
        <v>18.83486572</v>
      </c>
      <c r="F419" s="16">
        <v>33.058295776000001</v>
      </c>
      <c r="G419" s="11">
        <v>52</v>
      </c>
    </row>
    <row r="420" spans="1:7" x14ac:dyDescent="0.35">
      <c r="A420" s="74">
        <v>2011</v>
      </c>
      <c r="B420" s="75" t="s">
        <v>189</v>
      </c>
      <c r="C420" s="75" t="s">
        <v>54</v>
      </c>
      <c r="D420" s="23">
        <v>32.981481465000002</v>
      </c>
      <c r="E420" s="16">
        <v>25.202307008999998</v>
      </c>
      <c r="F420" s="16">
        <v>40.760655919999998</v>
      </c>
      <c r="G420" s="11">
        <v>70</v>
      </c>
    </row>
    <row r="421" spans="1:7" x14ac:dyDescent="0.35">
      <c r="A421" s="74">
        <v>2011</v>
      </c>
      <c r="B421" s="75" t="s">
        <v>190</v>
      </c>
      <c r="C421" s="75" t="s">
        <v>54</v>
      </c>
      <c r="D421" s="23">
        <v>31.704242134000001</v>
      </c>
      <c r="E421" s="16">
        <v>24.133816044</v>
      </c>
      <c r="F421" s="16">
        <v>39.274668224000003</v>
      </c>
      <c r="G421" s="11">
        <v>68</v>
      </c>
    </row>
    <row r="422" spans="1:7" x14ac:dyDescent="0.35">
      <c r="A422" s="74">
        <v>2011</v>
      </c>
      <c r="B422" s="75" t="s">
        <v>191</v>
      </c>
      <c r="C422" s="75" t="s">
        <v>54</v>
      </c>
      <c r="D422" s="23">
        <v>27.025226024999998</v>
      </c>
      <c r="E422" s="16">
        <v>19.742710853999998</v>
      </c>
      <c r="F422" s="16">
        <v>34.307741196000002</v>
      </c>
      <c r="G422" s="11">
        <v>54</v>
      </c>
    </row>
    <row r="423" spans="1:7" x14ac:dyDescent="0.35">
      <c r="A423" s="74">
        <v>2011</v>
      </c>
      <c r="B423" s="75" t="s">
        <v>192</v>
      </c>
      <c r="C423" s="75" t="s">
        <v>54</v>
      </c>
      <c r="D423" s="23">
        <v>29.341340681999998</v>
      </c>
      <c r="E423" s="16">
        <v>22.063995197000001</v>
      </c>
      <c r="F423" s="16">
        <v>36.618686167</v>
      </c>
      <c r="G423" s="11">
        <v>63</v>
      </c>
    </row>
    <row r="424" spans="1:7" x14ac:dyDescent="0.35">
      <c r="A424" s="74">
        <v>2011</v>
      </c>
      <c r="B424" s="75" t="s">
        <v>193</v>
      </c>
      <c r="C424" s="75" t="s">
        <v>54</v>
      </c>
      <c r="D424" s="23">
        <v>24.194436540000002</v>
      </c>
      <c r="E424" s="16">
        <v>17.448251287000001</v>
      </c>
      <c r="F424" s="16">
        <v>30.940621792000002</v>
      </c>
      <c r="G424" s="11">
        <v>50</v>
      </c>
    </row>
    <row r="425" spans="1:7" x14ac:dyDescent="0.35">
      <c r="A425" s="74">
        <v>2011</v>
      </c>
      <c r="B425" s="75" t="s">
        <v>194</v>
      </c>
      <c r="C425" s="75" t="s">
        <v>54</v>
      </c>
      <c r="D425" s="23">
        <v>32.546164916000002</v>
      </c>
      <c r="E425" s="16">
        <v>24.757073250000001</v>
      </c>
      <c r="F425" s="16">
        <v>40.335256583000003</v>
      </c>
      <c r="G425" s="11">
        <v>68</v>
      </c>
    </row>
    <row r="426" spans="1:7" x14ac:dyDescent="0.35">
      <c r="A426" s="74">
        <v>2012</v>
      </c>
      <c r="B426" s="75" t="s">
        <v>183</v>
      </c>
      <c r="C426" s="75" t="s">
        <v>54</v>
      </c>
      <c r="D426" s="23">
        <v>30.41839092</v>
      </c>
      <c r="E426" s="16">
        <v>23.055727217000001</v>
      </c>
      <c r="F426" s="16">
        <v>37.781054623999999</v>
      </c>
      <c r="G426" s="11">
        <v>66</v>
      </c>
    </row>
    <row r="427" spans="1:7" x14ac:dyDescent="0.35">
      <c r="A427" s="74">
        <v>2012</v>
      </c>
      <c r="B427" s="75" t="s">
        <v>184</v>
      </c>
      <c r="C427" s="75" t="s">
        <v>54</v>
      </c>
      <c r="D427" s="23">
        <v>24.490676854</v>
      </c>
      <c r="E427" s="16">
        <v>17.272801357999999</v>
      </c>
      <c r="F427" s="16">
        <v>31.708552351000002</v>
      </c>
      <c r="G427" s="11">
        <v>47</v>
      </c>
    </row>
    <row r="428" spans="1:7" x14ac:dyDescent="0.35">
      <c r="A428" s="74">
        <v>2012</v>
      </c>
      <c r="B428" s="75" t="s">
        <v>185</v>
      </c>
      <c r="C428" s="75" t="s">
        <v>54</v>
      </c>
      <c r="D428" s="23">
        <v>30.526288453999999</v>
      </c>
      <c r="E428" s="16">
        <v>23.066389896</v>
      </c>
      <c r="F428" s="16">
        <v>37.986187012000002</v>
      </c>
      <c r="G428" s="11">
        <v>65</v>
      </c>
    </row>
    <row r="429" spans="1:7" x14ac:dyDescent="0.35">
      <c r="A429" s="74">
        <v>2012</v>
      </c>
      <c r="B429" s="75" t="s">
        <v>186</v>
      </c>
      <c r="C429" s="75" t="s">
        <v>54</v>
      </c>
      <c r="D429" s="23">
        <v>31.839917829000001</v>
      </c>
      <c r="E429" s="16">
        <v>24.125156157999999</v>
      </c>
      <c r="F429" s="16">
        <v>39.554679499999999</v>
      </c>
      <c r="G429" s="11">
        <v>66</v>
      </c>
    </row>
    <row r="430" spans="1:7" x14ac:dyDescent="0.35">
      <c r="A430" s="74">
        <v>2012</v>
      </c>
      <c r="B430" s="75" t="s">
        <v>187</v>
      </c>
      <c r="C430" s="75" t="s">
        <v>54</v>
      </c>
      <c r="D430" s="23">
        <v>25.788153041000001</v>
      </c>
      <c r="E430" s="16">
        <v>18.851299266000002</v>
      </c>
      <c r="F430" s="16">
        <v>32.725006815999997</v>
      </c>
      <c r="G430" s="11">
        <v>54</v>
      </c>
    </row>
    <row r="431" spans="1:7" x14ac:dyDescent="0.35">
      <c r="A431" s="74">
        <v>2012</v>
      </c>
      <c r="B431" s="75" t="s">
        <v>188</v>
      </c>
      <c r="C431" s="75" t="s">
        <v>54</v>
      </c>
      <c r="D431" s="23">
        <v>29.680717977</v>
      </c>
      <c r="E431" s="16">
        <v>22.329676795000001</v>
      </c>
      <c r="F431" s="16">
        <v>37.031759159000003</v>
      </c>
      <c r="G431" s="11">
        <v>63</v>
      </c>
    </row>
    <row r="432" spans="1:7" x14ac:dyDescent="0.35">
      <c r="A432" s="74">
        <v>2012</v>
      </c>
      <c r="B432" s="75" t="s">
        <v>189</v>
      </c>
      <c r="C432" s="75" t="s">
        <v>54</v>
      </c>
      <c r="D432" s="23">
        <v>24.778244084000001</v>
      </c>
      <c r="E432" s="16">
        <v>18.065838068000001</v>
      </c>
      <c r="F432" s="16">
        <v>31.490650101</v>
      </c>
      <c r="G432" s="11">
        <v>53</v>
      </c>
    </row>
    <row r="433" spans="1:7" x14ac:dyDescent="0.35">
      <c r="A433" s="74">
        <v>2012</v>
      </c>
      <c r="B433" s="75" t="s">
        <v>190</v>
      </c>
      <c r="C433" s="75" t="s">
        <v>54</v>
      </c>
      <c r="D433" s="23">
        <v>25.156087781</v>
      </c>
      <c r="E433" s="16">
        <v>18.482126358999999</v>
      </c>
      <c r="F433" s="16">
        <v>31.830049204000002</v>
      </c>
      <c r="G433" s="11">
        <v>55</v>
      </c>
    </row>
    <row r="434" spans="1:7" x14ac:dyDescent="0.35">
      <c r="A434" s="74">
        <v>2012</v>
      </c>
      <c r="B434" s="75" t="s">
        <v>191</v>
      </c>
      <c r="C434" s="75" t="s">
        <v>54</v>
      </c>
      <c r="D434" s="23">
        <v>25.938222067000002</v>
      </c>
      <c r="E434" s="16">
        <v>18.901885475</v>
      </c>
      <c r="F434" s="16">
        <v>32.97455866</v>
      </c>
      <c r="G434" s="11">
        <v>53</v>
      </c>
    </row>
    <row r="435" spans="1:7" x14ac:dyDescent="0.35">
      <c r="A435" s="74">
        <v>2012</v>
      </c>
      <c r="B435" s="75" t="s">
        <v>192</v>
      </c>
      <c r="C435" s="75" t="s">
        <v>54</v>
      </c>
      <c r="D435" s="23">
        <v>27.802315168</v>
      </c>
      <c r="E435" s="16">
        <v>20.652563893</v>
      </c>
      <c r="F435" s="16">
        <v>34.952066443</v>
      </c>
      <c r="G435" s="11">
        <v>59</v>
      </c>
    </row>
    <row r="436" spans="1:7" x14ac:dyDescent="0.35">
      <c r="A436" s="74">
        <v>2012</v>
      </c>
      <c r="B436" s="75" t="s">
        <v>193</v>
      </c>
      <c r="C436" s="75" t="s">
        <v>54</v>
      </c>
      <c r="D436" s="23">
        <v>19.395747596</v>
      </c>
      <c r="E436" s="16">
        <v>13.178676894000001</v>
      </c>
      <c r="F436" s="16">
        <v>25.612818297</v>
      </c>
      <c r="G436" s="11">
        <v>38</v>
      </c>
    </row>
    <row r="437" spans="1:7" x14ac:dyDescent="0.35">
      <c r="A437" s="74">
        <v>2012</v>
      </c>
      <c r="B437" s="75" t="s">
        <v>194</v>
      </c>
      <c r="C437" s="75" t="s">
        <v>54</v>
      </c>
      <c r="D437" s="23">
        <v>23.980341993</v>
      </c>
      <c r="E437" s="16">
        <v>17.350343911</v>
      </c>
      <c r="F437" s="16">
        <v>30.610340075</v>
      </c>
      <c r="G437" s="11">
        <v>51</v>
      </c>
    </row>
    <row r="438" spans="1:7" x14ac:dyDescent="0.35">
      <c r="A438" s="74">
        <v>2013</v>
      </c>
      <c r="B438" s="75" t="s">
        <v>183</v>
      </c>
      <c r="C438" s="75" t="s">
        <v>54</v>
      </c>
      <c r="D438" s="23">
        <v>37.769606912</v>
      </c>
      <c r="E438" s="16">
        <v>29.267820991000001</v>
      </c>
      <c r="F438" s="16">
        <v>46.271392831999997</v>
      </c>
      <c r="G438" s="11">
        <v>79</v>
      </c>
    </row>
    <row r="439" spans="1:7" x14ac:dyDescent="0.35">
      <c r="A439" s="74">
        <v>2013</v>
      </c>
      <c r="B439" s="75" t="s">
        <v>184</v>
      </c>
      <c r="C439" s="75" t="s">
        <v>54</v>
      </c>
      <c r="D439" s="23">
        <v>33.267994737000002</v>
      </c>
      <c r="E439" s="16">
        <v>25.216113277000002</v>
      </c>
      <c r="F439" s="16">
        <v>41.319876196999999</v>
      </c>
      <c r="G439" s="11">
        <v>66</v>
      </c>
    </row>
    <row r="440" spans="1:7" x14ac:dyDescent="0.35">
      <c r="A440" s="74">
        <v>2013</v>
      </c>
      <c r="B440" s="75" t="s">
        <v>185</v>
      </c>
      <c r="C440" s="75" t="s">
        <v>54</v>
      </c>
      <c r="D440" s="23">
        <v>21.102689216000002</v>
      </c>
      <c r="E440" s="16">
        <v>14.880300039</v>
      </c>
      <c r="F440" s="16">
        <v>27.325078392999998</v>
      </c>
      <c r="G440" s="11">
        <v>45</v>
      </c>
    </row>
    <row r="441" spans="1:7" x14ac:dyDescent="0.35">
      <c r="A441" s="74">
        <v>2013</v>
      </c>
      <c r="B441" s="75" t="s">
        <v>186</v>
      </c>
      <c r="C441" s="75" t="s">
        <v>54</v>
      </c>
      <c r="D441" s="23">
        <v>32.837255313999997</v>
      </c>
      <c r="E441" s="16">
        <v>24.978091717000002</v>
      </c>
      <c r="F441" s="16">
        <v>40.696418911000002</v>
      </c>
      <c r="G441" s="11">
        <v>68</v>
      </c>
    </row>
    <row r="442" spans="1:7" x14ac:dyDescent="0.35">
      <c r="A442" s="74">
        <v>2013</v>
      </c>
      <c r="B442" s="75" t="s">
        <v>187</v>
      </c>
      <c r="C442" s="75" t="s">
        <v>54</v>
      </c>
      <c r="D442" s="23">
        <v>23.564779163000001</v>
      </c>
      <c r="E442" s="16">
        <v>16.995700618000001</v>
      </c>
      <c r="F442" s="16">
        <v>30.133857708000001</v>
      </c>
      <c r="G442" s="11">
        <v>50</v>
      </c>
    </row>
    <row r="443" spans="1:7" x14ac:dyDescent="0.35">
      <c r="A443" s="74">
        <v>2013</v>
      </c>
      <c r="B443" s="75" t="s">
        <v>188</v>
      </c>
      <c r="C443" s="75" t="s">
        <v>54</v>
      </c>
      <c r="D443" s="23">
        <v>21.514986701000002</v>
      </c>
      <c r="E443" s="16">
        <v>15.119277062</v>
      </c>
      <c r="F443" s="16">
        <v>27.910696340000001</v>
      </c>
      <c r="G443" s="11">
        <v>44</v>
      </c>
    </row>
    <row r="444" spans="1:7" x14ac:dyDescent="0.35">
      <c r="A444" s="74">
        <v>2013</v>
      </c>
      <c r="B444" s="75" t="s">
        <v>189</v>
      </c>
      <c r="C444" s="75" t="s">
        <v>54</v>
      </c>
      <c r="D444" s="23">
        <v>26.789069053999999</v>
      </c>
      <c r="E444" s="16">
        <v>19.862299122</v>
      </c>
      <c r="F444" s="16">
        <v>33.715838986000001</v>
      </c>
      <c r="G444" s="11">
        <v>58</v>
      </c>
    </row>
    <row r="445" spans="1:7" x14ac:dyDescent="0.35">
      <c r="A445" s="74">
        <v>2013</v>
      </c>
      <c r="B445" s="75" t="s">
        <v>190</v>
      </c>
      <c r="C445" s="75" t="s">
        <v>54</v>
      </c>
      <c r="D445" s="23">
        <v>26.888640143</v>
      </c>
      <c r="E445" s="16">
        <v>19.919615733000001</v>
      </c>
      <c r="F445" s="16">
        <v>33.857664552000003</v>
      </c>
      <c r="G445" s="11">
        <v>58</v>
      </c>
    </row>
    <row r="446" spans="1:7" x14ac:dyDescent="0.35">
      <c r="A446" s="74">
        <v>2013</v>
      </c>
      <c r="B446" s="75" t="s">
        <v>191</v>
      </c>
      <c r="C446" s="75" t="s">
        <v>54</v>
      </c>
      <c r="D446" s="23">
        <v>22.774063274</v>
      </c>
      <c r="E446" s="16">
        <v>16.027793275000001</v>
      </c>
      <c r="F446" s="16">
        <v>29.520333271999998</v>
      </c>
      <c r="G446" s="11">
        <v>46</v>
      </c>
    </row>
    <row r="447" spans="1:7" x14ac:dyDescent="0.35">
      <c r="A447" s="74">
        <v>2013</v>
      </c>
      <c r="B447" s="75" t="s">
        <v>192</v>
      </c>
      <c r="C447" s="75" t="s">
        <v>54</v>
      </c>
      <c r="D447" s="23">
        <v>30.986296377999999</v>
      </c>
      <c r="E447" s="16">
        <v>23.375216117000001</v>
      </c>
      <c r="F447" s="16">
        <v>38.597376638999997</v>
      </c>
      <c r="G447" s="11">
        <v>66</v>
      </c>
    </row>
    <row r="448" spans="1:7" x14ac:dyDescent="0.35">
      <c r="A448" s="74">
        <v>2013</v>
      </c>
      <c r="B448" s="75" t="s">
        <v>193</v>
      </c>
      <c r="C448" s="75" t="s">
        <v>54</v>
      </c>
      <c r="D448" s="23">
        <v>28.888223863</v>
      </c>
      <c r="E448" s="16">
        <v>21.536103910000001</v>
      </c>
      <c r="F448" s="16">
        <v>36.240343815999999</v>
      </c>
      <c r="G448" s="11">
        <v>60</v>
      </c>
    </row>
    <row r="449" spans="1:7" x14ac:dyDescent="0.35">
      <c r="A449" s="74">
        <v>2013</v>
      </c>
      <c r="B449" s="75" t="s">
        <v>194</v>
      </c>
      <c r="C449" s="75" t="s">
        <v>54</v>
      </c>
      <c r="D449" s="23">
        <v>25.229769718</v>
      </c>
      <c r="E449" s="16">
        <v>18.460217397000001</v>
      </c>
      <c r="F449" s="16">
        <v>31.999322038999999</v>
      </c>
      <c r="G449" s="11">
        <v>54</v>
      </c>
    </row>
    <row r="450" spans="1:7" x14ac:dyDescent="0.35">
      <c r="A450" s="74">
        <v>2014</v>
      </c>
      <c r="B450" s="75" t="s">
        <v>183</v>
      </c>
      <c r="C450" s="75" t="s">
        <v>54</v>
      </c>
      <c r="D450" s="23">
        <v>29.143549358000001</v>
      </c>
      <c r="E450" s="16">
        <v>21.909133574999998</v>
      </c>
      <c r="F450" s="16">
        <v>36.377965140999997</v>
      </c>
      <c r="G450" s="11">
        <v>63</v>
      </c>
    </row>
    <row r="451" spans="1:7" x14ac:dyDescent="0.35">
      <c r="A451" s="74">
        <v>2014</v>
      </c>
      <c r="B451" s="75" t="s">
        <v>184</v>
      </c>
      <c r="C451" s="75" t="s">
        <v>54</v>
      </c>
      <c r="D451" s="23">
        <v>24.615775753000001</v>
      </c>
      <c r="E451" s="16">
        <v>17.700976105999999</v>
      </c>
      <c r="F451" s="16">
        <v>31.5305754</v>
      </c>
      <c r="G451" s="11">
        <v>49</v>
      </c>
    </row>
    <row r="452" spans="1:7" x14ac:dyDescent="0.35">
      <c r="A452" s="74">
        <v>2014</v>
      </c>
      <c r="B452" s="75" t="s">
        <v>185</v>
      </c>
      <c r="C452" s="75" t="s">
        <v>54</v>
      </c>
      <c r="D452" s="23">
        <v>30.925380684</v>
      </c>
      <c r="E452" s="16">
        <v>23.420935265000001</v>
      </c>
      <c r="F452" s="16">
        <v>38.429826102</v>
      </c>
      <c r="G452" s="11">
        <v>66</v>
      </c>
    </row>
    <row r="453" spans="1:7" x14ac:dyDescent="0.35">
      <c r="A453" s="74">
        <v>2014</v>
      </c>
      <c r="B453" s="75" t="s">
        <v>186</v>
      </c>
      <c r="C453" s="75" t="s">
        <v>54</v>
      </c>
      <c r="D453" s="23">
        <v>26.636843197000001</v>
      </c>
      <c r="E453" s="16">
        <v>19.628196760000002</v>
      </c>
      <c r="F453" s="16">
        <v>33.645489634999997</v>
      </c>
      <c r="G453" s="11">
        <v>56</v>
      </c>
    </row>
    <row r="454" spans="1:7" x14ac:dyDescent="0.35">
      <c r="A454" s="74">
        <v>2014</v>
      </c>
      <c r="B454" s="75" t="s">
        <v>187</v>
      </c>
      <c r="C454" s="75" t="s">
        <v>54</v>
      </c>
      <c r="D454" s="23">
        <v>23.336424905000001</v>
      </c>
      <c r="E454" s="16">
        <v>16.833764008999999</v>
      </c>
      <c r="F454" s="16">
        <v>29.839085801</v>
      </c>
      <c r="G454" s="11">
        <v>50</v>
      </c>
    </row>
    <row r="455" spans="1:7" x14ac:dyDescent="0.35">
      <c r="A455" s="74">
        <v>2014</v>
      </c>
      <c r="B455" s="75" t="s">
        <v>188</v>
      </c>
      <c r="C455" s="75" t="s">
        <v>54</v>
      </c>
      <c r="D455" s="23">
        <v>25.663896876999999</v>
      </c>
      <c r="E455" s="16">
        <v>18.711504149</v>
      </c>
      <c r="F455" s="16">
        <v>32.616289604999999</v>
      </c>
      <c r="G455" s="11">
        <v>53</v>
      </c>
    </row>
    <row r="456" spans="1:7" x14ac:dyDescent="0.35">
      <c r="A456" s="74">
        <v>2014</v>
      </c>
      <c r="B456" s="75" t="s">
        <v>189</v>
      </c>
      <c r="C456" s="75" t="s">
        <v>54</v>
      </c>
      <c r="D456" s="23">
        <v>31.153068175000001</v>
      </c>
      <c r="E456" s="16">
        <v>23.594290525000002</v>
      </c>
      <c r="F456" s="16">
        <v>38.711845824999997</v>
      </c>
      <c r="G456" s="11">
        <v>66</v>
      </c>
    </row>
    <row r="457" spans="1:7" x14ac:dyDescent="0.35">
      <c r="A457" s="74">
        <v>2014</v>
      </c>
      <c r="B457" s="75" t="s">
        <v>190</v>
      </c>
      <c r="C457" s="75" t="s">
        <v>54</v>
      </c>
      <c r="D457" s="23">
        <v>26.107140294000001</v>
      </c>
      <c r="E457" s="16">
        <v>19.291213521</v>
      </c>
      <c r="F457" s="16">
        <v>32.923067068000002</v>
      </c>
      <c r="G457" s="11">
        <v>57</v>
      </c>
    </row>
    <row r="458" spans="1:7" x14ac:dyDescent="0.35">
      <c r="A458" s="74">
        <v>2014</v>
      </c>
      <c r="B458" s="75" t="s">
        <v>191</v>
      </c>
      <c r="C458" s="75" t="s">
        <v>54</v>
      </c>
      <c r="D458" s="23">
        <v>27.450773921</v>
      </c>
      <c r="E458" s="16">
        <v>20.35689013</v>
      </c>
      <c r="F458" s="16">
        <v>34.544657712999999</v>
      </c>
      <c r="G458" s="11">
        <v>58</v>
      </c>
    </row>
    <row r="459" spans="1:7" x14ac:dyDescent="0.35">
      <c r="A459" s="74">
        <v>2014</v>
      </c>
      <c r="B459" s="75" t="s">
        <v>192</v>
      </c>
      <c r="C459" s="75" t="s">
        <v>54</v>
      </c>
      <c r="D459" s="23">
        <v>32.310824480000001</v>
      </c>
      <c r="E459" s="16">
        <v>24.643082694</v>
      </c>
      <c r="F459" s="16">
        <v>39.978566266999998</v>
      </c>
      <c r="G459" s="11">
        <v>69</v>
      </c>
    </row>
    <row r="460" spans="1:7" x14ac:dyDescent="0.35">
      <c r="A460" s="74">
        <v>2014</v>
      </c>
      <c r="B460" s="75" t="s">
        <v>193</v>
      </c>
      <c r="C460" s="75" t="s">
        <v>54</v>
      </c>
      <c r="D460" s="23">
        <v>27.896939676999999</v>
      </c>
      <c r="E460" s="16">
        <v>20.675538156999998</v>
      </c>
      <c r="F460" s="16">
        <v>35.118341196000003</v>
      </c>
      <c r="G460" s="11">
        <v>58</v>
      </c>
    </row>
    <row r="461" spans="1:7" x14ac:dyDescent="0.35">
      <c r="A461" s="74">
        <v>2014</v>
      </c>
      <c r="B461" s="75" t="s">
        <v>194</v>
      </c>
      <c r="C461" s="75" t="s">
        <v>54</v>
      </c>
      <c r="D461" s="23">
        <v>30.994165583000001</v>
      </c>
      <c r="E461" s="16">
        <v>23.530984087</v>
      </c>
      <c r="F461" s="16">
        <v>38.457347079000002</v>
      </c>
      <c r="G461" s="11">
        <v>67</v>
      </c>
    </row>
    <row r="462" spans="1:7" x14ac:dyDescent="0.35">
      <c r="A462" s="74">
        <v>2015</v>
      </c>
      <c r="B462" s="75" t="s">
        <v>183</v>
      </c>
      <c r="C462" s="75" t="s">
        <v>54</v>
      </c>
      <c r="D462" s="23">
        <v>31.931784089000001</v>
      </c>
      <c r="E462" s="16">
        <v>24.479762567000002</v>
      </c>
      <c r="F462" s="16">
        <v>39.383805612000003</v>
      </c>
      <c r="G462" s="11">
        <v>71</v>
      </c>
    </row>
    <row r="463" spans="1:7" x14ac:dyDescent="0.35">
      <c r="A463" s="74">
        <v>2015</v>
      </c>
      <c r="B463" s="75" t="s">
        <v>184</v>
      </c>
      <c r="C463" s="75" t="s">
        <v>54</v>
      </c>
      <c r="D463" s="23">
        <v>38.360666604999999</v>
      </c>
      <c r="E463" s="16">
        <v>29.564957573000001</v>
      </c>
      <c r="F463" s="16">
        <v>47.156375636999996</v>
      </c>
      <c r="G463" s="11">
        <v>74</v>
      </c>
    </row>
    <row r="464" spans="1:7" x14ac:dyDescent="0.35">
      <c r="A464" s="74">
        <v>2015</v>
      </c>
      <c r="B464" s="75" t="s">
        <v>185</v>
      </c>
      <c r="C464" s="75" t="s">
        <v>54</v>
      </c>
      <c r="D464" s="23">
        <v>29.848770384000002</v>
      </c>
      <c r="E464" s="16">
        <v>22.556357820999999</v>
      </c>
      <c r="F464" s="16">
        <v>37.141182946000001</v>
      </c>
      <c r="G464" s="11">
        <v>65</v>
      </c>
    </row>
    <row r="465" spans="1:7" x14ac:dyDescent="0.35">
      <c r="A465" s="74">
        <v>2015</v>
      </c>
      <c r="B465" s="75" t="s">
        <v>186</v>
      </c>
      <c r="C465" s="75" t="s">
        <v>54</v>
      </c>
      <c r="D465" s="23">
        <v>24.629560451</v>
      </c>
      <c r="E465" s="16">
        <v>17.970745248</v>
      </c>
      <c r="F465" s="16">
        <v>31.288375653999999</v>
      </c>
      <c r="G465" s="11">
        <v>53</v>
      </c>
    </row>
    <row r="466" spans="1:7" x14ac:dyDescent="0.35">
      <c r="A466" s="74">
        <v>2015</v>
      </c>
      <c r="B466" s="75" t="s">
        <v>187</v>
      </c>
      <c r="C466" s="75" t="s">
        <v>54</v>
      </c>
      <c r="D466" s="23">
        <v>29.094767806</v>
      </c>
      <c r="E466" s="16">
        <v>21.937876958</v>
      </c>
      <c r="F466" s="16">
        <v>36.251658654000003</v>
      </c>
      <c r="G466" s="11">
        <v>64</v>
      </c>
    </row>
    <row r="467" spans="1:7" x14ac:dyDescent="0.35">
      <c r="A467" s="74">
        <v>2015</v>
      </c>
      <c r="B467" s="75" t="s">
        <v>188</v>
      </c>
      <c r="C467" s="75" t="s">
        <v>54</v>
      </c>
      <c r="D467" s="23">
        <v>30.642692370999999</v>
      </c>
      <c r="E467" s="16">
        <v>23.226400999999999</v>
      </c>
      <c r="F467" s="16">
        <v>38.058983742999999</v>
      </c>
      <c r="G467" s="11">
        <v>66</v>
      </c>
    </row>
    <row r="468" spans="1:7" x14ac:dyDescent="0.35">
      <c r="A468" s="74">
        <v>2015</v>
      </c>
      <c r="B468" s="75" t="s">
        <v>189</v>
      </c>
      <c r="C468" s="75" t="s">
        <v>54</v>
      </c>
      <c r="D468" s="23">
        <v>25.018279456999998</v>
      </c>
      <c r="E468" s="16">
        <v>18.375698098000001</v>
      </c>
      <c r="F468" s="16">
        <v>31.660860816</v>
      </c>
      <c r="G468" s="11">
        <v>55</v>
      </c>
    </row>
    <row r="469" spans="1:7" x14ac:dyDescent="0.35">
      <c r="A469" s="74">
        <v>2015</v>
      </c>
      <c r="B469" s="75" t="s">
        <v>190</v>
      </c>
      <c r="C469" s="75" t="s">
        <v>54</v>
      </c>
      <c r="D469" s="23">
        <v>24.991305022999999</v>
      </c>
      <c r="E469" s="16">
        <v>18.280462771</v>
      </c>
      <c r="F469" s="16">
        <v>31.702147275000002</v>
      </c>
      <c r="G469" s="11">
        <v>54</v>
      </c>
    </row>
    <row r="470" spans="1:7" x14ac:dyDescent="0.35">
      <c r="A470" s="74">
        <v>2015</v>
      </c>
      <c r="B470" s="75" t="s">
        <v>191</v>
      </c>
      <c r="C470" s="75" t="s">
        <v>54</v>
      </c>
      <c r="D470" s="23">
        <v>33.506456868000001</v>
      </c>
      <c r="E470" s="16">
        <v>25.617669211999999</v>
      </c>
      <c r="F470" s="16">
        <v>41.395244525000003</v>
      </c>
      <c r="G470" s="11">
        <v>70</v>
      </c>
    </row>
    <row r="471" spans="1:7" x14ac:dyDescent="0.35">
      <c r="A471" s="74">
        <v>2015</v>
      </c>
      <c r="B471" s="75" t="s">
        <v>192</v>
      </c>
      <c r="C471" s="75" t="s">
        <v>54</v>
      </c>
      <c r="D471" s="23">
        <v>24.164791851</v>
      </c>
      <c r="E471" s="16">
        <v>17.548099492999999</v>
      </c>
      <c r="F471" s="16">
        <v>30.781484208999998</v>
      </c>
      <c r="G471" s="11">
        <v>52</v>
      </c>
    </row>
    <row r="472" spans="1:7" x14ac:dyDescent="0.35">
      <c r="A472" s="74">
        <v>2015</v>
      </c>
      <c r="B472" s="75" t="s">
        <v>193</v>
      </c>
      <c r="C472" s="75" t="s">
        <v>54</v>
      </c>
      <c r="D472" s="23">
        <v>22.561492964999999</v>
      </c>
      <c r="E472" s="16">
        <v>16.065080367</v>
      </c>
      <c r="F472" s="16">
        <v>29.057905561999998</v>
      </c>
      <c r="G472" s="11">
        <v>47</v>
      </c>
    </row>
    <row r="473" spans="1:7" x14ac:dyDescent="0.35">
      <c r="A473" s="74">
        <v>2015</v>
      </c>
      <c r="B473" s="75" t="s">
        <v>194</v>
      </c>
      <c r="C473" s="75" t="s">
        <v>54</v>
      </c>
      <c r="D473" s="23">
        <v>18.767561242999999</v>
      </c>
      <c r="E473" s="16">
        <v>12.921927172</v>
      </c>
      <c r="F473" s="16">
        <v>24.613195312999999</v>
      </c>
      <c r="G473" s="11">
        <v>40</v>
      </c>
    </row>
    <row r="474" spans="1:7" x14ac:dyDescent="0.35">
      <c r="A474" s="74">
        <v>2016</v>
      </c>
      <c r="B474" s="75" t="s">
        <v>183</v>
      </c>
      <c r="C474" s="75" t="s">
        <v>54</v>
      </c>
      <c r="D474" s="23">
        <v>30.131011399999998</v>
      </c>
      <c r="E474" s="16">
        <v>22.817752459000001</v>
      </c>
      <c r="F474" s="16">
        <v>37.444270340999999</v>
      </c>
      <c r="G474" s="11">
        <v>66</v>
      </c>
    </row>
    <row r="475" spans="1:7" x14ac:dyDescent="0.35">
      <c r="A475" s="74">
        <v>2016</v>
      </c>
      <c r="B475" s="75" t="s">
        <v>184</v>
      </c>
      <c r="C475" s="75" t="s">
        <v>54</v>
      </c>
      <c r="D475" s="23">
        <v>30.156179865999999</v>
      </c>
      <c r="E475" s="16">
        <v>22.555173474</v>
      </c>
      <c r="F475" s="16">
        <v>37.757186257999997</v>
      </c>
      <c r="G475" s="11">
        <v>61</v>
      </c>
    </row>
    <row r="476" spans="1:7" x14ac:dyDescent="0.35">
      <c r="A476" s="74">
        <v>2016</v>
      </c>
      <c r="B476" s="75" t="s">
        <v>185</v>
      </c>
      <c r="C476" s="75" t="s">
        <v>54</v>
      </c>
      <c r="D476" s="23">
        <v>29.376358695</v>
      </c>
      <c r="E476" s="16">
        <v>22.134298644000001</v>
      </c>
      <c r="F476" s="16">
        <v>36.618418746000003</v>
      </c>
      <c r="G476" s="11">
        <v>64</v>
      </c>
    </row>
    <row r="477" spans="1:7" x14ac:dyDescent="0.35">
      <c r="A477" s="74">
        <v>2016</v>
      </c>
      <c r="B477" s="75" t="s">
        <v>186</v>
      </c>
      <c r="C477" s="75" t="s">
        <v>54</v>
      </c>
      <c r="D477" s="23">
        <v>34.333977801000003</v>
      </c>
      <c r="E477" s="16">
        <v>26.419565558999999</v>
      </c>
      <c r="F477" s="16">
        <v>42.248390043999997</v>
      </c>
      <c r="G477" s="11">
        <v>73</v>
      </c>
    </row>
    <row r="478" spans="1:7" x14ac:dyDescent="0.35">
      <c r="A478" s="74">
        <v>2016</v>
      </c>
      <c r="B478" s="75" t="s">
        <v>187</v>
      </c>
      <c r="C478" s="75" t="s">
        <v>54</v>
      </c>
      <c r="D478" s="23">
        <v>35.291818808000002</v>
      </c>
      <c r="E478" s="16">
        <v>27.256197432</v>
      </c>
      <c r="F478" s="16">
        <v>43.327440183999997</v>
      </c>
      <c r="G478" s="11">
        <v>75</v>
      </c>
    </row>
    <row r="479" spans="1:7" x14ac:dyDescent="0.35">
      <c r="A479" s="74">
        <v>2016</v>
      </c>
      <c r="B479" s="75" t="s">
        <v>188</v>
      </c>
      <c r="C479" s="75" t="s">
        <v>54</v>
      </c>
      <c r="D479" s="23">
        <v>32.104137258000002</v>
      </c>
      <c r="E479" s="16">
        <v>24.368768838000001</v>
      </c>
      <c r="F479" s="16">
        <v>39.839505678000002</v>
      </c>
      <c r="G479" s="11">
        <v>67</v>
      </c>
    </row>
    <row r="480" spans="1:7" x14ac:dyDescent="0.35">
      <c r="A480" s="74">
        <v>2016</v>
      </c>
      <c r="B480" s="75" t="s">
        <v>189</v>
      </c>
      <c r="C480" s="75" t="s">
        <v>54</v>
      </c>
      <c r="D480" s="23">
        <v>29.250952279</v>
      </c>
      <c r="E480" s="16">
        <v>22.051003111</v>
      </c>
      <c r="F480" s="16">
        <v>36.450901446000003</v>
      </c>
      <c r="G480" s="11">
        <v>64</v>
      </c>
    </row>
    <row r="481" spans="1:7" x14ac:dyDescent="0.35">
      <c r="A481" s="74">
        <v>2016</v>
      </c>
      <c r="B481" s="75" t="s">
        <v>190</v>
      </c>
      <c r="C481" s="75" t="s">
        <v>54</v>
      </c>
      <c r="D481" s="23">
        <v>33.801824947999997</v>
      </c>
      <c r="E481" s="16">
        <v>26.068665499000002</v>
      </c>
      <c r="F481" s="16">
        <v>41.534984397000002</v>
      </c>
      <c r="G481" s="11">
        <v>74</v>
      </c>
    </row>
    <row r="482" spans="1:7" x14ac:dyDescent="0.35">
      <c r="A482" s="74">
        <v>2016</v>
      </c>
      <c r="B482" s="75" t="s">
        <v>191</v>
      </c>
      <c r="C482" s="75" t="s">
        <v>54</v>
      </c>
      <c r="D482" s="23">
        <v>32.447856754</v>
      </c>
      <c r="E482" s="16">
        <v>24.685146601</v>
      </c>
      <c r="F482" s="16">
        <v>40.210566905999997</v>
      </c>
      <c r="G482" s="11">
        <v>68</v>
      </c>
    </row>
    <row r="483" spans="1:7" x14ac:dyDescent="0.35">
      <c r="A483" s="74">
        <v>2016</v>
      </c>
      <c r="B483" s="75" t="s">
        <v>192</v>
      </c>
      <c r="C483" s="75" t="s">
        <v>54</v>
      </c>
      <c r="D483" s="23">
        <v>30.514603989000001</v>
      </c>
      <c r="E483" s="16">
        <v>23.171718401</v>
      </c>
      <c r="F483" s="16">
        <v>37.857489577000003</v>
      </c>
      <c r="G483" s="11">
        <v>67</v>
      </c>
    </row>
    <row r="484" spans="1:7" x14ac:dyDescent="0.35">
      <c r="A484" s="74">
        <v>2016</v>
      </c>
      <c r="B484" s="75" t="s">
        <v>193</v>
      </c>
      <c r="C484" s="75" t="s">
        <v>54</v>
      </c>
      <c r="D484" s="23">
        <v>24.133560716000002</v>
      </c>
      <c r="E484" s="16">
        <v>17.549033638000001</v>
      </c>
      <c r="F484" s="16">
        <v>30.718087794999999</v>
      </c>
      <c r="G484" s="11">
        <v>52</v>
      </c>
    </row>
    <row r="485" spans="1:7" x14ac:dyDescent="0.35">
      <c r="A485" s="74">
        <v>2016</v>
      </c>
      <c r="B485" s="75" t="s">
        <v>194</v>
      </c>
      <c r="C485" s="75" t="s">
        <v>54</v>
      </c>
      <c r="D485" s="23">
        <v>29.690472686</v>
      </c>
      <c r="E485" s="16">
        <v>22.495874780000001</v>
      </c>
      <c r="F485" s="16">
        <v>36.885070591999998</v>
      </c>
      <c r="G485" s="11">
        <v>66</v>
      </c>
    </row>
    <row r="486" spans="1:7" x14ac:dyDescent="0.35">
      <c r="A486" s="74">
        <v>2017</v>
      </c>
      <c r="B486" s="75" t="s">
        <v>183</v>
      </c>
      <c r="C486" s="75" t="s">
        <v>54</v>
      </c>
      <c r="D486" s="23">
        <v>34.488172118000001</v>
      </c>
      <c r="E486" s="16">
        <v>26.695009069000001</v>
      </c>
      <c r="F486" s="16">
        <v>42.281335167999998</v>
      </c>
      <c r="G486" s="11">
        <v>76</v>
      </c>
    </row>
    <row r="487" spans="1:7" x14ac:dyDescent="0.35">
      <c r="A487" s="74">
        <v>2017</v>
      </c>
      <c r="B487" s="75" t="s">
        <v>184</v>
      </c>
      <c r="C487" s="75" t="s">
        <v>54</v>
      </c>
      <c r="D487" s="23">
        <v>36.250840699000001</v>
      </c>
      <c r="E487" s="16">
        <v>27.832818545999999</v>
      </c>
      <c r="F487" s="16">
        <v>44.668862851999997</v>
      </c>
      <c r="G487" s="11">
        <v>72</v>
      </c>
    </row>
    <row r="488" spans="1:7" x14ac:dyDescent="0.35">
      <c r="A488" s="74">
        <v>2017</v>
      </c>
      <c r="B488" s="75" t="s">
        <v>185</v>
      </c>
      <c r="C488" s="75" t="s">
        <v>54</v>
      </c>
      <c r="D488" s="23">
        <v>28.925111015999999</v>
      </c>
      <c r="E488" s="16">
        <v>21.754629791999999</v>
      </c>
      <c r="F488" s="16">
        <v>36.095592240000002</v>
      </c>
      <c r="G488" s="11">
        <v>63</v>
      </c>
    </row>
    <row r="489" spans="1:7" x14ac:dyDescent="0.35">
      <c r="A489" s="74">
        <v>2017</v>
      </c>
      <c r="B489" s="75" t="s">
        <v>186</v>
      </c>
      <c r="C489" s="75" t="s">
        <v>54</v>
      </c>
      <c r="D489" s="23">
        <v>24.476700976</v>
      </c>
      <c r="E489" s="16">
        <v>17.864894167999999</v>
      </c>
      <c r="F489" s="16">
        <v>31.088507784000001</v>
      </c>
      <c r="G489" s="11">
        <v>53</v>
      </c>
    </row>
    <row r="490" spans="1:7" x14ac:dyDescent="0.35">
      <c r="A490" s="74">
        <v>2017</v>
      </c>
      <c r="B490" s="75" t="s">
        <v>187</v>
      </c>
      <c r="C490" s="75" t="s">
        <v>54</v>
      </c>
      <c r="D490" s="23">
        <v>29.886986700000001</v>
      </c>
      <c r="E490" s="16">
        <v>22.653708141999999</v>
      </c>
      <c r="F490" s="16">
        <v>37.120265257</v>
      </c>
      <c r="G490" s="11">
        <v>66</v>
      </c>
    </row>
    <row r="491" spans="1:7" x14ac:dyDescent="0.35">
      <c r="A491" s="74">
        <v>2017</v>
      </c>
      <c r="B491" s="75" t="s">
        <v>188</v>
      </c>
      <c r="C491" s="75" t="s">
        <v>54</v>
      </c>
      <c r="D491" s="23">
        <v>29.936370709999998</v>
      </c>
      <c r="E491" s="16">
        <v>22.569656498000001</v>
      </c>
      <c r="F491" s="16">
        <v>37.303084921999996</v>
      </c>
      <c r="G491" s="11">
        <v>64</v>
      </c>
    </row>
    <row r="492" spans="1:7" x14ac:dyDescent="0.35">
      <c r="A492" s="74">
        <v>2017</v>
      </c>
      <c r="B492" s="75" t="s">
        <v>189</v>
      </c>
      <c r="C492" s="75" t="s">
        <v>54</v>
      </c>
      <c r="D492" s="23">
        <v>29.006086543999999</v>
      </c>
      <c r="E492" s="16">
        <v>21.870333674000001</v>
      </c>
      <c r="F492" s="16">
        <v>36.141839413</v>
      </c>
      <c r="G492" s="11">
        <v>64</v>
      </c>
    </row>
    <row r="493" spans="1:7" x14ac:dyDescent="0.35">
      <c r="A493" s="74">
        <v>2017</v>
      </c>
      <c r="B493" s="75" t="s">
        <v>190</v>
      </c>
      <c r="C493" s="75" t="s">
        <v>54</v>
      </c>
      <c r="D493" s="23">
        <v>34.985726851000003</v>
      </c>
      <c r="E493" s="16">
        <v>27.136680560999999</v>
      </c>
      <c r="F493" s="16">
        <v>42.834773142000003</v>
      </c>
      <c r="G493" s="11">
        <v>77</v>
      </c>
    </row>
    <row r="494" spans="1:7" x14ac:dyDescent="0.35">
      <c r="A494" s="74">
        <v>2017</v>
      </c>
      <c r="B494" s="75" t="s">
        <v>191</v>
      </c>
      <c r="C494" s="75" t="s">
        <v>54</v>
      </c>
      <c r="D494" s="23">
        <v>25.258734967999999</v>
      </c>
      <c r="E494" s="16">
        <v>18.565164929000002</v>
      </c>
      <c r="F494" s="16">
        <v>31.952305007</v>
      </c>
      <c r="G494" s="11">
        <v>55</v>
      </c>
    </row>
    <row r="495" spans="1:7" x14ac:dyDescent="0.35">
      <c r="A495" s="74">
        <v>2017</v>
      </c>
      <c r="B495" s="75" t="s">
        <v>192</v>
      </c>
      <c r="C495" s="75" t="s">
        <v>54</v>
      </c>
      <c r="D495" s="23">
        <v>30.490582469</v>
      </c>
      <c r="E495" s="16">
        <v>23.168517267999999</v>
      </c>
      <c r="F495" s="16">
        <v>37.812647669999997</v>
      </c>
      <c r="G495" s="11">
        <v>67</v>
      </c>
    </row>
    <row r="496" spans="1:7" x14ac:dyDescent="0.35">
      <c r="A496" s="74">
        <v>2017</v>
      </c>
      <c r="B496" s="75" t="s">
        <v>193</v>
      </c>
      <c r="C496" s="75" t="s">
        <v>54</v>
      </c>
      <c r="D496" s="23">
        <v>29.618226334999999</v>
      </c>
      <c r="E496" s="16">
        <v>22.265324583999998</v>
      </c>
      <c r="F496" s="16">
        <v>36.971128086</v>
      </c>
      <c r="G496" s="11">
        <v>63</v>
      </c>
    </row>
    <row r="497" spans="1:7" x14ac:dyDescent="0.35">
      <c r="A497" s="74">
        <v>2017</v>
      </c>
      <c r="B497" s="75" t="s">
        <v>194</v>
      </c>
      <c r="C497" s="75" t="s">
        <v>54</v>
      </c>
      <c r="D497" s="23">
        <v>31.057673463</v>
      </c>
      <c r="E497" s="16">
        <v>23.701579086999999</v>
      </c>
      <c r="F497" s="16">
        <v>38.413767839000002</v>
      </c>
      <c r="G497" s="11">
        <v>69</v>
      </c>
    </row>
    <row r="498" spans="1:7" x14ac:dyDescent="0.35">
      <c r="A498" s="74">
        <v>2018</v>
      </c>
      <c r="B498" s="75" t="s">
        <v>183</v>
      </c>
      <c r="C498" s="75" t="s">
        <v>54</v>
      </c>
      <c r="D498" s="23">
        <v>40.731048850999997</v>
      </c>
      <c r="E498" s="16">
        <v>32.284065081999998</v>
      </c>
      <c r="F498" s="16">
        <v>49.178032620000003</v>
      </c>
      <c r="G498" s="11">
        <v>90</v>
      </c>
    </row>
    <row r="499" spans="1:7" x14ac:dyDescent="0.35">
      <c r="A499" s="74">
        <v>2018</v>
      </c>
      <c r="B499" s="75" t="s">
        <v>184</v>
      </c>
      <c r="C499" s="75" t="s">
        <v>54</v>
      </c>
      <c r="D499" s="23">
        <v>37.762323545999998</v>
      </c>
      <c r="E499" s="16">
        <v>29.180990548</v>
      </c>
      <c r="F499" s="16">
        <v>46.343656543000002</v>
      </c>
      <c r="G499" s="11">
        <v>75</v>
      </c>
    </row>
    <row r="500" spans="1:7" x14ac:dyDescent="0.35">
      <c r="A500" s="74">
        <v>2018</v>
      </c>
      <c r="B500" s="75" t="s">
        <v>185</v>
      </c>
      <c r="C500" s="75" t="s">
        <v>54</v>
      </c>
      <c r="D500" s="23">
        <v>27.271296324000001</v>
      </c>
      <c r="E500" s="16">
        <v>20.340939200000001</v>
      </c>
      <c r="F500" s="16">
        <v>34.201653446999998</v>
      </c>
      <c r="G500" s="11">
        <v>60</v>
      </c>
    </row>
    <row r="501" spans="1:7" x14ac:dyDescent="0.35">
      <c r="A501" s="74">
        <v>2018</v>
      </c>
      <c r="B501" s="75" t="s">
        <v>186</v>
      </c>
      <c r="C501" s="75" t="s">
        <v>54</v>
      </c>
      <c r="D501" s="23">
        <v>31.630928883999999</v>
      </c>
      <c r="E501" s="16">
        <v>23.909356339999999</v>
      </c>
      <c r="F501" s="16">
        <v>39.352501427999997</v>
      </c>
      <c r="G501" s="11">
        <v>66</v>
      </c>
    </row>
    <row r="502" spans="1:7" x14ac:dyDescent="0.35">
      <c r="A502" s="74">
        <v>2018</v>
      </c>
      <c r="B502" s="75" t="s">
        <v>187</v>
      </c>
      <c r="C502" s="75" t="s">
        <v>54</v>
      </c>
      <c r="D502" s="23">
        <v>26.275923175999999</v>
      </c>
      <c r="E502" s="16">
        <v>19.486659188000001</v>
      </c>
      <c r="F502" s="16">
        <v>33.065187162999997</v>
      </c>
      <c r="G502" s="11">
        <v>58</v>
      </c>
    </row>
    <row r="503" spans="1:7" x14ac:dyDescent="0.35">
      <c r="A503" s="74">
        <v>2018</v>
      </c>
      <c r="B503" s="75" t="s">
        <v>188</v>
      </c>
      <c r="C503" s="75" t="s">
        <v>54</v>
      </c>
      <c r="D503" s="23">
        <v>30.122622309</v>
      </c>
      <c r="E503" s="16">
        <v>22.657466746000001</v>
      </c>
      <c r="F503" s="16">
        <v>37.587777871999997</v>
      </c>
      <c r="G503" s="11">
        <v>63</v>
      </c>
    </row>
    <row r="504" spans="1:7" x14ac:dyDescent="0.35">
      <c r="A504" s="74">
        <v>2018</v>
      </c>
      <c r="B504" s="75" t="s">
        <v>189</v>
      </c>
      <c r="C504" s="75" t="s">
        <v>54</v>
      </c>
      <c r="D504" s="23">
        <v>22.003777744000001</v>
      </c>
      <c r="E504" s="16">
        <v>15.822820667</v>
      </c>
      <c r="F504" s="16">
        <v>28.184734820999999</v>
      </c>
      <c r="G504" s="11">
        <v>49</v>
      </c>
    </row>
    <row r="505" spans="1:7" x14ac:dyDescent="0.35">
      <c r="A505" s="74">
        <v>2018</v>
      </c>
      <c r="B505" s="75" t="s">
        <v>190</v>
      </c>
      <c r="C505" s="75" t="s">
        <v>54</v>
      </c>
      <c r="D505" s="23">
        <v>26.838071408000001</v>
      </c>
      <c r="E505" s="16">
        <v>20.084635662</v>
      </c>
      <c r="F505" s="16">
        <v>33.591507153999999</v>
      </c>
      <c r="G505" s="11">
        <v>61</v>
      </c>
    </row>
    <row r="506" spans="1:7" x14ac:dyDescent="0.35">
      <c r="A506" s="74">
        <v>2018</v>
      </c>
      <c r="B506" s="75" t="s">
        <v>191</v>
      </c>
      <c r="C506" s="75" t="s">
        <v>54</v>
      </c>
      <c r="D506" s="23">
        <v>23.886455628</v>
      </c>
      <c r="E506" s="16">
        <v>17.307998252000001</v>
      </c>
      <c r="F506" s="16">
        <v>30.464913004</v>
      </c>
      <c r="G506" s="11">
        <v>51</v>
      </c>
    </row>
    <row r="507" spans="1:7" x14ac:dyDescent="0.35">
      <c r="A507" s="74">
        <v>2018</v>
      </c>
      <c r="B507" s="75" t="s">
        <v>192</v>
      </c>
      <c r="C507" s="75" t="s">
        <v>54</v>
      </c>
      <c r="D507" s="23">
        <v>31.086179173000001</v>
      </c>
      <c r="E507" s="16">
        <v>23.667298948999999</v>
      </c>
      <c r="F507" s="16">
        <v>38.505059396999997</v>
      </c>
      <c r="G507" s="11">
        <v>69</v>
      </c>
    </row>
    <row r="508" spans="1:7" x14ac:dyDescent="0.35">
      <c r="A508" s="74">
        <v>2018</v>
      </c>
      <c r="B508" s="75" t="s">
        <v>193</v>
      </c>
      <c r="C508" s="75" t="s">
        <v>54</v>
      </c>
      <c r="D508" s="23">
        <v>32.237965332999998</v>
      </c>
      <c r="E508" s="16">
        <v>24.610448245000001</v>
      </c>
      <c r="F508" s="16">
        <v>39.865482421000003</v>
      </c>
      <c r="G508" s="11">
        <v>70</v>
      </c>
    </row>
    <row r="509" spans="1:7" x14ac:dyDescent="0.35">
      <c r="A509" s="74">
        <v>2018</v>
      </c>
      <c r="B509" s="75" t="s">
        <v>194</v>
      </c>
      <c r="C509" s="75" t="s">
        <v>54</v>
      </c>
      <c r="D509" s="23">
        <v>23.134380867000001</v>
      </c>
      <c r="E509" s="16">
        <v>16.641695200000001</v>
      </c>
      <c r="F509" s="16">
        <v>29.627066533000001</v>
      </c>
      <c r="G509" s="11">
        <v>50</v>
      </c>
    </row>
    <row r="510" spans="1:7" x14ac:dyDescent="0.35">
      <c r="A510" s="74">
        <v>2019</v>
      </c>
      <c r="B510" s="75" t="s">
        <v>183</v>
      </c>
      <c r="C510" s="75" t="s">
        <v>54</v>
      </c>
      <c r="D510" s="23">
        <v>34.530702847000001</v>
      </c>
      <c r="E510" s="16">
        <v>26.740040479000001</v>
      </c>
      <c r="F510" s="16">
        <v>42.321365215999997</v>
      </c>
      <c r="G510" s="11">
        <v>76</v>
      </c>
    </row>
    <row r="511" spans="1:7" x14ac:dyDescent="0.35">
      <c r="A511" s="74">
        <v>2019</v>
      </c>
      <c r="B511" s="75" t="s">
        <v>184</v>
      </c>
      <c r="C511" s="75" t="s">
        <v>54</v>
      </c>
      <c r="D511" s="23">
        <v>24.575939953999999</v>
      </c>
      <c r="E511" s="16">
        <v>17.664834197000001</v>
      </c>
      <c r="F511" s="16">
        <v>31.487045712</v>
      </c>
      <c r="G511" s="11">
        <v>49</v>
      </c>
    </row>
    <row r="512" spans="1:7" x14ac:dyDescent="0.35">
      <c r="A512" s="74">
        <v>2019</v>
      </c>
      <c r="B512" s="75" t="s">
        <v>185</v>
      </c>
      <c r="C512" s="75" t="s">
        <v>54</v>
      </c>
      <c r="D512" s="23">
        <v>27.803739243999999</v>
      </c>
      <c r="E512" s="16">
        <v>20.854768400000001</v>
      </c>
      <c r="F512" s="16">
        <v>34.752710088999997</v>
      </c>
      <c r="G512" s="11">
        <v>62</v>
      </c>
    </row>
    <row r="513" spans="1:7" x14ac:dyDescent="0.35">
      <c r="A513" s="74">
        <v>2019</v>
      </c>
      <c r="B513" s="75" t="s">
        <v>186</v>
      </c>
      <c r="C513" s="75" t="s">
        <v>54</v>
      </c>
      <c r="D513" s="23">
        <v>25.720878969000001</v>
      </c>
      <c r="E513" s="16">
        <v>18.841858371000001</v>
      </c>
      <c r="F513" s="16">
        <v>32.599899565999998</v>
      </c>
      <c r="G513" s="11">
        <v>55</v>
      </c>
    </row>
    <row r="514" spans="1:7" x14ac:dyDescent="0.35">
      <c r="A514" s="74">
        <v>2019</v>
      </c>
      <c r="B514" s="75" t="s">
        <v>187</v>
      </c>
      <c r="C514" s="75" t="s">
        <v>54</v>
      </c>
      <c r="D514" s="23">
        <v>21.372544974</v>
      </c>
      <c r="E514" s="16">
        <v>15.313539702</v>
      </c>
      <c r="F514" s="16">
        <v>27.431550246</v>
      </c>
      <c r="G514" s="11">
        <v>48</v>
      </c>
    </row>
    <row r="515" spans="1:7" x14ac:dyDescent="0.35">
      <c r="A515" s="74">
        <v>2019</v>
      </c>
      <c r="B515" s="75" t="s">
        <v>188</v>
      </c>
      <c r="C515" s="75" t="s">
        <v>54</v>
      </c>
      <c r="D515" s="23">
        <v>20.482512175</v>
      </c>
      <c r="E515" s="16">
        <v>14.336116410000001</v>
      </c>
      <c r="F515" s="16">
        <v>26.628907939000001</v>
      </c>
      <c r="G515" s="11">
        <v>43</v>
      </c>
    </row>
    <row r="516" spans="1:7" x14ac:dyDescent="0.35">
      <c r="A516" s="74">
        <v>2019</v>
      </c>
      <c r="B516" s="75" t="s">
        <v>189</v>
      </c>
      <c r="C516" s="75" t="s">
        <v>54</v>
      </c>
      <c r="D516" s="23">
        <v>28.773112687000001</v>
      </c>
      <c r="E516" s="16">
        <v>21.753521004</v>
      </c>
      <c r="F516" s="16">
        <v>35.792704370999999</v>
      </c>
      <c r="G516" s="11">
        <v>65</v>
      </c>
    </row>
    <row r="517" spans="1:7" x14ac:dyDescent="0.35">
      <c r="A517" s="74">
        <v>2019</v>
      </c>
      <c r="B517" s="75" t="s">
        <v>190</v>
      </c>
      <c r="C517" s="75" t="s">
        <v>54</v>
      </c>
      <c r="D517" s="23">
        <v>28.977885726</v>
      </c>
      <c r="E517" s="16">
        <v>21.845646153000001</v>
      </c>
      <c r="F517" s="16">
        <v>36.110125298</v>
      </c>
      <c r="G517" s="11">
        <v>64</v>
      </c>
    </row>
    <row r="518" spans="1:7" x14ac:dyDescent="0.35">
      <c r="A518" s="74">
        <v>2019</v>
      </c>
      <c r="B518" s="75" t="s">
        <v>191</v>
      </c>
      <c r="C518" s="75" t="s">
        <v>54</v>
      </c>
      <c r="D518" s="23">
        <v>19.496842888</v>
      </c>
      <c r="E518" s="16">
        <v>13.495409214</v>
      </c>
      <c r="F518" s="16">
        <v>25.498276561000001</v>
      </c>
      <c r="G518" s="11">
        <v>41</v>
      </c>
    </row>
    <row r="519" spans="1:7" x14ac:dyDescent="0.35">
      <c r="A519" s="74">
        <v>2019</v>
      </c>
      <c r="B519" s="75" t="s">
        <v>192</v>
      </c>
      <c r="C519" s="75" t="s">
        <v>54</v>
      </c>
      <c r="D519" s="23">
        <v>27.961109006000001</v>
      </c>
      <c r="E519" s="16">
        <v>21.033765991999999</v>
      </c>
      <c r="F519" s="16">
        <v>34.888452018999999</v>
      </c>
      <c r="G519" s="11">
        <v>63</v>
      </c>
    </row>
    <row r="520" spans="1:7" x14ac:dyDescent="0.35">
      <c r="A520" s="74">
        <v>2019</v>
      </c>
      <c r="B520" s="75" t="s">
        <v>193</v>
      </c>
      <c r="C520" s="75" t="s">
        <v>54</v>
      </c>
      <c r="D520" s="23">
        <v>12.955316959999999</v>
      </c>
      <c r="E520" s="16">
        <v>8.1421324964000004</v>
      </c>
      <c r="F520" s="16">
        <v>17.768501423</v>
      </c>
      <c r="G520" s="11">
        <v>28</v>
      </c>
    </row>
    <row r="521" spans="1:7" x14ac:dyDescent="0.35">
      <c r="A521" s="74">
        <v>2019</v>
      </c>
      <c r="B521" s="75" t="s">
        <v>194</v>
      </c>
      <c r="C521" s="75" t="s">
        <v>54</v>
      </c>
      <c r="D521" s="23">
        <v>28.979583922</v>
      </c>
      <c r="E521" s="16">
        <v>21.911948871</v>
      </c>
      <c r="F521" s="16">
        <v>36.047218973</v>
      </c>
      <c r="G521" s="11">
        <v>65</v>
      </c>
    </row>
    <row r="522" spans="1:7" x14ac:dyDescent="0.35">
      <c r="A522" s="74">
        <v>2020</v>
      </c>
      <c r="B522" s="75" t="s">
        <v>183</v>
      </c>
      <c r="C522" s="75" t="s">
        <v>54</v>
      </c>
      <c r="D522" s="23">
        <v>30.188899056</v>
      </c>
      <c r="E522" s="16">
        <v>22.889146604</v>
      </c>
      <c r="F522" s="16">
        <v>37.488651509</v>
      </c>
      <c r="G522" s="11">
        <v>67</v>
      </c>
    </row>
    <row r="523" spans="1:7" x14ac:dyDescent="0.35">
      <c r="A523" s="74">
        <v>2020</v>
      </c>
      <c r="B523" s="75" t="s">
        <v>184</v>
      </c>
      <c r="C523" s="75" t="s">
        <v>54</v>
      </c>
      <c r="D523" s="23">
        <v>36.195860164000003</v>
      </c>
      <c r="E523" s="16">
        <v>28.029981642999999</v>
      </c>
      <c r="F523" s="16">
        <v>44.361738684000002</v>
      </c>
      <c r="G523" s="11">
        <v>76</v>
      </c>
    </row>
    <row r="524" spans="1:7" x14ac:dyDescent="0.35">
      <c r="A524" s="74">
        <v>2020</v>
      </c>
      <c r="B524" s="75" t="s">
        <v>185</v>
      </c>
      <c r="C524" s="75" t="s">
        <v>54</v>
      </c>
      <c r="D524" s="23">
        <v>28.552044956</v>
      </c>
      <c r="E524" s="16">
        <v>21.467743780999999</v>
      </c>
      <c r="F524" s="16">
        <v>35.636346132</v>
      </c>
      <c r="G524" s="11">
        <v>63</v>
      </c>
    </row>
    <row r="525" spans="1:7" x14ac:dyDescent="0.35">
      <c r="A525" s="74">
        <v>2020</v>
      </c>
      <c r="B525" s="75" t="s">
        <v>186</v>
      </c>
      <c r="C525" s="75" t="s">
        <v>54</v>
      </c>
      <c r="D525" s="23">
        <v>36.034042884999998</v>
      </c>
      <c r="E525" s="16">
        <v>27.957104257000001</v>
      </c>
      <c r="F525" s="16">
        <v>44.110981512000002</v>
      </c>
      <c r="G525" s="11">
        <v>77</v>
      </c>
    </row>
    <row r="526" spans="1:7" x14ac:dyDescent="0.35">
      <c r="A526" s="74">
        <v>2020</v>
      </c>
      <c r="B526" s="75" t="s">
        <v>187</v>
      </c>
      <c r="C526" s="75" t="s">
        <v>54</v>
      </c>
      <c r="D526" s="23">
        <v>24.556475829</v>
      </c>
      <c r="E526" s="16">
        <v>18.103582840000001</v>
      </c>
      <c r="F526" s="16">
        <v>31.009368817999999</v>
      </c>
      <c r="G526" s="11">
        <v>56</v>
      </c>
    </row>
    <row r="527" spans="1:7" x14ac:dyDescent="0.35">
      <c r="A527" s="74">
        <v>2020</v>
      </c>
      <c r="B527" s="75" t="s">
        <v>188</v>
      </c>
      <c r="C527" s="75" t="s">
        <v>54</v>
      </c>
      <c r="D527" s="23">
        <v>34.294167858999998</v>
      </c>
      <c r="E527" s="16">
        <v>26.452305309</v>
      </c>
      <c r="F527" s="16">
        <v>42.136030409</v>
      </c>
      <c r="G527" s="11">
        <v>74</v>
      </c>
    </row>
    <row r="528" spans="1:7" x14ac:dyDescent="0.35">
      <c r="A528" s="74">
        <v>2020</v>
      </c>
      <c r="B528" s="75" t="s">
        <v>189</v>
      </c>
      <c r="C528" s="75" t="s">
        <v>54</v>
      </c>
      <c r="D528" s="23">
        <v>29.622193696</v>
      </c>
      <c r="E528" s="16">
        <v>22.408836107999999</v>
      </c>
      <c r="F528" s="16">
        <v>36.835551283000001</v>
      </c>
      <c r="G528" s="11">
        <v>66</v>
      </c>
    </row>
    <row r="529" spans="1:7" x14ac:dyDescent="0.35">
      <c r="A529" s="74">
        <v>2020</v>
      </c>
      <c r="B529" s="75" t="s">
        <v>190</v>
      </c>
      <c r="C529" s="75" t="s">
        <v>54</v>
      </c>
      <c r="D529" s="23">
        <v>30.428030318000001</v>
      </c>
      <c r="E529" s="16">
        <v>23.227792305000001</v>
      </c>
      <c r="F529" s="16">
        <v>37.628268329999997</v>
      </c>
      <c r="G529" s="11">
        <v>69</v>
      </c>
    </row>
    <row r="530" spans="1:7" x14ac:dyDescent="0.35">
      <c r="A530" s="74">
        <v>2020</v>
      </c>
      <c r="B530" s="75" t="s">
        <v>191</v>
      </c>
      <c r="C530" s="75" t="s">
        <v>54</v>
      </c>
      <c r="D530" s="23">
        <v>33.129779904999999</v>
      </c>
      <c r="E530" s="16">
        <v>25.440275167999999</v>
      </c>
      <c r="F530" s="16">
        <v>40.819284643000003</v>
      </c>
      <c r="G530" s="11">
        <v>72</v>
      </c>
    </row>
    <row r="531" spans="1:7" x14ac:dyDescent="0.35">
      <c r="A531" s="74">
        <v>2020</v>
      </c>
      <c r="B531" s="75" t="s">
        <v>192</v>
      </c>
      <c r="C531" s="75" t="s">
        <v>54</v>
      </c>
      <c r="D531" s="23">
        <v>36.502146642</v>
      </c>
      <c r="E531" s="16">
        <v>28.569089203000001</v>
      </c>
      <c r="F531" s="16">
        <v>44.435204081999998</v>
      </c>
      <c r="G531" s="11">
        <v>82</v>
      </c>
    </row>
    <row r="532" spans="1:7" x14ac:dyDescent="0.35">
      <c r="A532" s="74">
        <v>2020</v>
      </c>
      <c r="B532" s="75" t="s">
        <v>193</v>
      </c>
      <c r="C532" s="75" t="s">
        <v>54</v>
      </c>
      <c r="D532" s="23">
        <v>28.688811419</v>
      </c>
      <c r="E532" s="16">
        <v>21.413593655</v>
      </c>
      <c r="F532" s="16">
        <v>35.964029183000001</v>
      </c>
      <c r="G532" s="11">
        <v>61</v>
      </c>
    </row>
    <row r="533" spans="1:7" x14ac:dyDescent="0.35">
      <c r="A533" s="74">
        <v>2020</v>
      </c>
      <c r="B533" s="75" t="s">
        <v>194</v>
      </c>
      <c r="C533" s="75" t="s">
        <v>54</v>
      </c>
      <c r="D533" s="23">
        <v>28.230998258</v>
      </c>
      <c r="E533" s="16">
        <v>21.239767747999998</v>
      </c>
      <c r="F533" s="16">
        <v>35.222228768000001</v>
      </c>
      <c r="G533" s="11">
        <v>63</v>
      </c>
    </row>
    <row r="534" spans="1:7" x14ac:dyDescent="0.35">
      <c r="A534" s="74">
        <v>2021</v>
      </c>
      <c r="B534" s="75" t="s">
        <v>183</v>
      </c>
      <c r="C534" s="75" t="s">
        <v>54</v>
      </c>
      <c r="D534" s="23">
        <v>35.740365572000002</v>
      </c>
      <c r="E534" s="16">
        <v>27.741781597999999</v>
      </c>
      <c r="F534" s="16">
        <v>43.738949546999997</v>
      </c>
      <c r="G534" s="11">
        <v>78</v>
      </c>
    </row>
    <row r="535" spans="1:7" x14ac:dyDescent="0.35">
      <c r="A535" s="74">
        <v>2021</v>
      </c>
      <c r="B535" s="75" t="s">
        <v>184</v>
      </c>
      <c r="C535" s="75" t="s">
        <v>54</v>
      </c>
      <c r="D535" s="23">
        <v>30.799485137000001</v>
      </c>
      <c r="E535" s="16">
        <v>23.164786072999998</v>
      </c>
      <c r="F535" s="16">
        <v>38.434184201000001</v>
      </c>
      <c r="G535" s="11">
        <v>63</v>
      </c>
    </row>
    <row r="536" spans="1:7" x14ac:dyDescent="0.35">
      <c r="A536" s="74">
        <v>2021</v>
      </c>
      <c r="B536" s="75" t="s">
        <v>185</v>
      </c>
      <c r="C536" s="75" t="s">
        <v>54</v>
      </c>
      <c r="D536" s="23">
        <v>30.911102593999999</v>
      </c>
      <c r="E536" s="16">
        <v>23.693413710000002</v>
      </c>
      <c r="F536" s="16">
        <v>38.128791477</v>
      </c>
      <c r="G536" s="11">
        <v>71</v>
      </c>
    </row>
    <row r="537" spans="1:7" x14ac:dyDescent="0.35">
      <c r="A537" s="74">
        <v>2021</v>
      </c>
      <c r="B537" s="75" t="s">
        <v>186</v>
      </c>
      <c r="C537" s="75" t="s">
        <v>54</v>
      </c>
      <c r="D537" s="23">
        <v>33.511782552</v>
      </c>
      <c r="E537" s="16">
        <v>25.798589114999999</v>
      </c>
      <c r="F537" s="16">
        <v>41.224975989000001</v>
      </c>
      <c r="G537" s="11">
        <v>73</v>
      </c>
    </row>
    <row r="538" spans="1:7" x14ac:dyDescent="0.35">
      <c r="A538" s="74">
        <v>2021</v>
      </c>
      <c r="B538" s="75" t="s">
        <v>187</v>
      </c>
      <c r="C538" s="75" t="s">
        <v>54</v>
      </c>
      <c r="D538" s="23">
        <v>25.382117606000001</v>
      </c>
      <c r="E538" s="16">
        <v>18.726787609999999</v>
      </c>
      <c r="F538" s="16">
        <v>32.037447602999997</v>
      </c>
      <c r="G538" s="11">
        <v>57</v>
      </c>
    </row>
    <row r="539" spans="1:7" x14ac:dyDescent="0.35">
      <c r="A539" s="74">
        <v>2021</v>
      </c>
      <c r="B539" s="75" t="s">
        <v>188</v>
      </c>
      <c r="C539" s="75" t="s">
        <v>54</v>
      </c>
      <c r="D539" s="23">
        <v>30.409247184000002</v>
      </c>
      <c r="E539" s="16">
        <v>23.040101051000001</v>
      </c>
      <c r="F539" s="16">
        <v>37.778393317000003</v>
      </c>
      <c r="G539" s="11">
        <v>66</v>
      </c>
    </row>
    <row r="540" spans="1:7" x14ac:dyDescent="0.35">
      <c r="A540" s="74">
        <v>2021</v>
      </c>
      <c r="B540" s="75" t="s">
        <v>189</v>
      </c>
      <c r="C540" s="75" t="s">
        <v>54</v>
      </c>
      <c r="D540" s="23">
        <v>30.707311538999999</v>
      </c>
      <c r="E540" s="16">
        <v>23.489653036</v>
      </c>
      <c r="F540" s="16">
        <v>37.924970041999998</v>
      </c>
      <c r="G540" s="11">
        <v>70</v>
      </c>
    </row>
    <row r="541" spans="1:7" x14ac:dyDescent="0.35">
      <c r="A541" s="74">
        <v>2021</v>
      </c>
      <c r="B541" s="75" t="s">
        <v>190</v>
      </c>
      <c r="C541" s="75" t="s">
        <v>54</v>
      </c>
      <c r="D541" s="23">
        <v>27.542237934999999</v>
      </c>
      <c r="E541" s="16">
        <v>20.657572588000001</v>
      </c>
      <c r="F541" s="16">
        <v>34.426903281999998</v>
      </c>
      <c r="G541" s="11">
        <v>62</v>
      </c>
    </row>
    <row r="542" spans="1:7" x14ac:dyDescent="0.35">
      <c r="A542" s="74">
        <v>2021</v>
      </c>
      <c r="B542" s="75" t="s">
        <v>191</v>
      </c>
      <c r="C542" s="75" t="s">
        <v>54</v>
      </c>
      <c r="D542" s="23">
        <v>24.507272214</v>
      </c>
      <c r="E542" s="16">
        <v>17.950954247999999</v>
      </c>
      <c r="F542" s="16">
        <v>31.063590179999998</v>
      </c>
      <c r="G542" s="11">
        <v>54</v>
      </c>
    </row>
    <row r="543" spans="1:7" x14ac:dyDescent="0.35">
      <c r="A543" s="74">
        <v>2021</v>
      </c>
      <c r="B543" s="75" t="s">
        <v>192</v>
      </c>
      <c r="C543" s="75" t="s">
        <v>54</v>
      </c>
      <c r="D543" s="23">
        <v>36.145290850999999</v>
      </c>
      <c r="E543" s="16">
        <v>28.298105078999999</v>
      </c>
      <c r="F543" s="16">
        <v>43.992476623000002</v>
      </c>
      <c r="G543" s="11">
        <v>82</v>
      </c>
    </row>
    <row r="544" spans="1:7" x14ac:dyDescent="0.35">
      <c r="A544" s="74">
        <v>2021</v>
      </c>
      <c r="B544" s="75" t="s">
        <v>193</v>
      </c>
      <c r="C544" s="75" t="s">
        <v>54</v>
      </c>
      <c r="D544" s="23">
        <v>41.117226553000002</v>
      </c>
      <c r="E544" s="16">
        <v>32.590406966000003</v>
      </c>
      <c r="F544" s="16">
        <v>49.64404614</v>
      </c>
      <c r="G544" s="11">
        <v>90</v>
      </c>
    </row>
    <row r="545" spans="1:7" x14ac:dyDescent="0.35">
      <c r="A545" s="74">
        <v>2021</v>
      </c>
      <c r="B545" s="75" t="s">
        <v>194</v>
      </c>
      <c r="C545" s="75" t="s">
        <v>54</v>
      </c>
      <c r="D545" s="23">
        <v>30.190577825999998</v>
      </c>
      <c r="E545" s="16">
        <v>23.097106673999999</v>
      </c>
      <c r="F545" s="16">
        <v>37.284048978999998</v>
      </c>
      <c r="G545" s="11">
        <v>70</v>
      </c>
    </row>
    <row r="546" spans="1:7" x14ac:dyDescent="0.35">
      <c r="A546" s="74">
        <v>2022</v>
      </c>
      <c r="B546" s="75" t="s">
        <v>183</v>
      </c>
      <c r="C546" s="75" t="s">
        <v>54</v>
      </c>
      <c r="D546" s="23">
        <v>35.647804639</v>
      </c>
      <c r="E546" s="16">
        <v>27.825612980999999</v>
      </c>
      <c r="F546" s="16">
        <v>43.469996297000002</v>
      </c>
      <c r="G546" s="11">
        <v>81</v>
      </c>
    </row>
    <row r="547" spans="1:7" x14ac:dyDescent="0.35">
      <c r="A547" s="74">
        <v>2022</v>
      </c>
      <c r="B547" s="75" t="s">
        <v>184</v>
      </c>
      <c r="C547" s="75" t="s">
        <v>54</v>
      </c>
      <c r="D547" s="23">
        <v>30.076461727000002</v>
      </c>
      <c r="E547" s="16">
        <v>22.496779666999998</v>
      </c>
      <c r="F547" s="16">
        <v>37.656143786999998</v>
      </c>
      <c r="G547" s="11">
        <v>61</v>
      </c>
    </row>
    <row r="548" spans="1:7" x14ac:dyDescent="0.35">
      <c r="A548" s="74">
        <v>2022</v>
      </c>
      <c r="B548" s="75" t="s">
        <v>185</v>
      </c>
      <c r="C548" s="75" t="s">
        <v>54</v>
      </c>
      <c r="D548" s="23">
        <v>27.957965339000001</v>
      </c>
      <c r="E548" s="16">
        <v>21.136689447999998</v>
      </c>
      <c r="F548" s="16">
        <v>34.779241231</v>
      </c>
      <c r="G548" s="11">
        <v>65</v>
      </c>
    </row>
    <row r="549" spans="1:7" x14ac:dyDescent="0.35">
      <c r="A549" s="74">
        <v>2022</v>
      </c>
      <c r="B549" s="75" t="s">
        <v>186</v>
      </c>
      <c r="C549" s="75" t="s">
        <v>54</v>
      </c>
      <c r="D549" s="23">
        <v>25.309378843000001</v>
      </c>
      <c r="E549" s="16">
        <v>18.662117319</v>
      </c>
      <c r="F549" s="16">
        <v>31.956640367999999</v>
      </c>
      <c r="G549" s="11">
        <v>56</v>
      </c>
    </row>
    <row r="550" spans="1:7" x14ac:dyDescent="0.35">
      <c r="A550" s="74">
        <v>2022</v>
      </c>
      <c r="B550" s="75" t="s">
        <v>187</v>
      </c>
      <c r="C550" s="75" t="s">
        <v>54</v>
      </c>
      <c r="D550" s="23">
        <v>36.081748195000003</v>
      </c>
      <c r="E550" s="16">
        <v>28.219115878</v>
      </c>
      <c r="F550" s="16">
        <v>43.944380512999999</v>
      </c>
      <c r="G550" s="11">
        <v>82</v>
      </c>
    </row>
    <row r="551" spans="1:7" x14ac:dyDescent="0.35">
      <c r="A551" s="74">
        <v>2022</v>
      </c>
      <c r="B551" s="75" t="s">
        <v>188</v>
      </c>
      <c r="C551" s="75" t="s">
        <v>54</v>
      </c>
      <c r="D551" s="23">
        <v>28.959074508</v>
      </c>
      <c r="E551" s="16">
        <v>21.845168337</v>
      </c>
      <c r="F551" s="16">
        <v>36.072980680000001</v>
      </c>
      <c r="G551" s="11">
        <v>64</v>
      </c>
    </row>
    <row r="552" spans="1:7" x14ac:dyDescent="0.35">
      <c r="A552" s="74">
        <v>2022</v>
      </c>
      <c r="B552" s="75" t="s">
        <v>189</v>
      </c>
      <c r="C552" s="75" t="s">
        <v>54</v>
      </c>
      <c r="D552" s="23">
        <v>28.793160997000001</v>
      </c>
      <c r="E552" s="16">
        <v>21.821072311999998</v>
      </c>
      <c r="F552" s="16">
        <v>35.765249683</v>
      </c>
      <c r="G552" s="11">
        <v>66</v>
      </c>
    </row>
    <row r="553" spans="1:7" x14ac:dyDescent="0.35">
      <c r="A553" s="74">
        <v>2022</v>
      </c>
      <c r="B553" s="75" t="s">
        <v>190</v>
      </c>
      <c r="C553" s="75" t="s">
        <v>54</v>
      </c>
      <c r="D553" s="23">
        <v>35.443339504000001</v>
      </c>
      <c r="E553" s="16">
        <v>27.738330850000001</v>
      </c>
      <c r="F553" s="16">
        <v>43.148348159000001</v>
      </c>
      <c r="G553" s="11">
        <v>82</v>
      </c>
    </row>
    <row r="554" spans="1:7" x14ac:dyDescent="0.35">
      <c r="A554" s="74">
        <v>2022</v>
      </c>
      <c r="B554" s="75" t="s">
        <v>191</v>
      </c>
      <c r="C554" s="75" t="s">
        <v>54</v>
      </c>
      <c r="D554" s="23">
        <v>31.100277071000001</v>
      </c>
      <c r="E554" s="16">
        <v>23.594525765</v>
      </c>
      <c r="F554" s="16">
        <v>38.606028377999998</v>
      </c>
      <c r="G554" s="11">
        <v>67</v>
      </c>
    </row>
    <row r="555" spans="1:7" x14ac:dyDescent="0.35">
      <c r="A555" s="74">
        <v>2022</v>
      </c>
      <c r="B555" s="75" t="s">
        <v>192</v>
      </c>
      <c r="C555" s="75" t="s">
        <v>54</v>
      </c>
      <c r="D555" s="23">
        <v>34.963606296000002</v>
      </c>
      <c r="E555" s="16">
        <v>27.275463936000001</v>
      </c>
      <c r="F555" s="16">
        <v>42.651748656000002</v>
      </c>
      <c r="G555" s="11">
        <v>80</v>
      </c>
    </row>
    <row r="556" spans="1:7" x14ac:dyDescent="0.35">
      <c r="A556" s="74">
        <v>2022</v>
      </c>
      <c r="B556" s="75" t="s">
        <v>193</v>
      </c>
      <c r="C556" s="75" t="s">
        <v>54</v>
      </c>
      <c r="D556" s="23">
        <v>29.373910261999999</v>
      </c>
      <c r="E556" s="16">
        <v>22.154499049000002</v>
      </c>
      <c r="F556" s="16">
        <v>36.593321476</v>
      </c>
      <c r="G556" s="11">
        <v>64</v>
      </c>
    </row>
    <row r="557" spans="1:7" x14ac:dyDescent="0.35">
      <c r="A557" s="74">
        <v>2022</v>
      </c>
      <c r="B557" s="75" t="s">
        <v>194</v>
      </c>
      <c r="C557" s="75" t="s">
        <v>54</v>
      </c>
      <c r="D557" s="23">
        <v>29.278517350000001</v>
      </c>
      <c r="E557" s="16">
        <v>22.302114321000001</v>
      </c>
      <c r="F557" s="16">
        <v>36.254920380000002</v>
      </c>
      <c r="G557" s="11">
        <v>68</v>
      </c>
    </row>
    <row r="558" spans="1:7" x14ac:dyDescent="0.35">
      <c r="A558" s="75">
        <v>2000</v>
      </c>
      <c r="B558" s="78" t="s">
        <v>183</v>
      </c>
      <c r="C558" s="75" t="s">
        <v>53</v>
      </c>
      <c r="D558" s="23">
        <v>14.368476269</v>
      </c>
      <c r="E558" s="16">
        <v>9.2065063836000007</v>
      </c>
      <c r="F558" s="16">
        <v>19.530446154</v>
      </c>
      <c r="G558" s="11">
        <v>30</v>
      </c>
    </row>
    <row r="559" spans="1:7" x14ac:dyDescent="0.35">
      <c r="A559" s="75">
        <v>2000</v>
      </c>
      <c r="B559" s="78" t="s">
        <v>184</v>
      </c>
      <c r="C559" s="75" t="s">
        <v>53</v>
      </c>
      <c r="D559" s="23">
        <v>18.245137509999999</v>
      </c>
      <c r="E559" s="16">
        <v>12.262855909000001</v>
      </c>
      <c r="F559" s="16">
        <v>24.22741911</v>
      </c>
      <c r="G559" s="11">
        <v>36</v>
      </c>
    </row>
    <row r="560" spans="1:7" x14ac:dyDescent="0.35">
      <c r="A560" s="75">
        <v>2000</v>
      </c>
      <c r="B560" s="78" t="s">
        <v>185</v>
      </c>
      <c r="C560" s="75" t="s">
        <v>53</v>
      </c>
      <c r="D560" s="23">
        <v>14.806692742999999</v>
      </c>
      <c r="E560" s="16">
        <v>9.5744448965999993</v>
      </c>
      <c r="F560" s="16">
        <v>20.038940589999999</v>
      </c>
      <c r="G560" s="11">
        <v>31</v>
      </c>
    </row>
    <row r="561" spans="1:7" x14ac:dyDescent="0.35">
      <c r="A561" s="75">
        <v>2000</v>
      </c>
      <c r="B561" s="78" t="s">
        <v>186</v>
      </c>
      <c r="C561" s="75" t="s">
        <v>53</v>
      </c>
      <c r="D561" s="23">
        <v>8.7916167390000002</v>
      </c>
      <c r="E561" s="16">
        <v>4.7127851932000002</v>
      </c>
      <c r="F561" s="16">
        <v>12.870448285</v>
      </c>
      <c r="G561" s="11">
        <v>18</v>
      </c>
    </row>
    <row r="562" spans="1:7" x14ac:dyDescent="0.35">
      <c r="A562" s="75">
        <v>2000</v>
      </c>
      <c r="B562" s="78" t="s">
        <v>187</v>
      </c>
      <c r="C562" s="75" t="s">
        <v>53</v>
      </c>
      <c r="D562" s="23">
        <v>11.74120531</v>
      </c>
      <c r="E562" s="16">
        <v>7.0323784465000001</v>
      </c>
      <c r="F562" s="16">
        <v>16.450032173</v>
      </c>
      <c r="G562" s="11">
        <v>24</v>
      </c>
    </row>
    <row r="563" spans="1:7" x14ac:dyDescent="0.35">
      <c r="A563" s="75">
        <v>2000</v>
      </c>
      <c r="B563" s="78" t="s">
        <v>188</v>
      </c>
      <c r="C563" s="75" t="s">
        <v>53</v>
      </c>
      <c r="D563" s="23">
        <v>12.872744705000001</v>
      </c>
      <c r="E563" s="16">
        <v>7.8208085701999996</v>
      </c>
      <c r="F563" s="16">
        <v>17.924680839000001</v>
      </c>
      <c r="G563" s="11">
        <v>25</v>
      </c>
    </row>
    <row r="564" spans="1:7" x14ac:dyDescent="0.35">
      <c r="A564" s="75">
        <v>2000</v>
      </c>
      <c r="B564" s="78" t="s">
        <v>189</v>
      </c>
      <c r="C564" s="75" t="s">
        <v>53</v>
      </c>
      <c r="D564" s="23">
        <v>14.301754587</v>
      </c>
      <c r="E564" s="16">
        <v>9.0840461214000001</v>
      </c>
      <c r="F564" s="16">
        <v>19.519463052999999</v>
      </c>
      <c r="G564" s="11">
        <v>29</v>
      </c>
    </row>
    <row r="565" spans="1:7" x14ac:dyDescent="0.35">
      <c r="A565" s="75">
        <v>2000</v>
      </c>
      <c r="B565" s="78" t="s">
        <v>190</v>
      </c>
      <c r="C565" s="75" t="s">
        <v>53</v>
      </c>
      <c r="D565" s="23">
        <v>12.588624917000001</v>
      </c>
      <c r="E565" s="16">
        <v>7.7349864517000002</v>
      </c>
      <c r="F565" s="16">
        <v>17.442263382</v>
      </c>
      <c r="G565" s="11">
        <v>26</v>
      </c>
    </row>
    <row r="566" spans="1:7" x14ac:dyDescent="0.35">
      <c r="A566" s="75">
        <v>2000</v>
      </c>
      <c r="B566" s="78" t="s">
        <v>191</v>
      </c>
      <c r="C566" s="75" t="s">
        <v>53</v>
      </c>
      <c r="D566" s="23">
        <v>11.649636197</v>
      </c>
      <c r="E566" s="16">
        <v>6.8806625936000003</v>
      </c>
      <c r="F566" s="16">
        <v>16.418609799999999</v>
      </c>
      <c r="G566" s="11">
        <v>23</v>
      </c>
    </row>
    <row r="567" spans="1:7" x14ac:dyDescent="0.35">
      <c r="A567" s="75">
        <v>2000</v>
      </c>
      <c r="B567" s="78" t="s">
        <v>192</v>
      </c>
      <c r="C567" s="75" t="s">
        <v>53</v>
      </c>
      <c r="D567" s="23">
        <v>17.623307544999999</v>
      </c>
      <c r="E567" s="16">
        <v>11.922714058</v>
      </c>
      <c r="F567" s="16">
        <v>23.323901031999998</v>
      </c>
      <c r="G567" s="11">
        <v>37</v>
      </c>
    </row>
    <row r="568" spans="1:7" x14ac:dyDescent="0.35">
      <c r="A568" s="75">
        <v>2000</v>
      </c>
      <c r="B568" s="78" t="s">
        <v>193</v>
      </c>
      <c r="C568" s="75" t="s">
        <v>53</v>
      </c>
      <c r="D568" s="23">
        <v>14.899529143000001</v>
      </c>
      <c r="E568" s="16">
        <v>9.4726148748999996</v>
      </c>
      <c r="F568" s="16">
        <v>20.32644341</v>
      </c>
      <c r="G568" s="11">
        <v>29</v>
      </c>
    </row>
    <row r="569" spans="1:7" x14ac:dyDescent="0.35">
      <c r="A569" s="75">
        <v>2000</v>
      </c>
      <c r="B569" s="78" t="s">
        <v>194</v>
      </c>
      <c r="C569" s="75" t="s">
        <v>53</v>
      </c>
      <c r="D569" s="23">
        <v>15.344701927999999</v>
      </c>
      <c r="E569" s="16">
        <v>10.010700912000001</v>
      </c>
      <c r="F569" s="16">
        <v>20.678702943000001</v>
      </c>
      <c r="G569" s="11">
        <v>32</v>
      </c>
    </row>
    <row r="570" spans="1:7" x14ac:dyDescent="0.35">
      <c r="A570" s="75">
        <v>2001</v>
      </c>
      <c r="B570" s="78" t="s">
        <v>183</v>
      </c>
      <c r="C570" s="75" t="s">
        <v>53</v>
      </c>
      <c r="D570" s="23">
        <v>22.323929439</v>
      </c>
      <c r="E570" s="16">
        <v>15.856740923</v>
      </c>
      <c r="F570" s="16">
        <v>28.791117954000001</v>
      </c>
      <c r="G570" s="11">
        <v>46</v>
      </c>
    </row>
    <row r="571" spans="1:7" x14ac:dyDescent="0.35">
      <c r="A571" s="75">
        <v>2001</v>
      </c>
      <c r="B571" s="78" t="s">
        <v>184</v>
      </c>
      <c r="C571" s="75" t="s">
        <v>53</v>
      </c>
      <c r="D571" s="23">
        <v>13.595720368</v>
      </c>
      <c r="E571" s="16">
        <v>8.3572461872999995</v>
      </c>
      <c r="F571" s="16">
        <v>18.834194549999999</v>
      </c>
      <c r="G571" s="11">
        <v>26</v>
      </c>
    </row>
    <row r="572" spans="1:7" x14ac:dyDescent="0.35">
      <c r="A572" s="75">
        <v>2001</v>
      </c>
      <c r="B572" s="78" t="s">
        <v>185</v>
      </c>
      <c r="C572" s="75" t="s">
        <v>53</v>
      </c>
      <c r="D572" s="23">
        <v>16.025683275999999</v>
      </c>
      <c r="E572" s="16">
        <v>10.617128651</v>
      </c>
      <c r="F572" s="16">
        <v>21.434237902</v>
      </c>
      <c r="G572" s="11">
        <v>34</v>
      </c>
    </row>
    <row r="573" spans="1:7" x14ac:dyDescent="0.35">
      <c r="A573" s="75">
        <v>2001</v>
      </c>
      <c r="B573" s="78" t="s">
        <v>186</v>
      </c>
      <c r="C573" s="75" t="s">
        <v>53</v>
      </c>
      <c r="D573" s="23">
        <v>11.751085101999999</v>
      </c>
      <c r="E573" s="16">
        <v>7.0311971841999998</v>
      </c>
      <c r="F573" s="16">
        <v>16.470973018999999</v>
      </c>
      <c r="G573" s="11">
        <v>24</v>
      </c>
    </row>
    <row r="574" spans="1:7" x14ac:dyDescent="0.35">
      <c r="A574" s="74">
        <v>2001</v>
      </c>
      <c r="B574" s="75" t="s">
        <v>187</v>
      </c>
      <c r="C574" s="75" t="s">
        <v>53</v>
      </c>
      <c r="D574" s="23">
        <v>10.964214673000001</v>
      </c>
      <c r="E574" s="16">
        <v>6.4682462484999999</v>
      </c>
      <c r="F574" s="16">
        <v>15.460183097</v>
      </c>
      <c r="G574" s="11">
        <v>23</v>
      </c>
    </row>
    <row r="575" spans="1:7" x14ac:dyDescent="0.35">
      <c r="A575" s="74">
        <v>2001</v>
      </c>
      <c r="B575" s="75" t="s">
        <v>188</v>
      </c>
      <c r="C575" s="75" t="s">
        <v>53</v>
      </c>
      <c r="D575" s="23">
        <v>13.442483600999999</v>
      </c>
      <c r="E575" s="16">
        <v>8.4437255989000004</v>
      </c>
      <c r="F575" s="16">
        <v>18.441241603000002</v>
      </c>
      <c r="G575" s="11">
        <v>28</v>
      </c>
    </row>
    <row r="576" spans="1:7" x14ac:dyDescent="0.35">
      <c r="A576" s="74">
        <v>2001</v>
      </c>
      <c r="B576" s="75" t="s">
        <v>189</v>
      </c>
      <c r="C576" s="75" t="s">
        <v>53</v>
      </c>
      <c r="D576" s="23">
        <v>12.386092304</v>
      </c>
      <c r="E576" s="16">
        <v>7.6882046684000001</v>
      </c>
      <c r="F576" s="16">
        <v>17.083979939999999</v>
      </c>
      <c r="G576" s="11">
        <v>27</v>
      </c>
    </row>
    <row r="577" spans="1:7" x14ac:dyDescent="0.35">
      <c r="A577" s="74">
        <v>2001</v>
      </c>
      <c r="B577" s="75" t="s">
        <v>190</v>
      </c>
      <c r="C577" s="75" t="s">
        <v>53</v>
      </c>
      <c r="D577" s="23">
        <v>17.130508352</v>
      </c>
      <c r="E577" s="16">
        <v>11.447927996000001</v>
      </c>
      <c r="F577" s="16">
        <v>22.813088707999999</v>
      </c>
      <c r="G577" s="11">
        <v>35</v>
      </c>
    </row>
    <row r="578" spans="1:7" x14ac:dyDescent="0.35">
      <c r="A578" s="74">
        <v>2001</v>
      </c>
      <c r="B578" s="75" t="s">
        <v>191</v>
      </c>
      <c r="C578" s="75" t="s">
        <v>53</v>
      </c>
      <c r="D578" s="23">
        <v>9.4143120506999995</v>
      </c>
      <c r="E578" s="16">
        <v>5.1736056407</v>
      </c>
      <c r="F578" s="16">
        <v>13.655018460999999</v>
      </c>
      <c r="G578" s="11">
        <v>19</v>
      </c>
    </row>
    <row r="579" spans="1:7" x14ac:dyDescent="0.35">
      <c r="A579" s="74">
        <v>2001</v>
      </c>
      <c r="B579" s="75" t="s">
        <v>192</v>
      </c>
      <c r="C579" s="75" t="s">
        <v>53</v>
      </c>
      <c r="D579" s="23">
        <v>18.790973637</v>
      </c>
      <c r="E579" s="16">
        <v>12.948109801999999</v>
      </c>
      <c r="F579" s="16">
        <v>24.633837472</v>
      </c>
      <c r="G579" s="11">
        <v>40</v>
      </c>
    </row>
    <row r="580" spans="1:7" x14ac:dyDescent="0.35">
      <c r="A580" s="74">
        <v>2001</v>
      </c>
      <c r="B580" s="75" t="s">
        <v>193</v>
      </c>
      <c r="C580" s="75" t="s">
        <v>53</v>
      </c>
      <c r="D580" s="23">
        <v>18.341402398</v>
      </c>
      <c r="E580" s="16">
        <v>12.417381673</v>
      </c>
      <c r="F580" s="16">
        <v>24.265423124000002</v>
      </c>
      <c r="G580" s="11">
        <v>37</v>
      </c>
    </row>
    <row r="581" spans="1:7" x14ac:dyDescent="0.35">
      <c r="A581" s="74">
        <v>2001</v>
      </c>
      <c r="B581" s="75" t="s">
        <v>194</v>
      </c>
      <c r="C581" s="75" t="s">
        <v>53</v>
      </c>
      <c r="D581" s="23">
        <v>9.6519930526</v>
      </c>
      <c r="E581" s="16">
        <v>5.4139886702000002</v>
      </c>
      <c r="F581" s="16">
        <v>13.889997435</v>
      </c>
      <c r="G581" s="11">
        <v>20</v>
      </c>
    </row>
    <row r="582" spans="1:7" x14ac:dyDescent="0.35">
      <c r="A582" s="74">
        <v>2002</v>
      </c>
      <c r="B582" s="75" t="s">
        <v>183</v>
      </c>
      <c r="C582" s="75" t="s">
        <v>53</v>
      </c>
      <c r="D582" s="23">
        <v>22.835226336000002</v>
      </c>
      <c r="E582" s="16">
        <v>16.358494026999999</v>
      </c>
      <c r="F582" s="16">
        <v>29.311958645000001</v>
      </c>
      <c r="G582" s="11">
        <v>48</v>
      </c>
    </row>
    <row r="583" spans="1:7" x14ac:dyDescent="0.35">
      <c r="A583" s="74">
        <v>2002</v>
      </c>
      <c r="B583" s="75" t="s">
        <v>184</v>
      </c>
      <c r="C583" s="75" t="s">
        <v>53</v>
      </c>
      <c r="D583" s="23">
        <v>20.477628014</v>
      </c>
      <c r="E583" s="16">
        <v>14.034539130000001</v>
      </c>
      <c r="F583" s="16">
        <v>26.920716896999998</v>
      </c>
      <c r="G583" s="11">
        <v>39</v>
      </c>
    </row>
    <row r="584" spans="1:7" x14ac:dyDescent="0.35">
      <c r="A584" s="74">
        <v>2002</v>
      </c>
      <c r="B584" s="75" t="s">
        <v>185</v>
      </c>
      <c r="C584" s="75" t="s">
        <v>53</v>
      </c>
      <c r="D584" s="23">
        <v>13.923466167000001</v>
      </c>
      <c r="E584" s="16">
        <v>8.8490285666999995</v>
      </c>
      <c r="F584" s="16">
        <v>18.997903767</v>
      </c>
      <c r="G584" s="11">
        <v>29</v>
      </c>
    </row>
    <row r="585" spans="1:7" x14ac:dyDescent="0.35">
      <c r="A585" s="74">
        <v>2002</v>
      </c>
      <c r="B585" s="75" t="s">
        <v>186</v>
      </c>
      <c r="C585" s="75" t="s">
        <v>53</v>
      </c>
      <c r="D585" s="23">
        <v>18.417990366000002</v>
      </c>
      <c r="E585" s="16">
        <v>12.547629123</v>
      </c>
      <c r="F585" s="16">
        <v>24.288351609999999</v>
      </c>
      <c r="G585" s="11">
        <v>38</v>
      </c>
    </row>
    <row r="586" spans="1:7" x14ac:dyDescent="0.35">
      <c r="A586" s="74">
        <v>2002</v>
      </c>
      <c r="B586" s="75" t="s">
        <v>187</v>
      </c>
      <c r="C586" s="75" t="s">
        <v>53</v>
      </c>
      <c r="D586" s="23">
        <v>14.953636621999999</v>
      </c>
      <c r="E586" s="16">
        <v>9.6768849195000008</v>
      </c>
      <c r="F586" s="16">
        <v>20.230388325</v>
      </c>
      <c r="G586" s="11">
        <v>31</v>
      </c>
    </row>
    <row r="587" spans="1:7" x14ac:dyDescent="0.35">
      <c r="A587" s="74">
        <v>2002</v>
      </c>
      <c r="B587" s="75" t="s">
        <v>188</v>
      </c>
      <c r="C587" s="75" t="s">
        <v>53</v>
      </c>
      <c r="D587" s="23">
        <v>16.108397699000001</v>
      </c>
      <c r="E587" s="16">
        <v>10.592559605</v>
      </c>
      <c r="F587" s="16">
        <v>21.624235792</v>
      </c>
      <c r="G587" s="11">
        <v>33</v>
      </c>
    </row>
    <row r="588" spans="1:7" x14ac:dyDescent="0.35">
      <c r="A588" s="74">
        <v>2002</v>
      </c>
      <c r="B588" s="75" t="s">
        <v>189</v>
      </c>
      <c r="C588" s="75" t="s">
        <v>53</v>
      </c>
      <c r="D588" s="23">
        <v>14.830155912</v>
      </c>
      <c r="E588" s="16">
        <v>9.5988945757999993</v>
      </c>
      <c r="F588" s="16">
        <v>20.061417248000001</v>
      </c>
      <c r="G588" s="11">
        <v>31</v>
      </c>
    </row>
    <row r="589" spans="1:7" x14ac:dyDescent="0.35">
      <c r="A589" s="74">
        <v>2002</v>
      </c>
      <c r="B589" s="75" t="s">
        <v>190</v>
      </c>
      <c r="C589" s="75" t="s">
        <v>53</v>
      </c>
      <c r="D589" s="23">
        <v>14.579830626</v>
      </c>
      <c r="E589" s="16">
        <v>9.4313463924000001</v>
      </c>
      <c r="F589" s="16">
        <v>19.728314860000001</v>
      </c>
      <c r="G589" s="11">
        <v>31</v>
      </c>
    </row>
    <row r="590" spans="1:7" x14ac:dyDescent="0.35">
      <c r="A590" s="74">
        <v>2002</v>
      </c>
      <c r="B590" s="75" t="s">
        <v>191</v>
      </c>
      <c r="C590" s="75" t="s">
        <v>53</v>
      </c>
      <c r="D590" s="23">
        <v>17.599167662999999</v>
      </c>
      <c r="E590" s="16">
        <v>11.836743503999999</v>
      </c>
      <c r="F590" s="16">
        <v>23.361591823000001</v>
      </c>
      <c r="G590" s="11">
        <v>36</v>
      </c>
    </row>
    <row r="591" spans="1:7" x14ac:dyDescent="0.35">
      <c r="A591" s="74">
        <v>2002</v>
      </c>
      <c r="B591" s="75" t="s">
        <v>192</v>
      </c>
      <c r="C591" s="75" t="s">
        <v>53</v>
      </c>
      <c r="D591" s="23">
        <v>11.045454797</v>
      </c>
      <c r="E591" s="16">
        <v>6.6102754296999997</v>
      </c>
      <c r="F591" s="16">
        <v>15.480634165</v>
      </c>
      <c r="G591" s="11">
        <v>24</v>
      </c>
    </row>
    <row r="592" spans="1:7" x14ac:dyDescent="0.35">
      <c r="A592" s="74">
        <v>2002</v>
      </c>
      <c r="B592" s="75" t="s">
        <v>193</v>
      </c>
      <c r="C592" s="75" t="s">
        <v>53</v>
      </c>
      <c r="D592" s="23">
        <v>12.747378275000001</v>
      </c>
      <c r="E592" s="16">
        <v>7.8367176801999996</v>
      </c>
      <c r="F592" s="16">
        <v>17.658038869999999</v>
      </c>
      <c r="G592" s="11">
        <v>26</v>
      </c>
    </row>
    <row r="593" spans="1:7" x14ac:dyDescent="0.35">
      <c r="A593" s="74">
        <v>2002</v>
      </c>
      <c r="B593" s="75" t="s">
        <v>194</v>
      </c>
      <c r="C593" s="75" t="s">
        <v>53</v>
      </c>
      <c r="D593" s="23">
        <v>16.220474063000001</v>
      </c>
      <c r="E593" s="16">
        <v>10.757788544</v>
      </c>
      <c r="F593" s="16">
        <v>21.683159581999998</v>
      </c>
      <c r="G593" s="11">
        <v>34</v>
      </c>
    </row>
    <row r="594" spans="1:7" x14ac:dyDescent="0.35">
      <c r="A594" s="74">
        <v>2003</v>
      </c>
      <c r="B594" s="75" t="s">
        <v>183</v>
      </c>
      <c r="C594" s="75" t="s">
        <v>53</v>
      </c>
      <c r="D594" s="23">
        <v>17.169017408999999</v>
      </c>
      <c r="E594" s="16">
        <v>11.552023488</v>
      </c>
      <c r="F594" s="16">
        <v>22.786011331000001</v>
      </c>
      <c r="G594" s="11">
        <v>36</v>
      </c>
    </row>
    <row r="595" spans="1:7" x14ac:dyDescent="0.35">
      <c r="A595" s="74">
        <v>2003</v>
      </c>
      <c r="B595" s="75" t="s">
        <v>184</v>
      </c>
      <c r="C595" s="75" t="s">
        <v>53</v>
      </c>
      <c r="D595" s="23">
        <v>11.935581685000001</v>
      </c>
      <c r="E595" s="16">
        <v>7.0435503705000002</v>
      </c>
      <c r="F595" s="16">
        <v>16.827612998999999</v>
      </c>
      <c r="G595" s="11">
        <v>23</v>
      </c>
    </row>
    <row r="596" spans="1:7" x14ac:dyDescent="0.35">
      <c r="A596" s="74">
        <v>2003</v>
      </c>
      <c r="B596" s="75" t="s">
        <v>185</v>
      </c>
      <c r="C596" s="75" t="s">
        <v>53</v>
      </c>
      <c r="D596" s="23">
        <v>14.615792690999999</v>
      </c>
      <c r="E596" s="16">
        <v>9.4579125713999996</v>
      </c>
      <c r="F596" s="16">
        <v>19.773672810000001</v>
      </c>
      <c r="G596" s="11">
        <v>31</v>
      </c>
    </row>
    <row r="597" spans="1:7" x14ac:dyDescent="0.35">
      <c r="A597" s="74">
        <v>2003</v>
      </c>
      <c r="B597" s="75" t="s">
        <v>186</v>
      </c>
      <c r="C597" s="75" t="s">
        <v>53</v>
      </c>
      <c r="D597" s="23">
        <v>19.068046534</v>
      </c>
      <c r="E597" s="16">
        <v>13.070062138999999</v>
      </c>
      <c r="F597" s="16">
        <v>25.066030928</v>
      </c>
      <c r="G597" s="11">
        <v>39</v>
      </c>
    </row>
    <row r="598" spans="1:7" x14ac:dyDescent="0.35">
      <c r="A598" s="74">
        <v>2003</v>
      </c>
      <c r="B598" s="75" t="s">
        <v>187</v>
      </c>
      <c r="C598" s="75" t="s">
        <v>53</v>
      </c>
      <c r="D598" s="23">
        <v>15.278373895</v>
      </c>
      <c r="E598" s="16">
        <v>9.9750136544999997</v>
      </c>
      <c r="F598" s="16">
        <v>20.581734135000001</v>
      </c>
      <c r="G598" s="11">
        <v>32</v>
      </c>
    </row>
    <row r="599" spans="1:7" x14ac:dyDescent="0.35">
      <c r="A599" s="74">
        <v>2003</v>
      </c>
      <c r="B599" s="75" t="s">
        <v>188</v>
      </c>
      <c r="C599" s="75" t="s">
        <v>53</v>
      </c>
      <c r="D599" s="23">
        <v>16.638369843</v>
      </c>
      <c r="E599" s="16">
        <v>11.108044338999999</v>
      </c>
      <c r="F599" s="16">
        <v>22.168695347</v>
      </c>
      <c r="G599" s="11">
        <v>35</v>
      </c>
    </row>
    <row r="600" spans="1:7" x14ac:dyDescent="0.35">
      <c r="A600" s="74">
        <v>2003</v>
      </c>
      <c r="B600" s="75" t="s">
        <v>189</v>
      </c>
      <c r="C600" s="75" t="s">
        <v>53</v>
      </c>
      <c r="D600" s="23">
        <v>12.024306725000001</v>
      </c>
      <c r="E600" s="16">
        <v>7.3882288759000003</v>
      </c>
      <c r="F600" s="16">
        <v>16.660384574999998</v>
      </c>
      <c r="G600" s="11">
        <v>26</v>
      </c>
    </row>
    <row r="601" spans="1:7" x14ac:dyDescent="0.35">
      <c r="A601" s="74">
        <v>2003</v>
      </c>
      <c r="B601" s="75" t="s">
        <v>190</v>
      </c>
      <c r="C601" s="75" t="s">
        <v>53</v>
      </c>
      <c r="D601" s="23">
        <v>18.646859622000001</v>
      </c>
      <c r="E601" s="16">
        <v>12.779182377</v>
      </c>
      <c r="F601" s="16">
        <v>24.514536866</v>
      </c>
      <c r="G601" s="11">
        <v>39</v>
      </c>
    </row>
    <row r="602" spans="1:7" x14ac:dyDescent="0.35">
      <c r="A602" s="74">
        <v>2003</v>
      </c>
      <c r="B602" s="75" t="s">
        <v>191</v>
      </c>
      <c r="C602" s="75" t="s">
        <v>53</v>
      </c>
      <c r="D602" s="23">
        <v>14.803996808999999</v>
      </c>
      <c r="E602" s="16">
        <v>9.5751748380000006</v>
      </c>
      <c r="F602" s="16">
        <v>20.032818778999999</v>
      </c>
      <c r="G602" s="11">
        <v>31</v>
      </c>
    </row>
    <row r="603" spans="1:7" x14ac:dyDescent="0.35">
      <c r="A603" s="74">
        <v>2003</v>
      </c>
      <c r="B603" s="75" t="s">
        <v>192</v>
      </c>
      <c r="C603" s="75" t="s">
        <v>53</v>
      </c>
      <c r="D603" s="23">
        <v>18.660500871</v>
      </c>
      <c r="E603" s="16">
        <v>12.859312936</v>
      </c>
      <c r="F603" s="16">
        <v>24.461688806000002</v>
      </c>
      <c r="G603" s="11">
        <v>40</v>
      </c>
    </row>
    <row r="604" spans="1:7" x14ac:dyDescent="0.35">
      <c r="A604" s="74">
        <v>2003</v>
      </c>
      <c r="B604" s="75" t="s">
        <v>193</v>
      </c>
      <c r="C604" s="75" t="s">
        <v>53</v>
      </c>
      <c r="D604" s="23">
        <v>13.520353739000001</v>
      </c>
      <c r="E604" s="16">
        <v>8.5042206056000005</v>
      </c>
      <c r="F604" s="16">
        <v>18.536486872000001</v>
      </c>
      <c r="G604" s="11">
        <v>28</v>
      </c>
    </row>
    <row r="605" spans="1:7" x14ac:dyDescent="0.35">
      <c r="A605" s="74">
        <v>2003</v>
      </c>
      <c r="B605" s="75" t="s">
        <v>194</v>
      </c>
      <c r="C605" s="75" t="s">
        <v>53</v>
      </c>
      <c r="D605" s="23">
        <v>17.426020479999998</v>
      </c>
      <c r="E605" s="16">
        <v>11.798823197000001</v>
      </c>
      <c r="F605" s="16">
        <v>23.053217762999999</v>
      </c>
      <c r="G605" s="11">
        <v>37</v>
      </c>
    </row>
    <row r="606" spans="1:7" x14ac:dyDescent="0.35">
      <c r="A606" s="74">
        <v>2004</v>
      </c>
      <c r="B606" s="75" t="s">
        <v>183</v>
      </c>
      <c r="C606" s="75" t="s">
        <v>53</v>
      </c>
      <c r="D606" s="23">
        <v>17.981154294</v>
      </c>
      <c r="E606" s="16">
        <v>12.248896118999999</v>
      </c>
      <c r="F606" s="16">
        <v>23.713412470000002</v>
      </c>
      <c r="G606" s="11">
        <v>38</v>
      </c>
    </row>
    <row r="607" spans="1:7" x14ac:dyDescent="0.35">
      <c r="A607" s="74">
        <v>2004</v>
      </c>
      <c r="B607" s="75" t="s">
        <v>184</v>
      </c>
      <c r="C607" s="75" t="s">
        <v>53</v>
      </c>
      <c r="D607" s="23">
        <v>15.678200736999999</v>
      </c>
      <c r="E607" s="16">
        <v>10.147348334</v>
      </c>
      <c r="F607" s="16">
        <v>21.209053140000002</v>
      </c>
      <c r="G607" s="11">
        <v>31</v>
      </c>
    </row>
    <row r="608" spans="1:7" x14ac:dyDescent="0.35">
      <c r="A608" s="74">
        <v>2004</v>
      </c>
      <c r="B608" s="75" t="s">
        <v>185</v>
      </c>
      <c r="C608" s="75" t="s">
        <v>53</v>
      </c>
      <c r="D608" s="23">
        <v>22.117407549999999</v>
      </c>
      <c r="E608" s="16">
        <v>15.842429887</v>
      </c>
      <c r="F608" s="16">
        <v>28.392385213000001</v>
      </c>
      <c r="G608" s="11">
        <v>48</v>
      </c>
    </row>
    <row r="609" spans="1:7" x14ac:dyDescent="0.35">
      <c r="A609" s="74">
        <v>2004</v>
      </c>
      <c r="B609" s="75" t="s">
        <v>186</v>
      </c>
      <c r="C609" s="75" t="s">
        <v>53</v>
      </c>
      <c r="D609" s="23">
        <v>17.749541944000001</v>
      </c>
      <c r="E609" s="16">
        <v>12.010717912</v>
      </c>
      <c r="F609" s="16">
        <v>23.488365975000001</v>
      </c>
      <c r="G609" s="11">
        <v>37</v>
      </c>
    </row>
    <row r="610" spans="1:7" x14ac:dyDescent="0.35">
      <c r="A610" s="74">
        <v>2004</v>
      </c>
      <c r="B610" s="75" t="s">
        <v>187</v>
      </c>
      <c r="C610" s="75" t="s">
        <v>53</v>
      </c>
      <c r="D610" s="23">
        <v>9.5809273668999992</v>
      </c>
      <c r="E610" s="16">
        <v>5.4714505163</v>
      </c>
      <c r="F610" s="16">
        <v>13.690404216999999</v>
      </c>
      <c r="G610" s="11">
        <v>21</v>
      </c>
    </row>
    <row r="611" spans="1:7" x14ac:dyDescent="0.35">
      <c r="A611" s="74">
        <v>2004</v>
      </c>
      <c r="B611" s="75" t="s">
        <v>188</v>
      </c>
      <c r="C611" s="75" t="s">
        <v>53</v>
      </c>
      <c r="D611" s="23">
        <v>13.927651028</v>
      </c>
      <c r="E611" s="16">
        <v>8.8466161504999992</v>
      </c>
      <c r="F611" s="16">
        <v>19.008685906</v>
      </c>
      <c r="G611" s="11">
        <v>29</v>
      </c>
    </row>
    <row r="612" spans="1:7" x14ac:dyDescent="0.35">
      <c r="A612" s="74">
        <v>2004</v>
      </c>
      <c r="B612" s="75" t="s">
        <v>189</v>
      </c>
      <c r="C612" s="75" t="s">
        <v>53</v>
      </c>
      <c r="D612" s="23">
        <v>12.468153170000001</v>
      </c>
      <c r="E612" s="16">
        <v>7.7500909557000002</v>
      </c>
      <c r="F612" s="16">
        <v>17.186215384</v>
      </c>
      <c r="G612" s="11">
        <v>27</v>
      </c>
    </row>
    <row r="613" spans="1:7" x14ac:dyDescent="0.35">
      <c r="A613" s="74">
        <v>2004</v>
      </c>
      <c r="B613" s="75" t="s">
        <v>190</v>
      </c>
      <c r="C613" s="75" t="s">
        <v>53</v>
      </c>
      <c r="D613" s="23">
        <v>13.166201932</v>
      </c>
      <c r="E613" s="16">
        <v>8.2768547175999991</v>
      </c>
      <c r="F613" s="16">
        <v>18.055549147000001</v>
      </c>
      <c r="G613" s="11">
        <v>28</v>
      </c>
    </row>
    <row r="614" spans="1:7" x14ac:dyDescent="0.35">
      <c r="A614" s="74">
        <v>2004</v>
      </c>
      <c r="B614" s="75" t="s">
        <v>191</v>
      </c>
      <c r="C614" s="75" t="s">
        <v>53</v>
      </c>
      <c r="D614" s="23">
        <v>15.264994879</v>
      </c>
      <c r="E614" s="16">
        <v>9.9642836977000009</v>
      </c>
      <c r="F614" s="16">
        <v>20.565706061</v>
      </c>
      <c r="G614" s="11">
        <v>32</v>
      </c>
    </row>
    <row r="615" spans="1:7" x14ac:dyDescent="0.35">
      <c r="A615" s="74">
        <v>2004</v>
      </c>
      <c r="B615" s="75" t="s">
        <v>192</v>
      </c>
      <c r="C615" s="75" t="s">
        <v>53</v>
      </c>
      <c r="D615" s="23">
        <v>13.798287619</v>
      </c>
      <c r="E615" s="16">
        <v>8.8438261494999999</v>
      </c>
      <c r="F615" s="16">
        <v>18.752749089000002</v>
      </c>
      <c r="G615" s="11">
        <v>30</v>
      </c>
    </row>
    <row r="616" spans="1:7" x14ac:dyDescent="0.35">
      <c r="A616" s="74">
        <v>2004</v>
      </c>
      <c r="B616" s="75" t="s">
        <v>193</v>
      </c>
      <c r="C616" s="75" t="s">
        <v>53</v>
      </c>
      <c r="D616" s="23">
        <v>13.351836064</v>
      </c>
      <c r="E616" s="16">
        <v>8.3945349126999993</v>
      </c>
      <c r="F616" s="16">
        <v>18.309137216</v>
      </c>
      <c r="G616" s="11">
        <v>28</v>
      </c>
    </row>
    <row r="617" spans="1:7" x14ac:dyDescent="0.35">
      <c r="A617" s="74">
        <v>2004</v>
      </c>
      <c r="B617" s="75" t="s">
        <v>194</v>
      </c>
      <c r="C617" s="75" t="s">
        <v>53</v>
      </c>
      <c r="D617" s="23">
        <v>16.816351917999999</v>
      </c>
      <c r="E617" s="16">
        <v>11.382137592999999</v>
      </c>
      <c r="F617" s="16">
        <v>22.250566244000002</v>
      </c>
      <c r="G617" s="11">
        <v>37</v>
      </c>
    </row>
    <row r="618" spans="1:7" x14ac:dyDescent="0.35">
      <c r="A618" s="74">
        <v>2005</v>
      </c>
      <c r="B618" s="75" t="s">
        <v>183</v>
      </c>
      <c r="C618" s="75" t="s">
        <v>53</v>
      </c>
      <c r="D618" s="23">
        <v>21.630470746</v>
      </c>
      <c r="E618" s="16">
        <v>15.427136075</v>
      </c>
      <c r="F618" s="16">
        <v>27.833805416000001</v>
      </c>
      <c r="G618" s="11">
        <v>47</v>
      </c>
    </row>
    <row r="619" spans="1:7" x14ac:dyDescent="0.35">
      <c r="A619" s="74">
        <v>2005</v>
      </c>
      <c r="B619" s="75" t="s">
        <v>184</v>
      </c>
      <c r="C619" s="75" t="s">
        <v>53</v>
      </c>
      <c r="D619" s="23">
        <v>17.827222329000001</v>
      </c>
      <c r="E619" s="16">
        <v>11.901218745</v>
      </c>
      <c r="F619" s="16">
        <v>23.753225912000001</v>
      </c>
      <c r="G619" s="11">
        <v>35</v>
      </c>
    </row>
    <row r="620" spans="1:7" x14ac:dyDescent="0.35">
      <c r="A620" s="74">
        <v>2005</v>
      </c>
      <c r="B620" s="75" t="s">
        <v>185</v>
      </c>
      <c r="C620" s="75" t="s">
        <v>53</v>
      </c>
      <c r="D620" s="23">
        <v>16.696631725</v>
      </c>
      <c r="E620" s="16">
        <v>11.302744303000001</v>
      </c>
      <c r="F620" s="16">
        <v>22.090519146999998</v>
      </c>
      <c r="G620" s="11">
        <v>37</v>
      </c>
    </row>
    <row r="621" spans="1:7" x14ac:dyDescent="0.35">
      <c r="A621" s="74">
        <v>2005</v>
      </c>
      <c r="B621" s="75" t="s">
        <v>186</v>
      </c>
      <c r="C621" s="75" t="s">
        <v>53</v>
      </c>
      <c r="D621" s="23">
        <v>14.702488735999999</v>
      </c>
      <c r="E621" s="16">
        <v>9.4344593050000007</v>
      </c>
      <c r="F621" s="16">
        <v>19.970518167000002</v>
      </c>
      <c r="G621" s="11">
        <v>30</v>
      </c>
    </row>
    <row r="622" spans="1:7" x14ac:dyDescent="0.35">
      <c r="A622" s="74">
        <v>2005</v>
      </c>
      <c r="B622" s="75" t="s">
        <v>187</v>
      </c>
      <c r="C622" s="75" t="s">
        <v>53</v>
      </c>
      <c r="D622" s="23">
        <v>20.509576834000001</v>
      </c>
      <c r="E622" s="16">
        <v>14.500137654</v>
      </c>
      <c r="F622" s="16">
        <v>26.519016014999998</v>
      </c>
      <c r="G622" s="11">
        <v>45</v>
      </c>
    </row>
    <row r="623" spans="1:7" x14ac:dyDescent="0.35">
      <c r="A623" s="74">
        <v>2005</v>
      </c>
      <c r="B623" s="75" t="s">
        <v>188</v>
      </c>
      <c r="C623" s="75" t="s">
        <v>53</v>
      </c>
      <c r="D623" s="23">
        <v>14.442973108</v>
      </c>
      <c r="E623" s="16">
        <v>9.3421479302999995</v>
      </c>
      <c r="F623" s="16">
        <v>19.543798285000001</v>
      </c>
      <c r="G623" s="11">
        <v>31</v>
      </c>
    </row>
    <row r="624" spans="1:7" x14ac:dyDescent="0.35">
      <c r="A624" s="74">
        <v>2005</v>
      </c>
      <c r="B624" s="75" t="s">
        <v>189</v>
      </c>
      <c r="C624" s="75" t="s">
        <v>53</v>
      </c>
      <c r="D624" s="23">
        <v>13.277710164</v>
      </c>
      <c r="E624" s="16">
        <v>8.4310730700000001</v>
      </c>
      <c r="F624" s="16">
        <v>18.124347259</v>
      </c>
      <c r="G624" s="11">
        <v>29</v>
      </c>
    </row>
    <row r="625" spans="1:7" x14ac:dyDescent="0.35">
      <c r="A625" s="74">
        <v>2005</v>
      </c>
      <c r="B625" s="75" t="s">
        <v>190</v>
      </c>
      <c r="C625" s="75" t="s">
        <v>53</v>
      </c>
      <c r="D625" s="23">
        <v>18.111568131999999</v>
      </c>
      <c r="E625" s="16">
        <v>12.411257531</v>
      </c>
      <c r="F625" s="16">
        <v>23.811878732</v>
      </c>
      <c r="G625" s="11">
        <v>39</v>
      </c>
    </row>
    <row r="626" spans="1:7" x14ac:dyDescent="0.35">
      <c r="A626" s="74">
        <v>2005</v>
      </c>
      <c r="B626" s="75" t="s">
        <v>191</v>
      </c>
      <c r="C626" s="75" t="s">
        <v>53</v>
      </c>
      <c r="D626" s="23">
        <v>16.667118640000002</v>
      </c>
      <c r="E626" s="16">
        <v>11.130504520000001</v>
      </c>
      <c r="F626" s="16">
        <v>22.203732760000001</v>
      </c>
      <c r="G626" s="11">
        <v>35</v>
      </c>
    </row>
    <row r="627" spans="1:7" x14ac:dyDescent="0.35">
      <c r="A627" s="74">
        <v>2005</v>
      </c>
      <c r="B627" s="75" t="s">
        <v>192</v>
      </c>
      <c r="C627" s="75" t="s">
        <v>53</v>
      </c>
      <c r="D627" s="23">
        <v>14.10272646</v>
      </c>
      <c r="E627" s="16">
        <v>9.1203878660999997</v>
      </c>
      <c r="F627" s="16">
        <v>19.085065053000001</v>
      </c>
      <c r="G627" s="11">
        <v>31</v>
      </c>
    </row>
    <row r="628" spans="1:7" x14ac:dyDescent="0.35">
      <c r="A628" s="74">
        <v>2005</v>
      </c>
      <c r="B628" s="75" t="s">
        <v>193</v>
      </c>
      <c r="C628" s="75" t="s">
        <v>53</v>
      </c>
      <c r="D628" s="23">
        <v>18.884380551</v>
      </c>
      <c r="E628" s="16">
        <v>13.016816151</v>
      </c>
      <c r="F628" s="16">
        <v>24.751944950999999</v>
      </c>
      <c r="G628" s="11">
        <v>40</v>
      </c>
    </row>
    <row r="629" spans="1:7" x14ac:dyDescent="0.35">
      <c r="A629" s="74">
        <v>2005</v>
      </c>
      <c r="B629" s="75" t="s">
        <v>194</v>
      </c>
      <c r="C629" s="75" t="s">
        <v>53</v>
      </c>
      <c r="D629" s="23">
        <v>14.220877979999999</v>
      </c>
      <c r="E629" s="16">
        <v>9.2788814027999997</v>
      </c>
      <c r="F629" s="16">
        <v>19.162874557999999</v>
      </c>
      <c r="G629" s="11">
        <v>32</v>
      </c>
    </row>
    <row r="630" spans="1:7" x14ac:dyDescent="0.35">
      <c r="A630" s="74">
        <v>2006</v>
      </c>
      <c r="B630" s="75" t="s">
        <v>183</v>
      </c>
      <c r="C630" s="75" t="s">
        <v>53</v>
      </c>
      <c r="D630" s="23">
        <v>18.666751528999999</v>
      </c>
      <c r="E630" s="16">
        <v>12.938204664000001</v>
      </c>
      <c r="F630" s="16">
        <v>24.395298394000001</v>
      </c>
      <c r="G630" s="11">
        <v>41</v>
      </c>
    </row>
    <row r="631" spans="1:7" x14ac:dyDescent="0.35">
      <c r="A631" s="74">
        <v>2006</v>
      </c>
      <c r="B631" s="75" t="s">
        <v>184</v>
      </c>
      <c r="C631" s="75" t="s">
        <v>53</v>
      </c>
      <c r="D631" s="23">
        <v>17.811814117000001</v>
      </c>
      <c r="E631" s="16">
        <v>11.973972512</v>
      </c>
      <c r="F631" s="16">
        <v>23.649655721999999</v>
      </c>
      <c r="G631" s="11">
        <v>36</v>
      </c>
    </row>
    <row r="632" spans="1:7" x14ac:dyDescent="0.35">
      <c r="A632" s="74">
        <v>2006</v>
      </c>
      <c r="B632" s="75" t="s">
        <v>185</v>
      </c>
      <c r="C632" s="75" t="s">
        <v>53</v>
      </c>
      <c r="D632" s="23">
        <v>21.954978184000002</v>
      </c>
      <c r="E632" s="16">
        <v>15.727263150000001</v>
      </c>
      <c r="F632" s="16">
        <v>28.182693219000001</v>
      </c>
      <c r="G632" s="11">
        <v>48</v>
      </c>
    </row>
    <row r="633" spans="1:7" x14ac:dyDescent="0.35">
      <c r="A633" s="74">
        <v>2006</v>
      </c>
      <c r="B633" s="75" t="s">
        <v>186</v>
      </c>
      <c r="C633" s="75" t="s">
        <v>53</v>
      </c>
      <c r="D633" s="23">
        <v>15.774909953</v>
      </c>
      <c r="E633" s="16">
        <v>10.458222384000001</v>
      </c>
      <c r="F633" s="16">
        <v>21.091597521000001</v>
      </c>
      <c r="G633" s="11">
        <v>34</v>
      </c>
    </row>
    <row r="634" spans="1:7" x14ac:dyDescent="0.35">
      <c r="A634" s="74">
        <v>2006</v>
      </c>
      <c r="B634" s="75" t="s">
        <v>187</v>
      </c>
      <c r="C634" s="75" t="s">
        <v>53</v>
      </c>
      <c r="D634" s="23">
        <v>19.980233931000001</v>
      </c>
      <c r="E634" s="16">
        <v>13.995027089000001</v>
      </c>
      <c r="F634" s="16">
        <v>25.965440773000001</v>
      </c>
      <c r="G634" s="11">
        <v>43</v>
      </c>
    </row>
    <row r="635" spans="1:7" x14ac:dyDescent="0.35">
      <c r="A635" s="74">
        <v>2006</v>
      </c>
      <c r="B635" s="75" t="s">
        <v>188</v>
      </c>
      <c r="C635" s="75" t="s">
        <v>53</v>
      </c>
      <c r="D635" s="23">
        <v>14.441950182999999</v>
      </c>
      <c r="E635" s="16">
        <v>9.2630627076999996</v>
      </c>
      <c r="F635" s="16">
        <v>19.620837656999999</v>
      </c>
      <c r="G635" s="11">
        <v>30</v>
      </c>
    </row>
    <row r="636" spans="1:7" x14ac:dyDescent="0.35">
      <c r="A636" s="74">
        <v>2006</v>
      </c>
      <c r="B636" s="75" t="s">
        <v>189</v>
      </c>
      <c r="C636" s="75" t="s">
        <v>53</v>
      </c>
      <c r="D636" s="23">
        <v>11.735511394</v>
      </c>
      <c r="E636" s="16">
        <v>7.2942123773</v>
      </c>
      <c r="F636" s="16">
        <v>16.176810411000002</v>
      </c>
      <c r="G636" s="11">
        <v>27</v>
      </c>
    </row>
    <row r="637" spans="1:7" x14ac:dyDescent="0.35">
      <c r="A637" s="74">
        <v>2006</v>
      </c>
      <c r="B637" s="75" t="s">
        <v>190</v>
      </c>
      <c r="C637" s="75" t="s">
        <v>53</v>
      </c>
      <c r="D637" s="23">
        <v>15.504783958000001</v>
      </c>
      <c r="E637" s="16">
        <v>10.279496495</v>
      </c>
      <c r="F637" s="16">
        <v>20.730071422000002</v>
      </c>
      <c r="G637" s="11">
        <v>34</v>
      </c>
    </row>
    <row r="638" spans="1:7" x14ac:dyDescent="0.35">
      <c r="A638" s="74">
        <v>2006</v>
      </c>
      <c r="B638" s="75" t="s">
        <v>191</v>
      </c>
      <c r="C638" s="75" t="s">
        <v>53</v>
      </c>
      <c r="D638" s="23">
        <v>20.223238153</v>
      </c>
      <c r="E638" s="16">
        <v>14.164050681999999</v>
      </c>
      <c r="F638" s="16">
        <v>26.282425623999998</v>
      </c>
      <c r="G638" s="11">
        <v>43</v>
      </c>
    </row>
    <row r="639" spans="1:7" x14ac:dyDescent="0.35">
      <c r="A639" s="74">
        <v>2006</v>
      </c>
      <c r="B639" s="75" t="s">
        <v>192</v>
      </c>
      <c r="C639" s="75" t="s">
        <v>53</v>
      </c>
      <c r="D639" s="23">
        <v>16.006915341999999</v>
      </c>
      <c r="E639" s="16">
        <v>10.688212735</v>
      </c>
      <c r="F639" s="16">
        <v>21.325617950000002</v>
      </c>
      <c r="G639" s="11">
        <v>35</v>
      </c>
    </row>
    <row r="640" spans="1:7" x14ac:dyDescent="0.35">
      <c r="A640" s="74">
        <v>2006</v>
      </c>
      <c r="B640" s="75" t="s">
        <v>193</v>
      </c>
      <c r="C640" s="75" t="s">
        <v>53</v>
      </c>
      <c r="D640" s="23">
        <v>13.702631126</v>
      </c>
      <c r="E640" s="16">
        <v>8.7064715037999996</v>
      </c>
      <c r="F640" s="16">
        <v>18.698790747</v>
      </c>
      <c r="G640" s="11">
        <v>29</v>
      </c>
    </row>
    <row r="641" spans="1:7" x14ac:dyDescent="0.35">
      <c r="A641" s="74">
        <v>2006</v>
      </c>
      <c r="B641" s="75" t="s">
        <v>194</v>
      </c>
      <c r="C641" s="75" t="s">
        <v>53</v>
      </c>
      <c r="D641" s="23">
        <v>17.174603080000001</v>
      </c>
      <c r="E641" s="16">
        <v>11.700789469</v>
      </c>
      <c r="F641" s="16">
        <v>22.648416690000001</v>
      </c>
      <c r="G641" s="11">
        <v>38</v>
      </c>
    </row>
    <row r="642" spans="1:7" x14ac:dyDescent="0.35">
      <c r="A642" s="74">
        <v>2007</v>
      </c>
      <c r="B642" s="75" t="s">
        <v>183</v>
      </c>
      <c r="C642" s="75" t="s">
        <v>53</v>
      </c>
      <c r="D642" s="23">
        <v>21.067003737</v>
      </c>
      <c r="E642" s="16">
        <v>15.027788462</v>
      </c>
      <c r="F642" s="16">
        <v>27.106219012</v>
      </c>
      <c r="G642" s="11">
        <v>47</v>
      </c>
    </row>
    <row r="643" spans="1:7" x14ac:dyDescent="0.35">
      <c r="A643" s="74">
        <v>2007</v>
      </c>
      <c r="B643" s="75" t="s">
        <v>184</v>
      </c>
      <c r="C643" s="75" t="s">
        <v>53</v>
      </c>
      <c r="D643" s="23">
        <v>11.825318018000001</v>
      </c>
      <c r="E643" s="16">
        <v>7.0830355588999998</v>
      </c>
      <c r="F643" s="16">
        <v>16.567600477999999</v>
      </c>
      <c r="G643" s="11">
        <v>24</v>
      </c>
    </row>
    <row r="644" spans="1:7" x14ac:dyDescent="0.35">
      <c r="A644" s="74">
        <v>2007</v>
      </c>
      <c r="B644" s="75" t="s">
        <v>185</v>
      </c>
      <c r="C644" s="75" t="s">
        <v>53</v>
      </c>
      <c r="D644" s="23">
        <v>13.553619706999999</v>
      </c>
      <c r="E644" s="16">
        <v>8.6903861209999995</v>
      </c>
      <c r="F644" s="16">
        <v>18.416853291999999</v>
      </c>
      <c r="G644" s="11">
        <v>30</v>
      </c>
    </row>
    <row r="645" spans="1:7" x14ac:dyDescent="0.35">
      <c r="A645" s="74">
        <v>2007</v>
      </c>
      <c r="B645" s="75" t="s">
        <v>186</v>
      </c>
      <c r="C645" s="75" t="s">
        <v>53</v>
      </c>
      <c r="D645" s="23">
        <v>13.475546157</v>
      </c>
      <c r="E645" s="16">
        <v>8.5625798600999996</v>
      </c>
      <c r="F645" s="16">
        <v>18.388512454000001</v>
      </c>
      <c r="G645" s="11">
        <v>29</v>
      </c>
    </row>
    <row r="646" spans="1:7" x14ac:dyDescent="0.35">
      <c r="A646" s="74">
        <v>2007</v>
      </c>
      <c r="B646" s="75" t="s">
        <v>187</v>
      </c>
      <c r="C646" s="75" t="s">
        <v>53</v>
      </c>
      <c r="D646" s="23">
        <v>16.012856539000001</v>
      </c>
      <c r="E646" s="16">
        <v>10.698663623</v>
      </c>
      <c r="F646" s="16">
        <v>21.327049455000001</v>
      </c>
      <c r="G646" s="11">
        <v>35</v>
      </c>
    </row>
    <row r="647" spans="1:7" x14ac:dyDescent="0.35">
      <c r="A647" s="74">
        <v>2007</v>
      </c>
      <c r="B647" s="75" t="s">
        <v>188</v>
      </c>
      <c r="C647" s="75" t="s">
        <v>53</v>
      </c>
      <c r="D647" s="23">
        <v>15.781893005000001</v>
      </c>
      <c r="E647" s="16">
        <v>10.464592492</v>
      </c>
      <c r="F647" s="16">
        <v>21.099193518</v>
      </c>
      <c r="G647" s="11">
        <v>34</v>
      </c>
    </row>
    <row r="648" spans="1:7" x14ac:dyDescent="0.35">
      <c r="A648" s="74">
        <v>2007</v>
      </c>
      <c r="B648" s="75" t="s">
        <v>189</v>
      </c>
      <c r="C648" s="75" t="s">
        <v>53</v>
      </c>
      <c r="D648" s="23">
        <v>15.446941820999999</v>
      </c>
      <c r="E648" s="16">
        <v>10.241584409</v>
      </c>
      <c r="F648" s="16">
        <v>20.652299234000001</v>
      </c>
      <c r="G648" s="11">
        <v>34</v>
      </c>
    </row>
    <row r="649" spans="1:7" x14ac:dyDescent="0.35">
      <c r="A649" s="74">
        <v>2007</v>
      </c>
      <c r="B649" s="75" t="s">
        <v>190</v>
      </c>
      <c r="C649" s="75" t="s">
        <v>53</v>
      </c>
      <c r="D649" s="23">
        <v>15.816824893</v>
      </c>
      <c r="E649" s="16">
        <v>10.570107415000001</v>
      </c>
      <c r="F649" s="16">
        <v>21.063542372000001</v>
      </c>
      <c r="G649" s="11">
        <v>35</v>
      </c>
    </row>
    <row r="650" spans="1:7" x14ac:dyDescent="0.35">
      <c r="A650" s="74">
        <v>2007</v>
      </c>
      <c r="B650" s="75" t="s">
        <v>191</v>
      </c>
      <c r="C650" s="75" t="s">
        <v>53</v>
      </c>
      <c r="D650" s="23">
        <v>10.373007487000001</v>
      </c>
      <c r="E650" s="16">
        <v>6.0282441279999999</v>
      </c>
      <c r="F650" s="16">
        <v>14.717770846000001</v>
      </c>
      <c r="G650" s="11">
        <v>22</v>
      </c>
    </row>
    <row r="651" spans="1:7" x14ac:dyDescent="0.35">
      <c r="A651" s="74">
        <v>2007</v>
      </c>
      <c r="B651" s="75" t="s">
        <v>192</v>
      </c>
      <c r="C651" s="75" t="s">
        <v>53</v>
      </c>
      <c r="D651" s="23">
        <v>9.8755822631000001</v>
      </c>
      <c r="E651" s="16">
        <v>5.7350093935000004</v>
      </c>
      <c r="F651" s="16">
        <v>14.016155133</v>
      </c>
      <c r="G651" s="11">
        <v>22</v>
      </c>
    </row>
    <row r="652" spans="1:7" x14ac:dyDescent="0.35">
      <c r="A652" s="74">
        <v>2007</v>
      </c>
      <c r="B652" s="75" t="s">
        <v>193</v>
      </c>
      <c r="C652" s="75" t="s">
        <v>53</v>
      </c>
      <c r="D652" s="23">
        <v>12.960745978</v>
      </c>
      <c r="E652" s="16">
        <v>8.1518425079999997</v>
      </c>
      <c r="F652" s="16">
        <v>17.769649446999999</v>
      </c>
      <c r="G652" s="11">
        <v>28</v>
      </c>
    </row>
    <row r="653" spans="1:7" x14ac:dyDescent="0.35">
      <c r="A653" s="74">
        <v>2007</v>
      </c>
      <c r="B653" s="75" t="s">
        <v>194</v>
      </c>
      <c r="C653" s="75" t="s">
        <v>53</v>
      </c>
      <c r="D653" s="23">
        <v>16.909653014</v>
      </c>
      <c r="E653" s="16">
        <v>11.520222232</v>
      </c>
      <c r="F653" s="16">
        <v>22.299083796000001</v>
      </c>
      <c r="G653" s="11">
        <v>38</v>
      </c>
    </row>
    <row r="654" spans="1:7" x14ac:dyDescent="0.35">
      <c r="A654" s="74">
        <v>2008</v>
      </c>
      <c r="B654" s="75" t="s">
        <v>183</v>
      </c>
      <c r="C654" s="75" t="s">
        <v>53</v>
      </c>
      <c r="D654" s="23">
        <v>22.528157955000001</v>
      </c>
      <c r="E654" s="16">
        <v>16.269604503</v>
      </c>
      <c r="F654" s="16">
        <v>28.786711406999999</v>
      </c>
      <c r="G654" s="11">
        <v>50</v>
      </c>
    </row>
    <row r="655" spans="1:7" x14ac:dyDescent="0.35">
      <c r="A655" s="74">
        <v>2008</v>
      </c>
      <c r="B655" s="75" t="s">
        <v>184</v>
      </c>
      <c r="C655" s="75" t="s">
        <v>53</v>
      </c>
      <c r="D655" s="23">
        <v>9.5905335062999999</v>
      </c>
      <c r="E655" s="16">
        <v>5.3798678744000004</v>
      </c>
      <c r="F655" s="16">
        <v>13.801199137999999</v>
      </c>
      <c r="G655" s="11">
        <v>20</v>
      </c>
    </row>
    <row r="656" spans="1:7" x14ac:dyDescent="0.35">
      <c r="A656" s="74">
        <v>2008</v>
      </c>
      <c r="B656" s="75" t="s">
        <v>185</v>
      </c>
      <c r="C656" s="75" t="s">
        <v>53</v>
      </c>
      <c r="D656" s="23">
        <v>15.087476623000001</v>
      </c>
      <c r="E656" s="16">
        <v>9.9327564235000008</v>
      </c>
      <c r="F656" s="16">
        <v>20.242196822</v>
      </c>
      <c r="G656" s="11">
        <v>33</v>
      </c>
    </row>
    <row r="657" spans="1:7" x14ac:dyDescent="0.35">
      <c r="A657" s="74">
        <v>2008</v>
      </c>
      <c r="B657" s="75" t="s">
        <v>186</v>
      </c>
      <c r="C657" s="75" t="s">
        <v>53</v>
      </c>
      <c r="D657" s="23">
        <v>20.411048698999998</v>
      </c>
      <c r="E657" s="16">
        <v>14.365284143</v>
      </c>
      <c r="F657" s="16">
        <v>26.456813255</v>
      </c>
      <c r="G657" s="11">
        <v>44</v>
      </c>
    </row>
    <row r="658" spans="1:7" x14ac:dyDescent="0.35">
      <c r="A658" s="74">
        <v>2008</v>
      </c>
      <c r="B658" s="75" t="s">
        <v>187</v>
      </c>
      <c r="C658" s="75" t="s">
        <v>53</v>
      </c>
      <c r="D658" s="23">
        <v>14.541573218</v>
      </c>
      <c r="E658" s="16">
        <v>9.4934424481999997</v>
      </c>
      <c r="F658" s="16">
        <v>19.589703987</v>
      </c>
      <c r="G658" s="11">
        <v>32</v>
      </c>
    </row>
    <row r="659" spans="1:7" x14ac:dyDescent="0.35">
      <c r="A659" s="74">
        <v>2008</v>
      </c>
      <c r="B659" s="75" t="s">
        <v>188</v>
      </c>
      <c r="C659" s="75" t="s">
        <v>53</v>
      </c>
      <c r="D659" s="23">
        <v>18.313956080000001</v>
      </c>
      <c r="E659" s="16">
        <v>12.626720792</v>
      </c>
      <c r="F659" s="16">
        <v>24.001191369000001</v>
      </c>
      <c r="G659" s="11">
        <v>40</v>
      </c>
    </row>
    <row r="660" spans="1:7" x14ac:dyDescent="0.35">
      <c r="A660" s="74">
        <v>2008</v>
      </c>
      <c r="B660" s="75" t="s">
        <v>189</v>
      </c>
      <c r="C660" s="75" t="s">
        <v>53</v>
      </c>
      <c r="D660" s="23">
        <v>14.369322043</v>
      </c>
      <c r="E660" s="16">
        <v>9.3829615458000006</v>
      </c>
      <c r="F660" s="16">
        <v>19.35568254</v>
      </c>
      <c r="G660" s="11">
        <v>32</v>
      </c>
    </row>
    <row r="661" spans="1:7" x14ac:dyDescent="0.35">
      <c r="A661" s="74">
        <v>2008</v>
      </c>
      <c r="B661" s="75" t="s">
        <v>190</v>
      </c>
      <c r="C661" s="75" t="s">
        <v>53</v>
      </c>
      <c r="D661" s="23">
        <v>10.341469168</v>
      </c>
      <c r="E661" s="16">
        <v>6.1034360785999997</v>
      </c>
      <c r="F661" s="16">
        <v>14.579502258</v>
      </c>
      <c r="G661" s="11">
        <v>23</v>
      </c>
    </row>
    <row r="662" spans="1:7" x14ac:dyDescent="0.35">
      <c r="A662" s="74">
        <v>2008</v>
      </c>
      <c r="B662" s="75" t="s">
        <v>191</v>
      </c>
      <c r="C662" s="75" t="s">
        <v>53</v>
      </c>
      <c r="D662" s="23">
        <v>12.373054292000001</v>
      </c>
      <c r="E662" s="16">
        <v>7.6946557188</v>
      </c>
      <c r="F662" s="16">
        <v>17.051452866000002</v>
      </c>
      <c r="G662" s="11">
        <v>27</v>
      </c>
    </row>
    <row r="663" spans="1:7" x14ac:dyDescent="0.35">
      <c r="A663" s="74">
        <v>2008</v>
      </c>
      <c r="B663" s="75" t="s">
        <v>192</v>
      </c>
      <c r="C663" s="75" t="s">
        <v>53</v>
      </c>
      <c r="D663" s="23">
        <v>13.741045161000001</v>
      </c>
      <c r="E663" s="16">
        <v>8.8939166049999994</v>
      </c>
      <c r="F663" s="16">
        <v>18.588173717</v>
      </c>
      <c r="G663" s="11">
        <v>31</v>
      </c>
    </row>
    <row r="664" spans="1:7" x14ac:dyDescent="0.35">
      <c r="A664" s="74">
        <v>2008</v>
      </c>
      <c r="B664" s="75" t="s">
        <v>193</v>
      </c>
      <c r="C664" s="75" t="s">
        <v>53</v>
      </c>
      <c r="D664" s="23">
        <v>12.630482442</v>
      </c>
      <c r="E664" s="16">
        <v>7.9421104706000003</v>
      </c>
      <c r="F664" s="16">
        <v>17.318854414</v>
      </c>
      <c r="G664" s="11">
        <v>28</v>
      </c>
    </row>
    <row r="665" spans="1:7" x14ac:dyDescent="0.35">
      <c r="A665" s="74">
        <v>2008</v>
      </c>
      <c r="B665" s="75" t="s">
        <v>194</v>
      </c>
      <c r="C665" s="75" t="s">
        <v>53</v>
      </c>
      <c r="D665" s="23">
        <v>17.719575616</v>
      </c>
      <c r="E665" s="16">
        <v>12.216701896</v>
      </c>
      <c r="F665" s="16">
        <v>23.222449337</v>
      </c>
      <c r="G665" s="11">
        <v>40</v>
      </c>
    </row>
    <row r="666" spans="1:7" x14ac:dyDescent="0.35">
      <c r="A666" s="74">
        <v>2009</v>
      </c>
      <c r="B666" s="75" t="s">
        <v>183</v>
      </c>
      <c r="C666" s="75" t="s">
        <v>53</v>
      </c>
      <c r="D666" s="23">
        <v>20.697447078</v>
      </c>
      <c r="E666" s="16">
        <v>14.76911688</v>
      </c>
      <c r="F666" s="16">
        <v>26.625777276000001</v>
      </c>
      <c r="G666" s="11">
        <v>47</v>
      </c>
    </row>
    <row r="667" spans="1:7" x14ac:dyDescent="0.35">
      <c r="A667" s="74">
        <v>2009</v>
      </c>
      <c r="B667" s="75" t="s">
        <v>184</v>
      </c>
      <c r="C667" s="75" t="s">
        <v>53</v>
      </c>
      <c r="D667" s="23">
        <v>15.497524652999999</v>
      </c>
      <c r="E667" s="16">
        <v>10.11908208</v>
      </c>
      <c r="F667" s="16">
        <v>20.875967227</v>
      </c>
      <c r="G667" s="11">
        <v>32</v>
      </c>
    </row>
    <row r="668" spans="1:7" x14ac:dyDescent="0.35">
      <c r="A668" s="74">
        <v>2009</v>
      </c>
      <c r="B668" s="75" t="s">
        <v>185</v>
      </c>
      <c r="C668" s="75" t="s">
        <v>53</v>
      </c>
      <c r="D668" s="23">
        <v>13.921620483</v>
      </c>
      <c r="E668" s="16">
        <v>9.0142254051999995</v>
      </c>
      <c r="F668" s="16">
        <v>18.829015560999999</v>
      </c>
      <c r="G668" s="11">
        <v>31</v>
      </c>
    </row>
    <row r="669" spans="1:7" x14ac:dyDescent="0.35">
      <c r="A669" s="74">
        <v>2009</v>
      </c>
      <c r="B669" s="75" t="s">
        <v>186</v>
      </c>
      <c r="C669" s="75" t="s">
        <v>53</v>
      </c>
      <c r="D669" s="23">
        <v>17.00262347</v>
      </c>
      <c r="E669" s="16">
        <v>11.513919474</v>
      </c>
      <c r="F669" s="16">
        <v>22.491327467000001</v>
      </c>
      <c r="G669" s="11">
        <v>37</v>
      </c>
    </row>
    <row r="670" spans="1:7" x14ac:dyDescent="0.35">
      <c r="A670" s="74">
        <v>2009</v>
      </c>
      <c r="B670" s="75" t="s">
        <v>187</v>
      </c>
      <c r="C670" s="75" t="s">
        <v>53</v>
      </c>
      <c r="D670" s="23">
        <v>11.605208223</v>
      </c>
      <c r="E670" s="16">
        <v>7.1276163925000002</v>
      </c>
      <c r="F670" s="16">
        <v>16.082800054</v>
      </c>
      <c r="G670" s="11">
        <v>26</v>
      </c>
    </row>
    <row r="671" spans="1:7" x14ac:dyDescent="0.35">
      <c r="A671" s="74">
        <v>2009</v>
      </c>
      <c r="B671" s="75" t="s">
        <v>188</v>
      </c>
      <c r="C671" s="75" t="s">
        <v>53</v>
      </c>
      <c r="D671" s="23">
        <v>14.363815822999999</v>
      </c>
      <c r="E671" s="16">
        <v>9.2917371294999995</v>
      </c>
      <c r="F671" s="16">
        <v>19.435894517000001</v>
      </c>
      <c r="G671" s="11">
        <v>31</v>
      </c>
    </row>
    <row r="672" spans="1:7" x14ac:dyDescent="0.35">
      <c r="A672" s="74">
        <v>2009</v>
      </c>
      <c r="B672" s="75" t="s">
        <v>189</v>
      </c>
      <c r="C672" s="75" t="s">
        <v>53</v>
      </c>
      <c r="D672" s="23">
        <v>11.962464056</v>
      </c>
      <c r="E672" s="16">
        <v>7.4383323874</v>
      </c>
      <c r="F672" s="16">
        <v>16.486595724000001</v>
      </c>
      <c r="G672" s="11">
        <v>27</v>
      </c>
    </row>
    <row r="673" spans="1:7" x14ac:dyDescent="0.35">
      <c r="A673" s="74">
        <v>2009</v>
      </c>
      <c r="B673" s="75" t="s">
        <v>190</v>
      </c>
      <c r="C673" s="75" t="s">
        <v>53</v>
      </c>
      <c r="D673" s="23">
        <v>15.864018606</v>
      </c>
      <c r="E673" s="16">
        <v>10.669183234</v>
      </c>
      <c r="F673" s="16">
        <v>21.058853977999998</v>
      </c>
      <c r="G673" s="11">
        <v>36</v>
      </c>
    </row>
    <row r="674" spans="1:7" x14ac:dyDescent="0.35">
      <c r="A674" s="74">
        <v>2009</v>
      </c>
      <c r="B674" s="75" t="s">
        <v>191</v>
      </c>
      <c r="C674" s="75" t="s">
        <v>53</v>
      </c>
      <c r="D674" s="23">
        <v>11.010761434999999</v>
      </c>
      <c r="E674" s="16">
        <v>6.598042221</v>
      </c>
      <c r="F674" s="16">
        <v>15.42348065</v>
      </c>
      <c r="G674" s="11">
        <v>24</v>
      </c>
    </row>
    <row r="675" spans="1:7" x14ac:dyDescent="0.35">
      <c r="A675" s="74">
        <v>2009</v>
      </c>
      <c r="B675" s="75" t="s">
        <v>192</v>
      </c>
      <c r="C675" s="75" t="s">
        <v>53</v>
      </c>
      <c r="D675" s="23">
        <v>13.197893729</v>
      </c>
      <c r="E675" s="16">
        <v>8.4622776535999993</v>
      </c>
      <c r="F675" s="16">
        <v>17.933509805</v>
      </c>
      <c r="G675" s="11">
        <v>30</v>
      </c>
    </row>
    <row r="676" spans="1:7" x14ac:dyDescent="0.35">
      <c r="A676" s="74">
        <v>2009</v>
      </c>
      <c r="B676" s="75" t="s">
        <v>193</v>
      </c>
      <c r="C676" s="75" t="s">
        <v>53</v>
      </c>
      <c r="D676" s="23">
        <v>15.598778425000001</v>
      </c>
      <c r="E676" s="16">
        <v>10.341617252000001</v>
      </c>
      <c r="F676" s="16">
        <v>20.855939597999999</v>
      </c>
      <c r="G676" s="11">
        <v>34</v>
      </c>
    </row>
    <row r="677" spans="1:7" x14ac:dyDescent="0.35">
      <c r="A677" s="74">
        <v>2009</v>
      </c>
      <c r="B677" s="75" t="s">
        <v>194</v>
      </c>
      <c r="C677" s="75" t="s">
        <v>53</v>
      </c>
      <c r="D677" s="23">
        <v>17.064065175</v>
      </c>
      <c r="E677" s="16">
        <v>11.696148794999999</v>
      </c>
      <c r="F677" s="16">
        <v>22.431981556</v>
      </c>
      <c r="G677" s="11">
        <v>39</v>
      </c>
    </row>
    <row r="678" spans="1:7" x14ac:dyDescent="0.35">
      <c r="A678" s="74">
        <v>2010</v>
      </c>
      <c r="B678" s="75" t="s">
        <v>183</v>
      </c>
      <c r="C678" s="75" t="s">
        <v>53</v>
      </c>
      <c r="D678" s="23">
        <v>20.391693745000001</v>
      </c>
      <c r="E678" s="16">
        <v>14.486427891</v>
      </c>
      <c r="F678" s="16">
        <v>26.296959600000001</v>
      </c>
      <c r="G678" s="11">
        <v>46</v>
      </c>
    </row>
    <row r="679" spans="1:7" x14ac:dyDescent="0.35">
      <c r="A679" s="74">
        <v>2010</v>
      </c>
      <c r="B679" s="75" t="s">
        <v>184</v>
      </c>
      <c r="C679" s="75" t="s">
        <v>53</v>
      </c>
      <c r="D679" s="23">
        <v>12.664682454999999</v>
      </c>
      <c r="E679" s="16">
        <v>7.785568874</v>
      </c>
      <c r="F679" s="16">
        <v>17.543796036</v>
      </c>
      <c r="G679" s="11">
        <v>26</v>
      </c>
    </row>
    <row r="680" spans="1:7" x14ac:dyDescent="0.35">
      <c r="A680" s="74">
        <v>2010</v>
      </c>
      <c r="B680" s="75" t="s">
        <v>185</v>
      </c>
      <c r="C680" s="75" t="s">
        <v>53</v>
      </c>
      <c r="D680" s="23">
        <v>16.339086615999999</v>
      </c>
      <c r="E680" s="16">
        <v>11.134309562</v>
      </c>
      <c r="F680" s="16">
        <v>21.543863669</v>
      </c>
      <c r="G680" s="11">
        <v>38</v>
      </c>
    </row>
    <row r="681" spans="1:7" x14ac:dyDescent="0.35">
      <c r="A681" s="74">
        <v>2010</v>
      </c>
      <c r="B681" s="75" t="s">
        <v>186</v>
      </c>
      <c r="C681" s="75" t="s">
        <v>53</v>
      </c>
      <c r="D681" s="23">
        <v>13.315602115000001</v>
      </c>
      <c r="E681" s="16">
        <v>8.5400924159000002</v>
      </c>
      <c r="F681" s="16">
        <v>18.091111814000001</v>
      </c>
      <c r="G681" s="11">
        <v>30</v>
      </c>
    </row>
    <row r="682" spans="1:7" x14ac:dyDescent="0.35">
      <c r="A682" s="74">
        <v>2010</v>
      </c>
      <c r="B682" s="75" t="s">
        <v>187</v>
      </c>
      <c r="C682" s="75" t="s">
        <v>53</v>
      </c>
      <c r="D682" s="23">
        <v>7.6610548764999997</v>
      </c>
      <c r="E682" s="16">
        <v>4.1126835053999997</v>
      </c>
      <c r="F682" s="16">
        <v>11.209426248</v>
      </c>
      <c r="G682" s="11">
        <v>18</v>
      </c>
    </row>
    <row r="683" spans="1:7" x14ac:dyDescent="0.35">
      <c r="A683" s="74">
        <v>2010</v>
      </c>
      <c r="B683" s="75" t="s">
        <v>188</v>
      </c>
      <c r="C683" s="75" t="s">
        <v>53</v>
      </c>
      <c r="D683" s="23">
        <v>16.46657991</v>
      </c>
      <c r="E683" s="16">
        <v>11.078127902</v>
      </c>
      <c r="F683" s="16">
        <v>21.855031919000002</v>
      </c>
      <c r="G683" s="11">
        <v>36</v>
      </c>
    </row>
    <row r="684" spans="1:7" x14ac:dyDescent="0.35">
      <c r="A684" s="74">
        <v>2010</v>
      </c>
      <c r="B684" s="75" t="s">
        <v>189</v>
      </c>
      <c r="C684" s="75" t="s">
        <v>53</v>
      </c>
      <c r="D684" s="23">
        <v>13.367264175000001</v>
      </c>
      <c r="E684" s="16">
        <v>8.6522559186999999</v>
      </c>
      <c r="F684" s="16">
        <v>18.082272431</v>
      </c>
      <c r="G684" s="11">
        <v>31</v>
      </c>
    </row>
    <row r="685" spans="1:7" x14ac:dyDescent="0.35">
      <c r="A685" s="74">
        <v>2010</v>
      </c>
      <c r="B685" s="75" t="s">
        <v>190</v>
      </c>
      <c r="C685" s="75" t="s">
        <v>53</v>
      </c>
      <c r="D685" s="23">
        <v>7.5807836160999997</v>
      </c>
      <c r="E685" s="16">
        <v>3.9715988629000001</v>
      </c>
      <c r="F685" s="16">
        <v>11.189968369000001</v>
      </c>
      <c r="G685" s="11">
        <v>17</v>
      </c>
    </row>
    <row r="686" spans="1:7" x14ac:dyDescent="0.35">
      <c r="A686" s="74">
        <v>2010</v>
      </c>
      <c r="B686" s="75" t="s">
        <v>191</v>
      </c>
      <c r="C686" s="75" t="s">
        <v>53</v>
      </c>
      <c r="D686" s="23">
        <v>13.100348465</v>
      </c>
      <c r="E686" s="16">
        <v>8.3189318780000008</v>
      </c>
      <c r="F686" s="16">
        <v>17.881765052999999</v>
      </c>
      <c r="G686" s="11">
        <v>29</v>
      </c>
    </row>
    <row r="687" spans="1:7" x14ac:dyDescent="0.35">
      <c r="A687" s="74">
        <v>2010</v>
      </c>
      <c r="B687" s="75" t="s">
        <v>192</v>
      </c>
      <c r="C687" s="75" t="s">
        <v>53</v>
      </c>
      <c r="D687" s="23">
        <v>11.499454458000001</v>
      </c>
      <c r="E687" s="16">
        <v>7.0694921763999998</v>
      </c>
      <c r="F687" s="16">
        <v>15.929416739000001</v>
      </c>
      <c r="G687" s="11">
        <v>26</v>
      </c>
    </row>
    <row r="688" spans="1:7" x14ac:dyDescent="0.35">
      <c r="A688" s="74">
        <v>2010</v>
      </c>
      <c r="B688" s="75" t="s">
        <v>193</v>
      </c>
      <c r="C688" s="75" t="s">
        <v>53</v>
      </c>
      <c r="D688" s="23">
        <v>10.450242971</v>
      </c>
      <c r="E688" s="16">
        <v>6.1693621524999998</v>
      </c>
      <c r="F688" s="16">
        <v>14.731123789</v>
      </c>
      <c r="G688" s="11">
        <v>23</v>
      </c>
    </row>
    <row r="689" spans="1:7" x14ac:dyDescent="0.35">
      <c r="A689" s="74">
        <v>2010</v>
      </c>
      <c r="B689" s="75" t="s">
        <v>194</v>
      </c>
      <c r="C689" s="75" t="s">
        <v>53</v>
      </c>
      <c r="D689" s="23">
        <v>15.248301423999999</v>
      </c>
      <c r="E689" s="16">
        <v>10.184709491</v>
      </c>
      <c r="F689" s="16">
        <v>20.311893355999999</v>
      </c>
      <c r="G689" s="11">
        <v>35</v>
      </c>
    </row>
    <row r="690" spans="1:7" x14ac:dyDescent="0.35">
      <c r="A690" s="74">
        <v>2011</v>
      </c>
      <c r="B690" s="75" t="s">
        <v>183</v>
      </c>
      <c r="C690" s="75" t="s">
        <v>53</v>
      </c>
      <c r="D690" s="23">
        <v>20.694870894000001</v>
      </c>
      <c r="E690" s="16">
        <v>14.76320593</v>
      </c>
      <c r="F690" s="16">
        <v>26.626535858</v>
      </c>
      <c r="G690" s="11">
        <v>47</v>
      </c>
    </row>
    <row r="691" spans="1:7" x14ac:dyDescent="0.35">
      <c r="A691" s="74">
        <v>2011</v>
      </c>
      <c r="B691" s="75" t="s">
        <v>184</v>
      </c>
      <c r="C691" s="75" t="s">
        <v>53</v>
      </c>
      <c r="D691" s="23">
        <v>10.948081074999999</v>
      </c>
      <c r="E691" s="16">
        <v>6.4635290309000002</v>
      </c>
      <c r="F691" s="16">
        <v>15.432633118</v>
      </c>
      <c r="G691" s="11">
        <v>23</v>
      </c>
    </row>
    <row r="692" spans="1:7" x14ac:dyDescent="0.35">
      <c r="A692" s="74">
        <v>2011</v>
      </c>
      <c r="B692" s="75" t="s">
        <v>185</v>
      </c>
      <c r="C692" s="75" t="s">
        <v>53</v>
      </c>
      <c r="D692" s="23">
        <v>14.024959179</v>
      </c>
      <c r="E692" s="16">
        <v>9.1526124809000002</v>
      </c>
      <c r="F692" s="16">
        <v>18.897305878000001</v>
      </c>
      <c r="G692" s="11">
        <v>32</v>
      </c>
    </row>
    <row r="693" spans="1:7" x14ac:dyDescent="0.35">
      <c r="A693" s="74">
        <v>2011</v>
      </c>
      <c r="B693" s="75" t="s">
        <v>186</v>
      </c>
      <c r="C693" s="75" t="s">
        <v>53</v>
      </c>
      <c r="D693" s="23">
        <v>9.6759749142999993</v>
      </c>
      <c r="E693" s="16">
        <v>5.5270436950999997</v>
      </c>
      <c r="F693" s="16">
        <v>13.824906134000001</v>
      </c>
      <c r="G693" s="11">
        <v>21</v>
      </c>
    </row>
    <row r="694" spans="1:7" x14ac:dyDescent="0.35">
      <c r="A694" s="74">
        <v>2011</v>
      </c>
      <c r="B694" s="75" t="s">
        <v>187</v>
      </c>
      <c r="C694" s="75" t="s">
        <v>53</v>
      </c>
      <c r="D694" s="23">
        <v>19.514933223</v>
      </c>
      <c r="E694" s="16">
        <v>13.798007345</v>
      </c>
      <c r="F694" s="16">
        <v>25.231859101000001</v>
      </c>
      <c r="G694" s="11">
        <v>45</v>
      </c>
    </row>
    <row r="695" spans="1:7" x14ac:dyDescent="0.35">
      <c r="A695" s="74">
        <v>2011</v>
      </c>
      <c r="B695" s="75" t="s">
        <v>188</v>
      </c>
      <c r="C695" s="75" t="s">
        <v>53</v>
      </c>
      <c r="D695" s="23">
        <v>8.5973502015999994</v>
      </c>
      <c r="E695" s="16">
        <v>4.7224297682999996</v>
      </c>
      <c r="F695" s="16">
        <v>12.472270634999999</v>
      </c>
      <c r="G695" s="11">
        <v>19</v>
      </c>
    </row>
    <row r="696" spans="1:7" x14ac:dyDescent="0.35">
      <c r="A696" s="74">
        <v>2011</v>
      </c>
      <c r="B696" s="75" t="s">
        <v>189</v>
      </c>
      <c r="C696" s="75" t="s">
        <v>53</v>
      </c>
      <c r="D696" s="23">
        <v>14.119526563999999</v>
      </c>
      <c r="E696" s="16">
        <v>9.2200758269000005</v>
      </c>
      <c r="F696" s="16">
        <v>19.018977301</v>
      </c>
      <c r="G696" s="11">
        <v>32</v>
      </c>
    </row>
    <row r="697" spans="1:7" x14ac:dyDescent="0.35">
      <c r="A697" s="74">
        <v>2011</v>
      </c>
      <c r="B697" s="75" t="s">
        <v>190</v>
      </c>
      <c r="C697" s="75" t="s">
        <v>53</v>
      </c>
      <c r="D697" s="23">
        <v>10.824682819</v>
      </c>
      <c r="E697" s="16">
        <v>6.5704608534000002</v>
      </c>
      <c r="F697" s="16">
        <v>15.078904784000001</v>
      </c>
      <c r="G697" s="11">
        <v>25</v>
      </c>
    </row>
    <row r="698" spans="1:7" x14ac:dyDescent="0.35">
      <c r="A698" s="74">
        <v>2011</v>
      </c>
      <c r="B698" s="75" t="s">
        <v>191</v>
      </c>
      <c r="C698" s="75" t="s">
        <v>53</v>
      </c>
      <c r="D698" s="23">
        <v>11.151812116</v>
      </c>
      <c r="E698" s="16">
        <v>6.7726456358</v>
      </c>
      <c r="F698" s="16">
        <v>15.530978597000001</v>
      </c>
      <c r="G698" s="11">
        <v>25</v>
      </c>
    </row>
    <row r="699" spans="1:7" x14ac:dyDescent="0.35">
      <c r="A699" s="74">
        <v>2011</v>
      </c>
      <c r="B699" s="75" t="s">
        <v>192</v>
      </c>
      <c r="C699" s="75" t="s">
        <v>53</v>
      </c>
      <c r="D699" s="23">
        <v>12.113483950999999</v>
      </c>
      <c r="E699" s="16">
        <v>7.6184999816000003</v>
      </c>
      <c r="F699" s="16">
        <v>16.608467920999999</v>
      </c>
      <c r="G699" s="11">
        <v>28</v>
      </c>
    </row>
    <row r="700" spans="1:7" x14ac:dyDescent="0.35">
      <c r="A700" s="74">
        <v>2011</v>
      </c>
      <c r="B700" s="75" t="s">
        <v>193</v>
      </c>
      <c r="C700" s="75" t="s">
        <v>53</v>
      </c>
      <c r="D700" s="23">
        <v>16.599158603999999</v>
      </c>
      <c r="E700" s="16">
        <v>11.23934483</v>
      </c>
      <c r="F700" s="16">
        <v>21.958972377999999</v>
      </c>
      <c r="G700" s="11">
        <v>37</v>
      </c>
    </row>
    <row r="701" spans="1:7" x14ac:dyDescent="0.35">
      <c r="A701" s="74">
        <v>2011</v>
      </c>
      <c r="B701" s="75" t="s">
        <v>194</v>
      </c>
      <c r="C701" s="75" t="s">
        <v>53</v>
      </c>
      <c r="D701" s="23">
        <v>18.144616643999999</v>
      </c>
      <c r="E701" s="16">
        <v>12.641607426</v>
      </c>
      <c r="F701" s="16">
        <v>23.647625862999998</v>
      </c>
      <c r="G701" s="11">
        <v>42</v>
      </c>
    </row>
    <row r="702" spans="1:7" x14ac:dyDescent="0.35">
      <c r="A702" s="74">
        <v>2012</v>
      </c>
      <c r="B702" s="75" t="s">
        <v>183</v>
      </c>
      <c r="C702" s="75" t="s">
        <v>53</v>
      </c>
      <c r="D702" s="23">
        <v>13.735726307</v>
      </c>
      <c r="E702" s="16">
        <v>8.8873470872000002</v>
      </c>
      <c r="F702" s="16">
        <v>18.584105525999998</v>
      </c>
      <c r="G702" s="11">
        <v>31</v>
      </c>
    </row>
    <row r="703" spans="1:7" x14ac:dyDescent="0.35">
      <c r="A703" s="74">
        <v>2012</v>
      </c>
      <c r="B703" s="75" t="s">
        <v>184</v>
      </c>
      <c r="C703" s="75" t="s">
        <v>53</v>
      </c>
      <c r="D703" s="23">
        <v>12.090269064999999</v>
      </c>
      <c r="E703" s="16">
        <v>7.4340236219999998</v>
      </c>
      <c r="F703" s="16">
        <v>16.746514507000001</v>
      </c>
      <c r="G703" s="11">
        <v>26</v>
      </c>
    </row>
    <row r="704" spans="1:7" x14ac:dyDescent="0.35">
      <c r="A704" s="74">
        <v>2012</v>
      </c>
      <c r="B704" s="75" t="s">
        <v>185</v>
      </c>
      <c r="C704" s="75" t="s">
        <v>53</v>
      </c>
      <c r="D704" s="23">
        <v>9.8625252607</v>
      </c>
      <c r="E704" s="16">
        <v>5.8231495182000002</v>
      </c>
      <c r="F704" s="16">
        <v>13.901901003000001</v>
      </c>
      <c r="G704" s="11">
        <v>23</v>
      </c>
    </row>
    <row r="705" spans="1:7" x14ac:dyDescent="0.35">
      <c r="A705" s="74">
        <v>2012</v>
      </c>
      <c r="B705" s="75" t="s">
        <v>186</v>
      </c>
      <c r="C705" s="75" t="s">
        <v>53</v>
      </c>
      <c r="D705" s="23">
        <v>11.11407161</v>
      </c>
      <c r="E705" s="16">
        <v>6.7469985120000002</v>
      </c>
      <c r="F705" s="16">
        <v>15.481144708</v>
      </c>
      <c r="G705" s="11">
        <v>25</v>
      </c>
    </row>
    <row r="706" spans="1:7" x14ac:dyDescent="0.35">
      <c r="A706" s="74">
        <v>2012</v>
      </c>
      <c r="B706" s="75" t="s">
        <v>187</v>
      </c>
      <c r="C706" s="75" t="s">
        <v>53</v>
      </c>
      <c r="D706" s="23">
        <v>10.889900868</v>
      </c>
      <c r="E706" s="16">
        <v>6.6112098895999996</v>
      </c>
      <c r="F706" s="16">
        <v>15.168591847</v>
      </c>
      <c r="G706" s="11">
        <v>25</v>
      </c>
    </row>
    <row r="707" spans="1:7" x14ac:dyDescent="0.35">
      <c r="A707" s="74">
        <v>2012</v>
      </c>
      <c r="B707" s="75" t="s">
        <v>188</v>
      </c>
      <c r="C707" s="75" t="s">
        <v>53</v>
      </c>
      <c r="D707" s="23">
        <v>8.4527647313000003</v>
      </c>
      <c r="E707" s="16">
        <v>4.6462918594999998</v>
      </c>
      <c r="F707" s="16">
        <v>12.259237603000001</v>
      </c>
      <c r="G707" s="11">
        <v>19</v>
      </c>
    </row>
    <row r="708" spans="1:7" x14ac:dyDescent="0.35">
      <c r="A708" s="74">
        <v>2012</v>
      </c>
      <c r="B708" s="75" t="s">
        <v>189</v>
      </c>
      <c r="C708" s="75" t="s">
        <v>53</v>
      </c>
      <c r="D708" s="23">
        <v>11.851474858</v>
      </c>
      <c r="E708" s="16">
        <v>7.3737502360000002</v>
      </c>
      <c r="F708" s="16">
        <v>16.32919948</v>
      </c>
      <c r="G708" s="11">
        <v>27</v>
      </c>
    </row>
    <row r="709" spans="1:7" x14ac:dyDescent="0.35">
      <c r="A709" s="74">
        <v>2012</v>
      </c>
      <c r="B709" s="75" t="s">
        <v>190</v>
      </c>
      <c r="C709" s="75" t="s">
        <v>53</v>
      </c>
      <c r="D709" s="23">
        <v>9.4954195715999994</v>
      </c>
      <c r="E709" s="16">
        <v>5.5229320438</v>
      </c>
      <c r="F709" s="16">
        <v>13.467907099</v>
      </c>
      <c r="G709" s="11">
        <v>22</v>
      </c>
    </row>
    <row r="710" spans="1:7" x14ac:dyDescent="0.35">
      <c r="A710" s="74">
        <v>2012</v>
      </c>
      <c r="B710" s="75" t="s">
        <v>191</v>
      </c>
      <c r="C710" s="75" t="s">
        <v>53</v>
      </c>
      <c r="D710" s="23">
        <v>9.7059651049000006</v>
      </c>
      <c r="E710" s="16">
        <v>5.6374794702999997</v>
      </c>
      <c r="F710" s="16">
        <v>13.774450740000001</v>
      </c>
      <c r="G710" s="11">
        <v>22</v>
      </c>
    </row>
    <row r="711" spans="1:7" x14ac:dyDescent="0.35">
      <c r="A711" s="74">
        <v>2012</v>
      </c>
      <c r="B711" s="75" t="s">
        <v>192</v>
      </c>
      <c r="C711" s="75" t="s">
        <v>53</v>
      </c>
      <c r="D711" s="23">
        <v>14.398518046</v>
      </c>
      <c r="E711" s="16">
        <v>9.4742135480999998</v>
      </c>
      <c r="F711" s="16">
        <v>19.322822543000001</v>
      </c>
      <c r="G711" s="11">
        <v>33</v>
      </c>
    </row>
    <row r="712" spans="1:7" x14ac:dyDescent="0.35">
      <c r="A712" s="74">
        <v>2012</v>
      </c>
      <c r="B712" s="75" t="s">
        <v>193</v>
      </c>
      <c r="C712" s="75" t="s">
        <v>53</v>
      </c>
      <c r="D712" s="23">
        <v>11.166246486</v>
      </c>
      <c r="E712" s="16">
        <v>6.7823456132000004</v>
      </c>
      <c r="F712" s="16">
        <v>15.550147359</v>
      </c>
      <c r="G712" s="11">
        <v>25</v>
      </c>
    </row>
    <row r="713" spans="1:7" x14ac:dyDescent="0.35">
      <c r="A713" s="74">
        <v>2012</v>
      </c>
      <c r="B713" s="75" t="s">
        <v>194</v>
      </c>
      <c r="C713" s="75" t="s">
        <v>53</v>
      </c>
      <c r="D713" s="23">
        <v>8.5508561808000003</v>
      </c>
      <c r="E713" s="16">
        <v>4.7941778013</v>
      </c>
      <c r="F713" s="16">
        <v>12.307534560000001</v>
      </c>
      <c r="G713" s="11">
        <v>20</v>
      </c>
    </row>
    <row r="714" spans="1:7" x14ac:dyDescent="0.35">
      <c r="A714" s="74">
        <v>2013</v>
      </c>
      <c r="B714" s="75" t="s">
        <v>183</v>
      </c>
      <c r="C714" s="75" t="s">
        <v>53</v>
      </c>
      <c r="D714" s="23">
        <v>10.207307439999999</v>
      </c>
      <c r="E714" s="16">
        <v>6.1177393506</v>
      </c>
      <c r="F714" s="16">
        <v>14.296875529999999</v>
      </c>
      <c r="G714" s="11">
        <v>24</v>
      </c>
    </row>
    <row r="715" spans="1:7" x14ac:dyDescent="0.35">
      <c r="A715" s="74">
        <v>2013</v>
      </c>
      <c r="B715" s="75" t="s">
        <v>184</v>
      </c>
      <c r="C715" s="75" t="s">
        <v>53</v>
      </c>
      <c r="D715" s="23">
        <v>9.7831990440999999</v>
      </c>
      <c r="E715" s="16">
        <v>5.4852282616999997</v>
      </c>
      <c r="F715" s="16">
        <v>14.081169827</v>
      </c>
      <c r="G715" s="11">
        <v>20</v>
      </c>
    </row>
    <row r="716" spans="1:7" x14ac:dyDescent="0.35">
      <c r="A716" s="74">
        <v>2013</v>
      </c>
      <c r="B716" s="75" t="s">
        <v>185</v>
      </c>
      <c r="C716" s="75" t="s">
        <v>53</v>
      </c>
      <c r="D716" s="23">
        <v>12.634645336</v>
      </c>
      <c r="E716" s="16">
        <v>8.1068879640000002</v>
      </c>
      <c r="F716" s="16">
        <v>17.162402707999998</v>
      </c>
      <c r="G716" s="11">
        <v>30</v>
      </c>
    </row>
    <row r="717" spans="1:7" x14ac:dyDescent="0.35">
      <c r="A717" s="74">
        <v>2013</v>
      </c>
      <c r="B717" s="75" t="s">
        <v>186</v>
      </c>
      <c r="C717" s="75" t="s">
        <v>53</v>
      </c>
      <c r="D717" s="23">
        <v>11.697050601999999</v>
      </c>
      <c r="E717" s="16">
        <v>7.1898664296000003</v>
      </c>
      <c r="F717" s="16">
        <v>16.204234774</v>
      </c>
      <c r="G717" s="11">
        <v>26</v>
      </c>
    </row>
    <row r="718" spans="1:7" x14ac:dyDescent="0.35">
      <c r="A718" s="74">
        <v>2013</v>
      </c>
      <c r="B718" s="75" t="s">
        <v>187</v>
      </c>
      <c r="C718" s="75" t="s">
        <v>53</v>
      </c>
      <c r="D718" s="23">
        <v>10.342928809</v>
      </c>
      <c r="E718" s="16">
        <v>6.1993346082</v>
      </c>
      <c r="F718" s="16">
        <v>14.486523010000001</v>
      </c>
      <c r="G718" s="11">
        <v>24</v>
      </c>
    </row>
    <row r="719" spans="1:7" x14ac:dyDescent="0.35">
      <c r="A719" s="74">
        <v>2013</v>
      </c>
      <c r="B719" s="75" t="s">
        <v>188</v>
      </c>
      <c r="C719" s="75" t="s">
        <v>53</v>
      </c>
      <c r="D719" s="23">
        <v>10.796657056000001</v>
      </c>
      <c r="E719" s="16">
        <v>6.4684795546</v>
      </c>
      <c r="F719" s="16">
        <v>15.124834557</v>
      </c>
      <c r="G719" s="11">
        <v>24</v>
      </c>
    </row>
    <row r="720" spans="1:7" x14ac:dyDescent="0.35">
      <c r="A720" s="74">
        <v>2013</v>
      </c>
      <c r="B720" s="75" t="s">
        <v>189</v>
      </c>
      <c r="C720" s="75" t="s">
        <v>53</v>
      </c>
      <c r="D720" s="23">
        <v>12.039792503999999</v>
      </c>
      <c r="E720" s="16">
        <v>7.5618296756000003</v>
      </c>
      <c r="F720" s="16">
        <v>16.517755332</v>
      </c>
      <c r="G720" s="11">
        <v>28</v>
      </c>
    </row>
    <row r="721" spans="1:7" x14ac:dyDescent="0.35">
      <c r="A721" s="74">
        <v>2013</v>
      </c>
      <c r="B721" s="75" t="s">
        <v>190</v>
      </c>
      <c r="C721" s="75" t="s">
        <v>53</v>
      </c>
      <c r="D721" s="23">
        <v>7.6541428832999996</v>
      </c>
      <c r="E721" s="16">
        <v>4.1151771623000002</v>
      </c>
      <c r="F721" s="16">
        <v>11.193108604000001</v>
      </c>
      <c r="G721" s="11">
        <v>18</v>
      </c>
    </row>
    <row r="722" spans="1:7" x14ac:dyDescent="0.35">
      <c r="A722" s="74">
        <v>2013</v>
      </c>
      <c r="B722" s="75" t="s">
        <v>191</v>
      </c>
      <c r="C722" s="75" t="s">
        <v>53</v>
      </c>
      <c r="D722" s="23">
        <v>8.3918004630999992</v>
      </c>
      <c r="E722" s="16">
        <v>4.6125104625000004</v>
      </c>
      <c r="F722" s="16">
        <v>12.171090464000001</v>
      </c>
      <c r="G722" s="11">
        <v>19</v>
      </c>
    </row>
    <row r="723" spans="1:7" x14ac:dyDescent="0.35">
      <c r="A723" s="74">
        <v>2013</v>
      </c>
      <c r="B723" s="75" t="s">
        <v>192</v>
      </c>
      <c r="C723" s="75" t="s">
        <v>53</v>
      </c>
      <c r="D723" s="23">
        <v>14.936032302999999</v>
      </c>
      <c r="E723" s="16">
        <v>9.9780946986999997</v>
      </c>
      <c r="F723" s="16">
        <v>19.893969907999999</v>
      </c>
      <c r="G723" s="11">
        <v>35</v>
      </c>
    </row>
    <row r="724" spans="1:7" x14ac:dyDescent="0.35">
      <c r="A724" s="74">
        <v>2013</v>
      </c>
      <c r="B724" s="75" t="s">
        <v>193</v>
      </c>
      <c r="C724" s="75" t="s">
        <v>53</v>
      </c>
      <c r="D724" s="23">
        <v>9.8575716603999997</v>
      </c>
      <c r="E724" s="16">
        <v>5.8258378542000004</v>
      </c>
      <c r="F724" s="16">
        <v>13.889305467</v>
      </c>
      <c r="G724" s="11">
        <v>23</v>
      </c>
    </row>
    <row r="725" spans="1:7" x14ac:dyDescent="0.35">
      <c r="A725" s="74">
        <v>2013</v>
      </c>
      <c r="B725" s="75" t="s">
        <v>194</v>
      </c>
      <c r="C725" s="75" t="s">
        <v>53</v>
      </c>
      <c r="D725" s="23">
        <v>15.831227041</v>
      </c>
      <c r="E725" s="16">
        <v>10.71805801</v>
      </c>
      <c r="F725" s="16">
        <v>20.944396073</v>
      </c>
      <c r="G725" s="11">
        <v>37</v>
      </c>
    </row>
    <row r="726" spans="1:7" x14ac:dyDescent="0.35">
      <c r="A726" s="74">
        <v>2014</v>
      </c>
      <c r="B726" s="75" t="s">
        <v>183</v>
      </c>
      <c r="C726" s="75" t="s">
        <v>53</v>
      </c>
      <c r="D726" s="23">
        <v>11.327150796</v>
      </c>
      <c r="E726" s="16">
        <v>7.0463454664</v>
      </c>
      <c r="F726" s="16">
        <v>15.607956125999999</v>
      </c>
      <c r="G726" s="11">
        <v>27</v>
      </c>
    </row>
    <row r="727" spans="1:7" x14ac:dyDescent="0.35">
      <c r="A727" s="74">
        <v>2014</v>
      </c>
      <c r="B727" s="75" t="s">
        <v>184</v>
      </c>
      <c r="C727" s="75" t="s">
        <v>53</v>
      </c>
      <c r="D727" s="23">
        <v>11.352817922</v>
      </c>
      <c r="E727" s="16">
        <v>6.8015318502</v>
      </c>
      <c r="F727" s="16">
        <v>15.904103995</v>
      </c>
      <c r="G727" s="11">
        <v>24</v>
      </c>
    </row>
    <row r="728" spans="1:7" x14ac:dyDescent="0.35">
      <c r="A728" s="74">
        <v>2014</v>
      </c>
      <c r="B728" s="75" t="s">
        <v>185</v>
      </c>
      <c r="C728" s="75" t="s">
        <v>53</v>
      </c>
      <c r="D728" s="23">
        <v>10.242119260000001</v>
      </c>
      <c r="E728" s="16">
        <v>6.1367550692000004</v>
      </c>
      <c r="F728" s="16">
        <v>14.347483451</v>
      </c>
      <c r="G728" s="11">
        <v>24</v>
      </c>
    </row>
    <row r="729" spans="1:7" x14ac:dyDescent="0.35">
      <c r="A729" s="74">
        <v>2014</v>
      </c>
      <c r="B729" s="75" t="s">
        <v>186</v>
      </c>
      <c r="C729" s="75" t="s">
        <v>53</v>
      </c>
      <c r="D729" s="23">
        <v>16.347751086999999</v>
      </c>
      <c r="E729" s="16">
        <v>10.990350178</v>
      </c>
      <c r="F729" s="16">
        <v>21.705151995000001</v>
      </c>
      <c r="G729" s="11">
        <v>36</v>
      </c>
    </row>
    <row r="730" spans="1:7" x14ac:dyDescent="0.35">
      <c r="A730" s="74">
        <v>2014</v>
      </c>
      <c r="B730" s="75" t="s">
        <v>187</v>
      </c>
      <c r="C730" s="75" t="s">
        <v>53</v>
      </c>
      <c r="D730" s="23">
        <v>7.7547206762999998</v>
      </c>
      <c r="E730" s="16">
        <v>4.1688460605</v>
      </c>
      <c r="F730" s="16">
        <v>11.340595292</v>
      </c>
      <c r="G730" s="11">
        <v>18</v>
      </c>
    </row>
    <row r="731" spans="1:7" x14ac:dyDescent="0.35">
      <c r="A731" s="74">
        <v>2014</v>
      </c>
      <c r="B731" s="75" t="s">
        <v>188</v>
      </c>
      <c r="C731" s="75" t="s">
        <v>53</v>
      </c>
      <c r="D731" s="23">
        <v>8.9662430209000004</v>
      </c>
      <c r="E731" s="16">
        <v>5.1280450648000002</v>
      </c>
      <c r="F731" s="16">
        <v>12.804440977000001</v>
      </c>
      <c r="G731" s="11">
        <v>21</v>
      </c>
    </row>
    <row r="732" spans="1:7" x14ac:dyDescent="0.35">
      <c r="A732" s="74">
        <v>2014</v>
      </c>
      <c r="B732" s="75" t="s">
        <v>189</v>
      </c>
      <c r="C732" s="75" t="s">
        <v>53</v>
      </c>
      <c r="D732" s="23">
        <v>10.930144304000001</v>
      </c>
      <c r="E732" s="16">
        <v>6.7232768869999999</v>
      </c>
      <c r="F732" s="16">
        <v>15.137011722</v>
      </c>
      <c r="G732" s="11">
        <v>26</v>
      </c>
    </row>
    <row r="733" spans="1:7" x14ac:dyDescent="0.35">
      <c r="A733" s="74">
        <v>2014</v>
      </c>
      <c r="B733" s="75" t="s">
        <v>190</v>
      </c>
      <c r="C733" s="75" t="s">
        <v>53</v>
      </c>
      <c r="D733" s="23">
        <v>8.5932026105000006</v>
      </c>
      <c r="E733" s="16">
        <v>4.8173439153000004</v>
      </c>
      <c r="F733" s="16">
        <v>12.369061306000001</v>
      </c>
      <c r="G733" s="11">
        <v>20</v>
      </c>
    </row>
    <row r="734" spans="1:7" x14ac:dyDescent="0.35">
      <c r="A734" s="74">
        <v>2014</v>
      </c>
      <c r="B734" s="75" t="s">
        <v>191</v>
      </c>
      <c r="C734" s="75" t="s">
        <v>53</v>
      </c>
      <c r="D734" s="23">
        <v>11.309666912000001</v>
      </c>
      <c r="E734" s="16">
        <v>6.9501045673000004</v>
      </c>
      <c r="F734" s="16">
        <v>15.669229257</v>
      </c>
      <c r="G734" s="11">
        <v>26</v>
      </c>
    </row>
    <row r="735" spans="1:7" x14ac:dyDescent="0.35">
      <c r="A735" s="74">
        <v>2014</v>
      </c>
      <c r="B735" s="75" t="s">
        <v>192</v>
      </c>
      <c r="C735" s="75" t="s">
        <v>53</v>
      </c>
      <c r="D735" s="23">
        <v>17.757599419000002</v>
      </c>
      <c r="E735" s="16">
        <v>12.375957558</v>
      </c>
      <c r="F735" s="16">
        <v>23.139241281</v>
      </c>
      <c r="G735" s="11">
        <v>42</v>
      </c>
    </row>
    <row r="736" spans="1:7" x14ac:dyDescent="0.35">
      <c r="A736" s="74">
        <v>2014</v>
      </c>
      <c r="B736" s="75" t="s">
        <v>193</v>
      </c>
      <c r="C736" s="75" t="s">
        <v>53</v>
      </c>
      <c r="D736" s="23">
        <v>12.908552747</v>
      </c>
      <c r="E736" s="16">
        <v>8.2855518026000006</v>
      </c>
      <c r="F736" s="16">
        <v>17.531553690999999</v>
      </c>
      <c r="G736" s="11">
        <v>30</v>
      </c>
    </row>
    <row r="737" spans="1:7" x14ac:dyDescent="0.35">
      <c r="A737" s="74">
        <v>2014</v>
      </c>
      <c r="B737" s="75" t="s">
        <v>194</v>
      </c>
      <c r="C737" s="75" t="s">
        <v>53</v>
      </c>
      <c r="D737" s="23">
        <v>12.811647294</v>
      </c>
      <c r="E737" s="16">
        <v>8.2125954022999998</v>
      </c>
      <c r="F737" s="16">
        <v>17.410699184999999</v>
      </c>
      <c r="G737" s="11">
        <v>30</v>
      </c>
    </row>
    <row r="738" spans="1:7" x14ac:dyDescent="0.35">
      <c r="A738" s="74">
        <v>2015</v>
      </c>
      <c r="B738" s="75" t="s">
        <v>183</v>
      </c>
      <c r="C738" s="75" t="s">
        <v>53</v>
      </c>
      <c r="D738" s="23">
        <v>14.631928603</v>
      </c>
      <c r="E738" s="16">
        <v>9.7772505608000007</v>
      </c>
      <c r="F738" s="16">
        <v>19.486606644999998</v>
      </c>
      <c r="G738" s="11">
        <v>35</v>
      </c>
    </row>
    <row r="739" spans="1:7" x14ac:dyDescent="0.35">
      <c r="A739" s="74">
        <v>2015</v>
      </c>
      <c r="B739" s="75" t="s">
        <v>184</v>
      </c>
      <c r="C739" s="75" t="s">
        <v>53</v>
      </c>
      <c r="D739" s="23">
        <v>10.347181401</v>
      </c>
      <c r="E739" s="16">
        <v>6.0129720016999997</v>
      </c>
      <c r="F739" s="16">
        <v>14.681390800999999</v>
      </c>
      <c r="G739" s="11">
        <v>22</v>
      </c>
    </row>
    <row r="740" spans="1:7" x14ac:dyDescent="0.35">
      <c r="A740" s="74">
        <v>2015</v>
      </c>
      <c r="B740" s="75" t="s">
        <v>185</v>
      </c>
      <c r="C740" s="75" t="s">
        <v>53</v>
      </c>
      <c r="D740" s="23">
        <v>12.995199203</v>
      </c>
      <c r="E740" s="16">
        <v>8.4129063819999992</v>
      </c>
      <c r="F740" s="16">
        <v>17.577492023000001</v>
      </c>
      <c r="G740" s="11">
        <v>31</v>
      </c>
    </row>
    <row r="741" spans="1:7" x14ac:dyDescent="0.35">
      <c r="A741" s="74">
        <v>2015</v>
      </c>
      <c r="B741" s="75" t="s">
        <v>186</v>
      </c>
      <c r="C741" s="75" t="s">
        <v>53</v>
      </c>
      <c r="D741" s="23">
        <v>12.222563513000001</v>
      </c>
      <c r="E741" s="16">
        <v>7.6828009835</v>
      </c>
      <c r="F741" s="16">
        <v>16.762326042000002</v>
      </c>
      <c r="G741" s="11">
        <v>28</v>
      </c>
    </row>
    <row r="742" spans="1:7" x14ac:dyDescent="0.35">
      <c r="A742" s="74">
        <v>2015</v>
      </c>
      <c r="B742" s="75" t="s">
        <v>187</v>
      </c>
      <c r="C742" s="75" t="s">
        <v>53</v>
      </c>
      <c r="D742" s="23">
        <v>11.989331676000001</v>
      </c>
      <c r="E742" s="16">
        <v>7.5372862811000001</v>
      </c>
      <c r="F742" s="16">
        <v>16.441377072000002</v>
      </c>
      <c r="G742" s="11">
        <v>28</v>
      </c>
    </row>
    <row r="743" spans="1:7" x14ac:dyDescent="0.35">
      <c r="A743" s="74">
        <v>2015</v>
      </c>
      <c r="B743" s="75" t="s">
        <v>188</v>
      </c>
      <c r="C743" s="75" t="s">
        <v>53</v>
      </c>
      <c r="D743" s="23">
        <v>12.606582040999999</v>
      </c>
      <c r="E743" s="16">
        <v>8.0114693584999994</v>
      </c>
      <c r="F743" s="16">
        <v>17.201694723999999</v>
      </c>
      <c r="G743" s="11">
        <v>29</v>
      </c>
    </row>
    <row r="744" spans="1:7" x14ac:dyDescent="0.35">
      <c r="A744" s="74">
        <v>2015</v>
      </c>
      <c r="B744" s="75" t="s">
        <v>189</v>
      </c>
      <c r="C744" s="75" t="s">
        <v>53</v>
      </c>
      <c r="D744" s="23">
        <v>11.885373692</v>
      </c>
      <c r="E744" s="16">
        <v>7.4733298820999998</v>
      </c>
      <c r="F744" s="16">
        <v>16.297417502999998</v>
      </c>
      <c r="G744" s="11">
        <v>28</v>
      </c>
    </row>
    <row r="745" spans="1:7" x14ac:dyDescent="0.35">
      <c r="A745" s="74">
        <v>2015</v>
      </c>
      <c r="B745" s="75" t="s">
        <v>190</v>
      </c>
      <c r="C745" s="75" t="s">
        <v>53</v>
      </c>
      <c r="D745" s="23">
        <v>9.7593381797000003</v>
      </c>
      <c r="E745" s="16">
        <v>5.7599257706999998</v>
      </c>
      <c r="F745" s="16">
        <v>13.758750589</v>
      </c>
      <c r="G745" s="11">
        <v>23</v>
      </c>
    </row>
    <row r="746" spans="1:7" x14ac:dyDescent="0.35">
      <c r="A746" s="74">
        <v>2015</v>
      </c>
      <c r="B746" s="75" t="s">
        <v>191</v>
      </c>
      <c r="C746" s="75" t="s">
        <v>53</v>
      </c>
      <c r="D746" s="23">
        <v>10.114987044999999</v>
      </c>
      <c r="E746" s="16">
        <v>5.9754901623999999</v>
      </c>
      <c r="F746" s="16">
        <v>14.254483928000001</v>
      </c>
      <c r="G746" s="11">
        <v>23</v>
      </c>
    </row>
    <row r="747" spans="1:7" x14ac:dyDescent="0.35">
      <c r="A747" s="74">
        <v>2015</v>
      </c>
      <c r="B747" s="75" t="s">
        <v>192</v>
      </c>
      <c r="C747" s="75" t="s">
        <v>53</v>
      </c>
      <c r="D747" s="23">
        <v>15.435306950999999</v>
      </c>
      <c r="E747" s="16">
        <v>10.448290228999999</v>
      </c>
      <c r="F747" s="16">
        <v>20.422323673000001</v>
      </c>
      <c r="G747" s="11">
        <v>37</v>
      </c>
    </row>
    <row r="748" spans="1:7" x14ac:dyDescent="0.35">
      <c r="A748" s="74">
        <v>2015</v>
      </c>
      <c r="B748" s="75" t="s">
        <v>193</v>
      </c>
      <c r="C748" s="75" t="s">
        <v>53</v>
      </c>
      <c r="D748" s="23">
        <v>11.246633168000001</v>
      </c>
      <c r="E748" s="16">
        <v>6.9128066595000002</v>
      </c>
      <c r="F748" s="16">
        <v>15.580459676</v>
      </c>
      <c r="G748" s="11">
        <v>26</v>
      </c>
    </row>
    <row r="749" spans="1:7" x14ac:dyDescent="0.35">
      <c r="A749" s="74">
        <v>2015</v>
      </c>
      <c r="B749" s="75" t="s">
        <v>194</v>
      </c>
      <c r="C749" s="75" t="s">
        <v>53</v>
      </c>
      <c r="D749" s="23">
        <v>10.188258342999999</v>
      </c>
      <c r="E749" s="16">
        <v>6.1006579556</v>
      </c>
      <c r="F749" s="16">
        <v>14.275858731</v>
      </c>
      <c r="G749" s="11">
        <v>24</v>
      </c>
    </row>
    <row r="750" spans="1:7" x14ac:dyDescent="0.35">
      <c r="A750" s="74">
        <v>2016</v>
      </c>
      <c r="B750" s="75" t="s">
        <v>183</v>
      </c>
      <c r="C750" s="75" t="s">
        <v>53</v>
      </c>
      <c r="D750" s="23">
        <v>13.051207405</v>
      </c>
      <c r="E750" s="16">
        <v>8.4494205563999998</v>
      </c>
      <c r="F750" s="16">
        <v>17.652994254999999</v>
      </c>
      <c r="G750" s="11">
        <v>31</v>
      </c>
    </row>
    <row r="751" spans="1:7" x14ac:dyDescent="0.35">
      <c r="A751" s="74">
        <v>2016</v>
      </c>
      <c r="B751" s="75" t="s">
        <v>184</v>
      </c>
      <c r="C751" s="75" t="s">
        <v>53</v>
      </c>
      <c r="D751" s="23">
        <v>16.329810127999998</v>
      </c>
      <c r="E751" s="16">
        <v>10.984494210999999</v>
      </c>
      <c r="F751" s="16">
        <v>21.675126045999999</v>
      </c>
      <c r="G751" s="11">
        <v>36</v>
      </c>
    </row>
    <row r="752" spans="1:7" x14ac:dyDescent="0.35">
      <c r="A752" s="74">
        <v>2016</v>
      </c>
      <c r="B752" s="75" t="s">
        <v>185</v>
      </c>
      <c r="C752" s="75" t="s">
        <v>53</v>
      </c>
      <c r="D752" s="23">
        <v>10.817911614</v>
      </c>
      <c r="E752" s="16">
        <v>6.6472076951999997</v>
      </c>
      <c r="F752" s="16">
        <v>14.988615533000001</v>
      </c>
      <c r="G752" s="11">
        <v>26</v>
      </c>
    </row>
    <row r="753" spans="1:7" x14ac:dyDescent="0.35">
      <c r="A753" s="74">
        <v>2016</v>
      </c>
      <c r="B753" s="75" t="s">
        <v>186</v>
      </c>
      <c r="C753" s="75" t="s">
        <v>53</v>
      </c>
      <c r="D753" s="23">
        <v>12.471051213000001</v>
      </c>
      <c r="E753" s="16">
        <v>7.9195296934000003</v>
      </c>
      <c r="F753" s="16">
        <v>17.022572733000001</v>
      </c>
      <c r="G753" s="11">
        <v>29</v>
      </c>
    </row>
    <row r="754" spans="1:7" x14ac:dyDescent="0.35">
      <c r="A754" s="74">
        <v>2016</v>
      </c>
      <c r="B754" s="75" t="s">
        <v>187</v>
      </c>
      <c r="C754" s="75" t="s">
        <v>53</v>
      </c>
      <c r="D754" s="23">
        <v>10.447495615999999</v>
      </c>
      <c r="E754" s="16">
        <v>6.3411856562000004</v>
      </c>
      <c r="F754" s="16">
        <v>14.553805575</v>
      </c>
      <c r="G754" s="11">
        <v>25</v>
      </c>
    </row>
    <row r="755" spans="1:7" x14ac:dyDescent="0.35">
      <c r="A755" s="74">
        <v>2016</v>
      </c>
      <c r="B755" s="75" t="s">
        <v>188</v>
      </c>
      <c r="C755" s="75" t="s">
        <v>53</v>
      </c>
      <c r="D755" s="23">
        <v>10.000613093</v>
      </c>
      <c r="E755" s="16">
        <v>5.9050527374000001</v>
      </c>
      <c r="F755" s="16">
        <v>14.096173448</v>
      </c>
      <c r="G755" s="11">
        <v>23</v>
      </c>
    </row>
    <row r="756" spans="1:7" x14ac:dyDescent="0.35">
      <c r="A756" s="74">
        <v>2016</v>
      </c>
      <c r="B756" s="75" t="s">
        <v>189</v>
      </c>
      <c r="C756" s="75" t="s">
        <v>53</v>
      </c>
      <c r="D756" s="23">
        <v>11.430566106000001</v>
      </c>
      <c r="E756" s="16">
        <v>7.1058102562999998</v>
      </c>
      <c r="F756" s="16">
        <v>15.755321957</v>
      </c>
      <c r="G756" s="11">
        <v>27</v>
      </c>
    </row>
    <row r="757" spans="1:7" x14ac:dyDescent="0.35">
      <c r="A757" s="74">
        <v>2016</v>
      </c>
      <c r="B757" s="75" t="s">
        <v>190</v>
      </c>
      <c r="C757" s="75" t="s">
        <v>53</v>
      </c>
      <c r="D757" s="23">
        <v>13.775595793000001</v>
      </c>
      <c r="E757" s="16">
        <v>9.0632888196000003</v>
      </c>
      <c r="F757" s="16">
        <v>18.487902765000001</v>
      </c>
      <c r="G757" s="11">
        <v>33</v>
      </c>
    </row>
    <row r="758" spans="1:7" x14ac:dyDescent="0.35">
      <c r="A758" s="74">
        <v>2016</v>
      </c>
      <c r="B758" s="75" t="s">
        <v>191</v>
      </c>
      <c r="C758" s="75" t="s">
        <v>53</v>
      </c>
      <c r="D758" s="23">
        <v>13.911163115000001</v>
      </c>
      <c r="E758" s="16">
        <v>9.1603086208000004</v>
      </c>
      <c r="F758" s="16">
        <v>18.662017609999999</v>
      </c>
      <c r="G758" s="11">
        <v>33</v>
      </c>
    </row>
    <row r="759" spans="1:7" x14ac:dyDescent="0.35">
      <c r="A759" s="74">
        <v>2016</v>
      </c>
      <c r="B759" s="75" t="s">
        <v>192</v>
      </c>
      <c r="C759" s="75" t="s">
        <v>53</v>
      </c>
      <c r="D759" s="23">
        <v>10.056908293999999</v>
      </c>
      <c r="E759" s="16">
        <v>6.0242598550000004</v>
      </c>
      <c r="F759" s="16">
        <v>14.089556733</v>
      </c>
      <c r="G759" s="11">
        <v>24</v>
      </c>
    </row>
    <row r="760" spans="1:7" x14ac:dyDescent="0.35">
      <c r="A760" s="74">
        <v>2016</v>
      </c>
      <c r="B760" s="75" t="s">
        <v>193</v>
      </c>
      <c r="C760" s="75" t="s">
        <v>53</v>
      </c>
      <c r="D760" s="23">
        <v>11.014083549</v>
      </c>
      <c r="E760" s="16">
        <v>6.6829964826000001</v>
      </c>
      <c r="F760" s="16">
        <v>15.345170615000001</v>
      </c>
      <c r="G760" s="11">
        <v>25</v>
      </c>
    </row>
    <row r="761" spans="1:7" x14ac:dyDescent="0.35">
      <c r="A761" s="74">
        <v>2016</v>
      </c>
      <c r="B761" s="75" t="s">
        <v>194</v>
      </c>
      <c r="C761" s="75" t="s">
        <v>53</v>
      </c>
      <c r="D761" s="23">
        <v>12.487686927</v>
      </c>
      <c r="E761" s="16">
        <v>8.0089075603000008</v>
      </c>
      <c r="F761" s="16">
        <v>16.966466294</v>
      </c>
      <c r="G761" s="11">
        <v>30</v>
      </c>
    </row>
    <row r="762" spans="1:7" x14ac:dyDescent="0.35">
      <c r="A762" s="74">
        <v>2017</v>
      </c>
      <c r="B762" s="75" t="s">
        <v>183</v>
      </c>
      <c r="C762" s="75" t="s">
        <v>53</v>
      </c>
      <c r="D762" s="23">
        <v>18.030737731999999</v>
      </c>
      <c r="E762" s="16">
        <v>12.626898469</v>
      </c>
      <c r="F762" s="16">
        <v>23.434576995</v>
      </c>
      <c r="G762" s="11">
        <v>43</v>
      </c>
    </row>
    <row r="763" spans="1:7" x14ac:dyDescent="0.35">
      <c r="A763" s="74">
        <v>2017</v>
      </c>
      <c r="B763" s="75" t="s">
        <v>184</v>
      </c>
      <c r="C763" s="75" t="s">
        <v>53</v>
      </c>
      <c r="D763" s="23">
        <v>13.706352786</v>
      </c>
      <c r="E763" s="16">
        <v>8.7942002351999999</v>
      </c>
      <c r="F763" s="16">
        <v>18.618505336999998</v>
      </c>
      <c r="G763" s="11">
        <v>30</v>
      </c>
    </row>
    <row r="764" spans="1:7" x14ac:dyDescent="0.35">
      <c r="A764" s="74">
        <v>2017</v>
      </c>
      <c r="B764" s="75" t="s">
        <v>185</v>
      </c>
      <c r="C764" s="75" t="s">
        <v>53</v>
      </c>
      <c r="D764" s="23">
        <v>11.06318403</v>
      </c>
      <c r="E764" s="16">
        <v>6.8815859652000002</v>
      </c>
      <c r="F764" s="16">
        <v>15.244782094</v>
      </c>
      <c r="G764" s="11">
        <v>27</v>
      </c>
    </row>
    <row r="765" spans="1:7" x14ac:dyDescent="0.35">
      <c r="A765" s="74">
        <v>2017</v>
      </c>
      <c r="B765" s="75" t="s">
        <v>186</v>
      </c>
      <c r="C765" s="75" t="s">
        <v>53</v>
      </c>
      <c r="D765" s="23">
        <v>11.388354247000001</v>
      </c>
      <c r="E765" s="16">
        <v>7.0869073308999999</v>
      </c>
      <c r="F765" s="16">
        <v>15.689801164</v>
      </c>
      <c r="G765" s="11">
        <v>27</v>
      </c>
    </row>
    <row r="766" spans="1:7" x14ac:dyDescent="0.35">
      <c r="A766" s="74">
        <v>2017</v>
      </c>
      <c r="B766" s="75" t="s">
        <v>187</v>
      </c>
      <c r="C766" s="75" t="s">
        <v>53</v>
      </c>
      <c r="D766" s="23">
        <v>13.354942173</v>
      </c>
      <c r="E766" s="16">
        <v>8.7185082066999993</v>
      </c>
      <c r="F766" s="16">
        <v>17.991376138</v>
      </c>
      <c r="G766" s="11">
        <v>32</v>
      </c>
    </row>
    <row r="767" spans="1:7" x14ac:dyDescent="0.35">
      <c r="A767" s="74">
        <v>2017</v>
      </c>
      <c r="B767" s="75" t="s">
        <v>188</v>
      </c>
      <c r="C767" s="75" t="s">
        <v>53</v>
      </c>
      <c r="D767" s="23">
        <v>14.901887479999999</v>
      </c>
      <c r="E767" s="16">
        <v>9.9610233232999992</v>
      </c>
      <c r="F767" s="16">
        <v>19.842751635999999</v>
      </c>
      <c r="G767" s="11">
        <v>35</v>
      </c>
    </row>
    <row r="768" spans="1:7" x14ac:dyDescent="0.35">
      <c r="A768" s="74">
        <v>2017</v>
      </c>
      <c r="B768" s="75" t="s">
        <v>189</v>
      </c>
      <c r="C768" s="75" t="s">
        <v>53</v>
      </c>
      <c r="D768" s="23">
        <v>5.0744927224999996</v>
      </c>
      <c r="E768" s="16">
        <v>2.1938091443999999</v>
      </c>
      <c r="F768" s="16">
        <v>7.9551763004999998</v>
      </c>
      <c r="G768" s="11">
        <v>12</v>
      </c>
    </row>
    <row r="769" spans="1:7" x14ac:dyDescent="0.35">
      <c r="A769" s="74">
        <v>2017</v>
      </c>
      <c r="B769" s="75" t="s">
        <v>190</v>
      </c>
      <c r="C769" s="75" t="s">
        <v>53</v>
      </c>
      <c r="D769" s="23">
        <v>10.136599930999999</v>
      </c>
      <c r="E769" s="16">
        <v>6.1615452433</v>
      </c>
      <c r="F769" s="16">
        <v>14.111654618999999</v>
      </c>
      <c r="G769" s="11">
        <v>25</v>
      </c>
    </row>
    <row r="770" spans="1:7" x14ac:dyDescent="0.35">
      <c r="A770" s="74">
        <v>2017</v>
      </c>
      <c r="B770" s="75" t="s">
        <v>191</v>
      </c>
      <c r="C770" s="75" t="s">
        <v>53</v>
      </c>
      <c r="D770" s="23">
        <v>9.1327792656</v>
      </c>
      <c r="E770" s="16">
        <v>5.2108117044000002</v>
      </c>
      <c r="F770" s="16">
        <v>13.054746827000001</v>
      </c>
      <c r="G770" s="11">
        <v>21</v>
      </c>
    </row>
    <row r="771" spans="1:7" x14ac:dyDescent="0.35">
      <c r="A771" s="74">
        <v>2017</v>
      </c>
      <c r="B771" s="75" t="s">
        <v>192</v>
      </c>
      <c r="C771" s="75" t="s">
        <v>53</v>
      </c>
      <c r="D771" s="23">
        <v>10.265029434000001</v>
      </c>
      <c r="E771" s="16">
        <v>6.2362250145999996</v>
      </c>
      <c r="F771" s="16">
        <v>14.293833854000001</v>
      </c>
      <c r="G771" s="11">
        <v>25</v>
      </c>
    </row>
    <row r="772" spans="1:7" x14ac:dyDescent="0.35">
      <c r="A772" s="74">
        <v>2017</v>
      </c>
      <c r="B772" s="75" t="s">
        <v>193</v>
      </c>
      <c r="C772" s="75" t="s">
        <v>53</v>
      </c>
      <c r="D772" s="23">
        <v>12.286432517</v>
      </c>
      <c r="E772" s="16">
        <v>7.8038441190999999</v>
      </c>
      <c r="F772" s="16">
        <v>16.769020914999999</v>
      </c>
      <c r="G772" s="11">
        <v>29</v>
      </c>
    </row>
    <row r="773" spans="1:7" x14ac:dyDescent="0.35">
      <c r="A773" s="74">
        <v>2017</v>
      </c>
      <c r="B773" s="75" t="s">
        <v>194</v>
      </c>
      <c r="C773" s="75" t="s">
        <v>53</v>
      </c>
      <c r="D773" s="23">
        <v>10.248480817000001</v>
      </c>
      <c r="E773" s="16">
        <v>6.2193266660999997</v>
      </c>
      <c r="F773" s="16">
        <v>14.277634968999999</v>
      </c>
      <c r="G773" s="11">
        <v>25</v>
      </c>
    </row>
    <row r="774" spans="1:7" x14ac:dyDescent="0.35">
      <c r="A774" s="74">
        <v>2018</v>
      </c>
      <c r="B774" s="75" t="s">
        <v>183</v>
      </c>
      <c r="C774" s="75" t="s">
        <v>53</v>
      </c>
      <c r="D774" s="23">
        <v>19.361694504999999</v>
      </c>
      <c r="E774" s="16">
        <v>13.815683835</v>
      </c>
      <c r="F774" s="16">
        <v>24.907705175</v>
      </c>
      <c r="G774" s="11">
        <v>47</v>
      </c>
    </row>
    <row r="775" spans="1:7" x14ac:dyDescent="0.35">
      <c r="A775" s="74">
        <v>2018</v>
      </c>
      <c r="B775" s="75" t="s">
        <v>184</v>
      </c>
      <c r="C775" s="75" t="s">
        <v>53</v>
      </c>
      <c r="D775" s="23">
        <v>18.767085442999999</v>
      </c>
      <c r="E775" s="16">
        <v>13.005255018</v>
      </c>
      <c r="F775" s="16">
        <v>24.528915867999999</v>
      </c>
      <c r="G775" s="11">
        <v>41</v>
      </c>
    </row>
    <row r="776" spans="1:7" x14ac:dyDescent="0.35">
      <c r="A776" s="74">
        <v>2018</v>
      </c>
      <c r="B776" s="75" t="s">
        <v>185</v>
      </c>
      <c r="C776" s="75" t="s">
        <v>53</v>
      </c>
      <c r="D776" s="23">
        <v>16.695818865</v>
      </c>
      <c r="E776" s="16">
        <v>11.502465959</v>
      </c>
      <c r="F776" s="16">
        <v>21.889171772000001</v>
      </c>
      <c r="G776" s="11">
        <v>40</v>
      </c>
    </row>
    <row r="777" spans="1:7" x14ac:dyDescent="0.35">
      <c r="A777" s="74">
        <v>2018</v>
      </c>
      <c r="B777" s="75" t="s">
        <v>186</v>
      </c>
      <c r="C777" s="75" t="s">
        <v>53</v>
      </c>
      <c r="D777" s="23">
        <v>13.391346323</v>
      </c>
      <c r="E777" s="16">
        <v>8.6616015088000005</v>
      </c>
      <c r="F777" s="16">
        <v>18.121091137000001</v>
      </c>
      <c r="G777" s="11">
        <v>31</v>
      </c>
    </row>
    <row r="778" spans="1:7" x14ac:dyDescent="0.35">
      <c r="A778" s="74">
        <v>2018</v>
      </c>
      <c r="B778" s="75" t="s">
        <v>187</v>
      </c>
      <c r="C778" s="75" t="s">
        <v>53</v>
      </c>
      <c r="D778" s="23">
        <v>13.353443394999999</v>
      </c>
      <c r="E778" s="16">
        <v>8.7096827327999993</v>
      </c>
      <c r="F778" s="16">
        <v>17.997204058000001</v>
      </c>
      <c r="G778" s="11">
        <v>32</v>
      </c>
    </row>
    <row r="779" spans="1:7" x14ac:dyDescent="0.35">
      <c r="A779" s="74">
        <v>2018</v>
      </c>
      <c r="B779" s="75" t="s">
        <v>188</v>
      </c>
      <c r="C779" s="75" t="s">
        <v>53</v>
      </c>
      <c r="D779" s="23">
        <v>10.605497290000001</v>
      </c>
      <c r="E779" s="16">
        <v>6.43594607</v>
      </c>
      <c r="F779" s="16">
        <v>14.77504851</v>
      </c>
      <c r="G779" s="11">
        <v>25</v>
      </c>
    </row>
    <row r="780" spans="1:7" x14ac:dyDescent="0.35">
      <c r="A780" s="74">
        <v>2018</v>
      </c>
      <c r="B780" s="75" t="s">
        <v>189</v>
      </c>
      <c r="C780" s="75" t="s">
        <v>53</v>
      </c>
      <c r="D780" s="23">
        <v>11.754022318000001</v>
      </c>
      <c r="E780" s="16">
        <v>7.3813431443999997</v>
      </c>
      <c r="F780" s="16">
        <v>16.126701490999999</v>
      </c>
      <c r="G780" s="11">
        <v>28</v>
      </c>
    </row>
    <row r="781" spans="1:7" x14ac:dyDescent="0.35">
      <c r="A781" s="74">
        <v>2018</v>
      </c>
      <c r="B781" s="75" t="s">
        <v>190</v>
      </c>
      <c r="C781" s="75" t="s">
        <v>53</v>
      </c>
      <c r="D781" s="23">
        <v>10.052028739000001</v>
      </c>
      <c r="E781" s="16">
        <v>6.1078894160999999</v>
      </c>
      <c r="F781" s="16">
        <v>13.996168062000001</v>
      </c>
      <c r="G781" s="11">
        <v>25</v>
      </c>
    </row>
    <row r="782" spans="1:7" x14ac:dyDescent="0.35">
      <c r="A782" s="74">
        <v>2018</v>
      </c>
      <c r="B782" s="75" t="s">
        <v>191</v>
      </c>
      <c r="C782" s="75" t="s">
        <v>53</v>
      </c>
      <c r="D782" s="23">
        <v>9.7577732344000001</v>
      </c>
      <c r="E782" s="16">
        <v>5.7527621653000001</v>
      </c>
      <c r="F782" s="16">
        <v>13.762784303</v>
      </c>
      <c r="G782" s="11">
        <v>23</v>
      </c>
    </row>
    <row r="783" spans="1:7" x14ac:dyDescent="0.35">
      <c r="A783" s="74">
        <v>2018</v>
      </c>
      <c r="B783" s="75" t="s">
        <v>192</v>
      </c>
      <c r="C783" s="75" t="s">
        <v>53</v>
      </c>
      <c r="D783" s="23">
        <v>12.418561866999999</v>
      </c>
      <c r="E783" s="16">
        <v>7.9571518287999998</v>
      </c>
      <c r="F783" s="16">
        <v>16.879971906000002</v>
      </c>
      <c r="G783" s="11">
        <v>30</v>
      </c>
    </row>
    <row r="784" spans="1:7" x14ac:dyDescent="0.35">
      <c r="A784" s="74">
        <v>2018</v>
      </c>
      <c r="B784" s="75" t="s">
        <v>193</v>
      </c>
      <c r="C784" s="75" t="s">
        <v>53</v>
      </c>
      <c r="D784" s="23">
        <v>11.40000972</v>
      </c>
      <c r="E784" s="16">
        <v>7.0890040089999999</v>
      </c>
      <c r="F784" s="16">
        <v>15.711015431</v>
      </c>
      <c r="G784" s="11">
        <v>27</v>
      </c>
    </row>
    <row r="785" spans="1:7" x14ac:dyDescent="0.35">
      <c r="A785" s="74">
        <v>2018</v>
      </c>
      <c r="B785" s="75" t="s">
        <v>194</v>
      </c>
      <c r="C785" s="75" t="s">
        <v>53</v>
      </c>
      <c r="D785" s="23">
        <v>10.229732399</v>
      </c>
      <c r="E785" s="16">
        <v>6.2159586564999998</v>
      </c>
      <c r="F785" s="16">
        <v>14.243506140999999</v>
      </c>
      <c r="G785" s="11">
        <v>25</v>
      </c>
    </row>
    <row r="786" spans="1:7" x14ac:dyDescent="0.35">
      <c r="A786" s="74">
        <v>2019</v>
      </c>
      <c r="B786" s="75" t="s">
        <v>183</v>
      </c>
      <c r="C786" s="75" t="s">
        <v>53</v>
      </c>
      <c r="D786" s="23">
        <v>14.541542588</v>
      </c>
      <c r="E786" s="16">
        <v>9.7732440668000002</v>
      </c>
      <c r="F786" s="16">
        <v>19.309841109000001</v>
      </c>
      <c r="G786" s="11">
        <v>36</v>
      </c>
    </row>
    <row r="787" spans="1:7" x14ac:dyDescent="0.35">
      <c r="A787" s="74">
        <v>2019</v>
      </c>
      <c r="B787" s="75" t="s">
        <v>184</v>
      </c>
      <c r="C787" s="75" t="s">
        <v>53</v>
      </c>
      <c r="D787" s="23">
        <v>10.031239312</v>
      </c>
      <c r="E787" s="16">
        <v>5.8257705354000002</v>
      </c>
      <c r="F787" s="16">
        <v>14.236708088</v>
      </c>
      <c r="G787" s="11">
        <v>22</v>
      </c>
    </row>
    <row r="788" spans="1:7" x14ac:dyDescent="0.35">
      <c r="A788" s="74">
        <v>2019</v>
      </c>
      <c r="B788" s="75" t="s">
        <v>185</v>
      </c>
      <c r="C788" s="75" t="s">
        <v>53</v>
      </c>
      <c r="D788" s="23">
        <v>12.252651659</v>
      </c>
      <c r="E788" s="16">
        <v>7.8601534824000003</v>
      </c>
      <c r="F788" s="16">
        <v>16.645149836000002</v>
      </c>
      <c r="G788" s="11">
        <v>30</v>
      </c>
    </row>
    <row r="789" spans="1:7" x14ac:dyDescent="0.35">
      <c r="A789" s="74">
        <v>2019</v>
      </c>
      <c r="B789" s="75" t="s">
        <v>186</v>
      </c>
      <c r="C789" s="75" t="s">
        <v>53</v>
      </c>
      <c r="D789" s="23">
        <v>13.078772517999999</v>
      </c>
      <c r="E789" s="16">
        <v>8.4547746323999995</v>
      </c>
      <c r="F789" s="16">
        <v>17.702770403999999</v>
      </c>
      <c r="G789" s="11">
        <v>31</v>
      </c>
    </row>
    <row r="790" spans="1:7" x14ac:dyDescent="0.35">
      <c r="A790" s="74">
        <v>2019</v>
      </c>
      <c r="B790" s="75" t="s">
        <v>187</v>
      </c>
      <c r="C790" s="75" t="s">
        <v>53</v>
      </c>
      <c r="D790" s="23">
        <v>13.286487746000001</v>
      </c>
      <c r="E790" s="16">
        <v>8.6670490517999994</v>
      </c>
      <c r="F790" s="16">
        <v>17.905926440000002</v>
      </c>
      <c r="G790" s="11">
        <v>32</v>
      </c>
    </row>
    <row r="791" spans="1:7" x14ac:dyDescent="0.35">
      <c r="A791" s="74">
        <v>2019</v>
      </c>
      <c r="B791" s="75" t="s">
        <v>188</v>
      </c>
      <c r="C791" s="75" t="s">
        <v>53</v>
      </c>
      <c r="D791" s="23">
        <v>11.731953718</v>
      </c>
      <c r="E791" s="16">
        <v>7.3812786879000001</v>
      </c>
      <c r="F791" s="16">
        <v>16.082628748000001</v>
      </c>
      <c r="G791" s="11">
        <v>28</v>
      </c>
    </row>
    <row r="792" spans="1:7" x14ac:dyDescent="0.35">
      <c r="A792" s="74">
        <v>2019</v>
      </c>
      <c r="B792" s="75" t="s">
        <v>189</v>
      </c>
      <c r="C792" s="75" t="s">
        <v>53</v>
      </c>
      <c r="D792" s="23">
        <v>15.835591145</v>
      </c>
      <c r="E792" s="16">
        <v>10.783867141</v>
      </c>
      <c r="F792" s="16">
        <v>20.887315147999999</v>
      </c>
      <c r="G792" s="11">
        <v>38</v>
      </c>
    </row>
    <row r="793" spans="1:7" x14ac:dyDescent="0.35">
      <c r="A793" s="74">
        <v>2019</v>
      </c>
      <c r="B793" s="75" t="s">
        <v>190</v>
      </c>
      <c r="C793" s="75" t="s">
        <v>53</v>
      </c>
      <c r="D793" s="23">
        <v>10.660357265</v>
      </c>
      <c r="E793" s="16">
        <v>6.5529265398999996</v>
      </c>
      <c r="F793" s="16">
        <v>14.76778799</v>
      </c>
      <c r="G793" s="11">
        <v>26</v>
      </c>
    </row>
    <row r="794" spans="1:7" x14ac:dyDescent="0.35">
      <c r="A794" s="74">
        <v>2019</v>
      </c>
      <c r="B794" s="75" t="s">
        <v>191</v>
      </c>
      <c r="C794" s="75" t="s">
        <v>53</v>
      </c>
      <c r="D794" s="23">
        <v>13.201102875</v>
      </c>
      <c r="E794" s="16">
        <v>8.4481535310999991</v>
      </c>
      <c r="F794" s="16">
        <v>17.954052218000001</v>
      </c>
      <c r="G794" s="11">
        <v>30</v>
      </c>
    </row>
    <row r="795" spans="1:7" x14ac:dyDescent="0.35">
      <c r="A795" s="74">
        <v>2019</v>
      </c>
      <c r="B795" s="75" t="s">
        <v>192</v>
      </c>
      <c r="C795" s="75" t="s">
        <v>53</v>
      </c>
      <c r="D795" s="23">
        <v>12.777851664</v>
      </c>
      <c r="E795" s="16">
        <v>8.2582153657999999</v>
      </c>
      <c r="F795" s="16">
        <v>17.297487962000002</v>
      </c>
      <c r="G795" s="11">
        <v>31</v>
      </c>
    </row>
    <row r="796" spans="1:7" x14ac:dyDescent="0.35">
      <c r="A796" s="74">
        <v>2019</v>
      </c>
      <c r="B796" s="75" t="s">
        <v>193</v>
      </c>
      <c r="C796" s="75" t="s">
        <v>53</v>
      </c>
      <c r="D796" s="23">
        <v>14.567673342999999</v>
      </c>
      <c r="E796" s="16">
        <v>9.6587691176000003</v>
      </c>
      <c r="F796" s="16">
        <v>19.476577569</v>
      </c>
      <c r="G796" s="11">
        <v>34</v>
      </c>
    </row>
    <row r="797" spans="1:7" x14ac:dyDescent="0.35">
      <c r="A797" s="74">
        <v>2019</v>
      </c>
      <c r="B797" s="75" t="s">
        <v>194</v>
      </c>
      <c r="C797" s="75" t="s">
        <v>53</v>
      </c>
      <c r="D797" s="23">
        <v>9.3592424731000001</v>
      </c>
      <c r="E797" s="16">
        <v>5.5245713745999998</v>
      </c>
      <c r="F797" s="16">
        <v>13.193913572</v>
      </c>
      <c r="G797" s="11">
        <v>23</v>
      </c>
    </row>
    <row r="798" spans="1:7" x14ac:dyDescent="0.35">
      <c r="A798" s="74">
        <v>2020</v>
      </c>
      <c r="B798" s="75" t="s">
        <v>183</v>
      </c>
      <c r="C798" s="75" t="s">
        <v>53</v>
      </c>
      <c r="D798" s="23">
        <v>13.488218759</v>
      </c>
      <c r="E798" s="16">
        <v>8.8754984687</v>
      </c>
      <c r="F798" s="16">
        <v>18.100939049000001</v>
      </c>
      <c r="G798" s="11">
        <v>33</v>
      </c>
    </row>
    <row r="799" spans="1:7" x14ac:dyDescent="0.35">
      <c r="A799" s="74">
        <v>2020</v>
      </c>
      <c r="B799" s="75" t="s">
        <v>184</v>
      </c>
      <c r="C799" s="75" t="s">
        <v>53</v>
      </c>
      <c r="D799" s="23">
        <v>8.9623002206999995</v>
      </c>
      <c r="E799" s="16">
        <v>5.1210349072000003</v>
      </c>
      <c r="F799" s="16">
        <v>12.803565534000001</v>
      </c>
      <c r="G799" s="11">
        <v>21</v>
      </c>
    </row>
    <row r="800" spans="1:7" x14ac:dyDescent="0.35">
      <c r="A800" s="74">
        <v>2020</v>
      </c>
      <c r="B800" s="75" t="s">
        <v>185</v>
      </c>
      <c r="C800" s="75" t="s">
        <v>53</v>
      </c>
      <c r="D800" s="23">
        <v>16.523686640000001</v>
      </c>
      <c r="E800" s="16">
        <v>11.385098706999999</v>
      </c>
      <c r="F800" s="16">
        <v>21.662274573000001</v>
      </c>
      <c r="G800" s="11">
        <v>40</v>
      </c>
    </row>
    <row r="801" spans="1:7" x14ac:dyDescent="0.35">
      <c r="A801" s="74">
        <v>2020</v>
      </c>
      <c r="B801" s="75" t="s">
        <v>186</v>
      </c>
      <c r="C801" s="75" t="s">
        <v>53</v>
      </c>
      <c r="D801" s="23">
        <v>13.854971693</v>
      </c>
      <c r="E801" s="16">
        <v>9.1174243235999999</v>
      </c>
      <c r="F801" s="16">
        <v>18.592519063000001</v>
      </c>
      <c r="G801" s="11">
        <v>33</v>
      </c>
    </row>
    <row r="802" spans="1:7" x14ac:dyDescent="0.35">
      <c r="A802" s="74">
        <v>2020</v>
      </c>
      <c r="B802" s="75" t="s">
        <v>187</v>
      </c>
      <c r="C802" s="75" t="s">
        <v>53</v>
      </c>
      <c r="D802" s="23">
        <v>13.387437969</v>
      </c>
      <c r="E802" s="16">
        <v>8.7312131880999999</v>
      </c>
      <c r="F802" s="16">
        <v>18.043662749999999</v>
      </c>
      <c r="G802" s="11">
        <v>32</v>
      </c>
    </row>
    <row r="803" spans="1:7" x14ac:dyDescent="0.35">
      <c r="A803" s="74">
        <v>2020</v>
      </c>
      <c r="B803" s="75" t="s">
        <v>188</v>
      </c>
      <c r="C803" s="75" t="s">
        <v>53</v>
      </c>
      <c r="D803" s="23">
        <v>9.6301544224000004</v>
      </c>
      <c r="E803" s="16">
        <v>5.5886916285000003</v>
      </c>
      <c r="F803" s="16">
        <v>13.671617216</v>
      </c>
      <c r="G803" s="11">
        <v>22</v>
      </c>
    </row>
    <row r="804" spans="1:7" x14ac:dyDescent="0.35">
      <c r="A804" s="74">
        <v>2020</v>
      </c>
      <c r="B804" s="75" t="s">
        <v>189</v>
      </c>
      <c r="C804" s="75" t="s">
        <v>53</v>
      </c>
      <c r="D804" s="23">
        <v>8.4572813478000004</v>
      </c>
      <c r="E804" s="16">
        <v>4.7351953977000001</v>
      </c>
      <c r="F804" s="16">
        <v>12.179367298000001</v>
      </c>
      <c r="G804" s="11">
        <v>20</v>
      </c>
    </row>
    <row r="805" spans="1:7" x14ac:dyDescent="0.35">
      <c r="A805" s="74">
        <v>2020</v>
      </c>
      <c r="B805" s="75" t="s">
        <v>190</v>
      </c>
      <c r="C805" s="75" t="s">
        <v>53</v>
      </c>
      <c r="D805" s="23">
        <v>11.593330544000001</v>
      </c>
      <c r="E805" s="16">
        <v>7.2792308286000003</v>
      </c>
      <c r="F805" s="16">
        <v>15.90743026</v>
      </c>
      <c r="G805" s="11">
        <v>28</v>
      </c>
    </row>
    <row r="806" spans="1:7" x14ac:dyDescent="0.35">
      <c r="A806" s="74">
        <v>2020</v>
      </c>
      <c r="B806" s="75" t="s">
        <v>191</v>
      </c>
      <c r="C806" s="75" t="s">
        <v>53</v>
      </c>
      <c r="D806" s="23">
        <v>15.24891438</v>
      </c>
      <c r="E806" s="16">
        <v>10.244373616000001</v>
      </c>
      <c r="F806" s="16">
        <v>20.253455143</v>
      </c>
      <c r="G806" s="11">
        <v>36</v>
      </c>
    </row>
    <row r="807" spans="1:7" x14ac:dyDescent="0.35">
      <c r="A807" s="74">
        <v>2020</v>
      </c>
      <c r="B807" s="75" t="s">
        <v>192</v>
      </c>
      <c r="C807" s="75" t="s">
        <v>53</v>
      </c>
      <c r="D807" s="23">
        <v>11.82485586</v>
      </c>
      <c r="E807" s="16">
        <v>7.5060809342999999</v>
      </c>
      <c r="F807" s="16">
        <v>16.143630784999999</v>
      </c>
      <c r="G807" s="11">
        <v>29</v>
      </c>
    </row>
    <row r="808" spans="1:7" x14ac:dyDescent="0.35">
      <c r="A808" s="74">
        <v>2020</v>
      </c>
      <c r="B808" s="75" t="s">
        <v>193</v>
      </c>
      <c r="C808" s="75" t="s">
        <v>53</v>
      </c>
      <c r="D808" s="23">
        <v>17.720509538000002</v>
      </c>
      <c r="E808" s="16">
        <v>12.344055423</v>
      </c>
      <c r="F808" s="16">
        <v>23.096963653</v>
      </c>
      <c r="G808" s="11">
        <v>42</v>
      </c>
    </row>
    <row r="809" spans="1:7" x14ac:dyDescent="0.35">
      <c r="A809" s="74">
        <v>2020</v>
      </c>
      <c r="B809" s="75" t="s">
        <v>194</v>
      </c>
      <c r="C809" s="75" t="s">
        <v>53</v>
      </c>
      <c r="D809" s="23">
        <v>11.497747499000001</v>
      </c>
      <c r="E809" s="16">
        <v>7.2221040817000004</v>
      </c>
      <c r="F809" s="16">
        <v>15.773390915</v>
      </c>
      <c r="G809" s="11">
        <v>28</v>
      </c>
    </row>
    <row r="810" spans="1:7" x14ac:dyDescent="0.35">
      <c r="A810" s="74">
        <v>2021</v>
      </c>
      <c r="B810" s="75" t="s">
        <v>183</v>
      </c>
      <c r="C810" s="75" t="s">
        <v>53</v>
      </c>
      <c r="D810" s="23">
        <v>18.906416919000002</v>
      </c>
      <c r="E810" s="16">
        <v>13.486240576</v>
      </c>
      <c r="F810" s="16">
        <v>24.326593262999999</v>
      </c>
      <c r="G810" s="11">
        <v>47</v>
      </c>
    </row>
    <row r="811" spans="1:7" x14ac:dyDescent="0.35">
      <c r="A811" s="74">
        <v>2021</v>
      </c>
      <c r="B811" s="75" t="s">
        <v>184</v>
      </c>
      <c r="C811" s="75" t="s">
        <v>53</v>
      </c>
      <c r="D811" s="23">
        <v>19.093993879999999</v>
      </c>
      <c r="E811" s="16">
        <v>13.296759045</v>
      </c>
      <c r="F811" s="16">
        <v>24.891228716000001</v>
      </c>
      <c r="G811" s="11">
        <v>42</v>
      </c>
    </row>
    <row r="812" spans="1:7" x14ac:dyDescent="0.35">
      <c r="A812" s="74">
        <v>2021</v>
      </c>
      <c r="B812" s="75" t="s">
        <v>185</v>
      </c>
      <c r="C812" s="75" t="s">
        <v>53</v>
      </c>
      <c r="D812" s="23">
        <v>15.943454098</v>
      </c>
      <c r="E812" s="16">
        <v>10.917350750000001</v>
      </c>
      <c r="F812" s="16">
        <v>20.969557446</v>
      </c>
      <c r="G812" s="11">
        <v>39</v>
      </c>
    </row>
    <row r="813" spans="1:7" x14ac:dyDescent="0.35">
      <c r="A813" s="74">
        <v>2021</v>
      </c>
      <c r="B813" s="75" t="s">
        <v>186</v>
      </c>
      <c r="C813" s="75" t="s">
        <v>53</v>
      </c>
      <c r="D813" s="23">
        <v>16.421537804</v>
      </c>
      <c r="E813" s="16">
        <v>11.177863902</v>
      </c>
      <c r="F813" s="16">
        <v>21.665211706000001</v>
      </c>
      <c r="G813" s="11">
        <v>38</v>
      </c>
    </row>
    <row r="814" spans="1:7" x14ac:dyDescent="0.35">
      <c r="A814" s="74">
        <v>2021</v>
      </c>
      <c r="B814" s="75" t="s">
        <v>187</v>
      </c>
      <c r="C814" s="75" t="s">
        <v>53</v>
      </c>
      <c r="D814" s="23">
        <v>11.689541901</v>
      </c>
      <c r="E814" s="16">
        <v>7.4207943612999996</v>
      </c>
      <c r="F814" s="16">
        <v>15.958289441</v>
      </c>
      <c r="G814" s="11">
        <v>29</v>
      </c>
    </row>
    <row r="815" spans="1:7" x14ac:dyDescent="0.35">
      <c r="A815" s="74">
        <v>2021</v>
      </c>
      <c r="B815" s="75" t="s">
        <v>188</v>
      </c>
      <c r="C815" s="75" t="s">
        <v>53</v>
      </c>
      <c r="D815" s="23">
        <v>12.638323746999999</v>
      </c>
      <c r="E815" s="16">
        <v>8.0966308028</v>
      </c>
      <c r="F815" s="16">
        <v>17.180016690999999</v>
      </c>
      <c r="G815" s="11">
        <v>30</v>
      </c>
    </row>
    <row r="816" spans="1:7" x14ac:dyDescent="0.35">
      <c r="A816" s="74">
        <v>2021</v>
      </c>
      <c r="B816" s="75" t="s">
        <v>189</v>
      </c>
      <c r="C816" s="75" t="s">
        <v>53</v>
      </c>
      <c r="D816" s="23">
        <v>14.026080779000001</v>
      </c>
      <c r="E816" s="16">
        <v>9.2885197891000004</v>
      </c>
      <c r="F816" s="16">
        <v>18.763641768999999</v>
      </c>
      <c r="G816" s="11">
        <v>34</v>
      </c>
    </row>
    <row r="817" spans="1:7" x14ac:dyDescent="0.35">
      <c r="A817" s="74">
        <v>2021</v>
      </c>
      <c r="B817" s="75" t="s">
        <v>190</v>
      </c>
      <c r="C817" s="75" t="s">
        <v>53</v>
      </c>
      <c r="D817" s="23">
        <v>11.062069347</v>
      </c>
      <c r="E817" s="16">
        <v>6.8698409165000003</v>
      </c>
      <c r="F817" s="16">
        <v>15.254297778</v>
      </c>
      <c r="G817" s="11">
        <v>27</v>
      </c>
    </row>
    <row r="818" spans="1:7" x14ac:dyDescent="0.35">
      <c r="A818" s="74">
        <v>2021</v>
      </c>
      <c r="B818" s="75" t="s">
        <v>191</v>
      </c>
      <c r="C818" s="75" t="s">
        <v>53</v>
      </c>
      <c r="D818" s="23">
        <v>11.041878552</v>
      </c>
      <c r="E818" s="16">
        <v>6.853271179</v>
      </c>
      <c r="F818" s="16">
        <v>15.230485925</v>
      </c>
      <c r="G818" s="11">
        <v>27</v>
      </c>
    </row>
    <row r="819" spans="1:7" x14ac:dyDescent="0.35">
      <c r="A819" s="74">
        <v>2021</v>
      </c>
      <c r="B819" s="75" t="s">
        <v>192</v>
      </c>
      <c r="C819" s="75" t="s">
        <v>53</v>
      </c>
      <c r="D819" s="23">
        <v>10.138858533000001</v>
      </c>
      <c r="E819" s="16">
        <v>6.2287013998000003</v>
      </c>
      <c r="F819" s="16">
        <v>14.049015666000001</v>
      </c>
      <c r="G819" s="11">
        <v>26</v>
      </c>
    </row>
    <row r="820" spans="1:7" x14ac:dyDescent="0.35">
      <c r="A820" s="74">
        <v>2021</v>
      </c>
      <c r="B820" s="75" t="s">
        <v>193</v>
      </c>
      <c r="C820" s="75" t="s">
        <v>53</v>
      </c>
      <c r="D820" s="23">
        <v>12.115220645000001</v>
      </c>
      <c r="E820" s="16">
        <v>7.6864341968999996</v>
      </c>
      <c r="F820" s="16">
        <v>16.544007093000001</v>
      </c>
      <c r="G820" s="11">
        <v>29</v>
      </c>
    </row>
    <row r="821" spans="1:7" x14ac:dyDescent="0.35">
      <c r="A821" s="74">
        <v>2021</v>
      </c>
      <c r="B821" s="75" t="s">
        <v>194</v>
      </c>
      <c r="C821" s="75" t="s">
        <v>53</v>
      </c>
      <c r="D821" s="23">
        <v>16.703338638000002</v>
      </c>
      <c r="E821" s="16">
        <v>11.5660568</v>
      </c>
      <c r="F821" s="16">
        <v>21.840620475000001</v>
      </c>
      <c r="G821" s="11">
        <v>41</v>
      </c>
    </row>
    <row r="822" spans="1:7" x14ac:dyDescent="0.35">
      <c r="A822" s="74">
        <v>2022</v>
      </c>
      <c r="B822" s="75" t="s">
        <v>183</v>
      </c>
      <c r="C822" s="75" t="s">
        <v>53</v>
      </c>
      <c r="D822" s="23">
        <v>15.108539823999999</v>
      </c>
      <c r="E822" s="16">
        <v>10.212246367000001</v>
      </c>
      <c r="F822" s="16">
        <v>20.004833281</v>
      </c>
      <c r="G822" s="11">
        <v>37</v>
      </c>
    </row>
    <row r="823" spans="1:7" x14ac:dyDescent="0.35">
      <c r="A823" s="74">
        <v>2022</v>
      </c>
      <c r="B823" s="75" t="s">
        <v>184</v>
      </c>
      <c r="C823" s="75" t="s">
        <v>53</v>
      </c>
      <c r="D823" s="23">
        <v>21.050693308</v>
      </c>
      <c r="E823" s="16">
        <v>14.932807252</v>
      </c>
      <c r="F823" s="16">
        <v>27.168579362999999</v>
      </c>
      <c r="G823" s="11">
        <v>46</v>
      </c>
    </row>
    <row r="824" spans="1:7" x14ac:dyDescent="0.35">
      <c r="A824" s="74">
        <v>2022</v>
      </c>
      <c r="B824" s="75" t="s">
        <v>185</v>
      </c>
      <c r="C824" s="75" t="s">
        <v>53</v>
      </c>
      <c r="D824" s="23">
        <v>16.677501315000001</v>
      </c>
      <c r="E824" s="16">
        <v>11.551940898</v>
      </c>
      <c r="F824" s="16">
        <v>21.803061732</v>
      </c>
      <c r="G824" s="11">
        <v>41</v>
      </c>
    </row>
    <row r="825" spans="1:7" x14ac:dyDescent="0.35">
      <c r="A825" s="74">
        <v>2022</v>
      </c>
      <c r="B825" s="75" t="s">
        <v>186</v>
      </c>
      <c r="C825" s="75" t="s">
        <v>53</v>
      </c>
      <c r="D825" s="23">
        <v>9.2510936745999999</v>
      </c>
      <c r="E825" s="16">
        <v>5.3748725521000003</v>
      </c>
      <c r="F825" s="16">
        <v>13.127314797</v>
      </c>
      <c r="G825" s="11">
        <v>22</v>
      </c>
    </row>
    <row r="826" spans="1:7" x14ac:dyDescent="0.35">
      <c r="A826" s="74">
        <v>2022</v>
      </c>
      <c r="B826" s="75" t="s">
        <v>187</v>
      </c>
      <c r="C826" s="75" t="s">
        <v>53</v>
      </c>
      <c r="D826" s="23">
        <v>16.044106105000001</v>
      </c>
      <c r="E826" s="16">
        <v>10.982897703000001</v>
      </c>
      <c r="F826" s="16">
        <v>21.105314506999999</v>
      </c>
      <c r="G826" s="11">
        <v>39</v>
      </c>
    </row>
    <row r="827" spans="1:7" x14ac:dyDescent="0.35">
      <c r="A827" s="74">
        <v>2022</v>
      </c>
      <c r="B827" s="75" t="s">
        <v>188</v>
      </c>
      <c r="C827" s="75" t="s">
        <v>53</v>
      </c>
      <c r="D827" s="23">
        <v>16.896121176000001</v>
      </c>
      <c r="E827" s="16">
        <v>11.695134916000001</v>
      </c>
      <c r="F827" s="16">
        <v>22.097107436000002</v>
      </c>
      <c r="G827" s="11">
        <v>41</v>
      </c>
    </row>
    <row r="828" spans="1:7" x14ac:dyDescent="0.35">
      <c r="A828" s="74">
        <v>2022</v>
      </c>
      <c r="B828" s="75" t="s">
        <v>189</v>
      </c>
      <c r="C828" s="75" t="s">
        <v>53</v>
      </c>
      <c r="D828" s="23">
        <v>12.846914821</v>
      </c>
      <c r="E828" s="16">
        <v>8.3719098920999997</v>
      </c>
      <c r="F828" s="16">
        <v>17.321919750999999</v>
      </c>
      <c r="G828" s="11">
        <v>32</v>
      </c>
    </row>
    <row r="829" spans="1:7" x14ac:dyDescent="0.35">
      <c r="A829" s="74">
        <v>2022</v>
      </c>
      <c r="B829" s="75" t="s">
        <v>190</v>
      </c>
      <c r="C829" s="75" t="s">
        <v>53</v>
      </c>
      <c r="D829" s="23">
        <v>12.880898615</v>
      </c>
      <c r="E829" s="16">
        <v>8.3191759880999996</v>
      </c>
      <c r="F829" s="16">
        <v>17.442621241000001</v>
      </c>
      <c r="G829" s="11">
        <v>31</v>
      </c>
    </row>
    <row r="830" spans="1:7" x14ac:dyDescent="0.35">
      <c r="A830" s="74">
        <v>2022</v>
      </c>
      <c r="B830" s="75" t="s">
        <v>191</v>
      </c>
      <c r="C830" s="75" t="s">
        <v>53</v>
      </c>
      <c r="D830" s="23">
        <v>9.4516812967000003</v>
      </c>
      <c r="E830" s="16">
        <v>5.4762882559000001</v>
      </c>
      <c r="F830" s="16">
        <v>13.427074338000001</v>
      </c>
      <c r="G830" s="11">
        <v>22</v>
      </c>
    </row>
    <row r="831" spans="1:7" x14ac:dyDescent="0.35">
      <c r="A831" s="74">
        <v>2022</v>
      </c>
      <c r="B831" s="75" t="s">
        <v>192</v>
      </c>
      <c r="C831" s="75" t="s">
        <v>53</v>
      </c>
      <c r="D831" s="23">
        <v>18.047322510000001</v>
      </c>
      <c r="E831" s="16">
        <v>12.76362598</v>
      </c>
      <c r="F831" s="16">
        <v>23.331019040000001</v>
      </c>
      <c r="G831" s="11">
        <v>45</v>
      </c>
    </row>
    <row r="832" spans="1:7" x14ac:dyDescent="0.35">
      <c r="A832" s="74">
        <v>2022</v>
      </c>
      <c r="B832" s="75" t="s">
        <v>193</v>
      </c>
      <c r="C832" s="75" t="s">
        <v>53</v>
      </c>
      <c r="D832" s="23">
        <v>19.445683096</v>
      </c>
      <c r="E832" s="16">
        <v>13.863328912</v>
      </c>
      <c r="F832" s="16">
        <v>25.028037281</v>
      </c>
      <c r="G832" s="11">
        <v>47</v>
      </c>
    </row>
    <row r="833" spans="1:7" x14ac:dyDescent="0.35">
      <c r="A833" s="74">
        <v>2022</v>
      </c>
      <c r="B833" s="75" t="s">
        <v>194</v>
      </c>
      <c r="C833" s="75" t="s">
        <v>53</v>
      </c>
      <c r="D833" s="23">
        <v>14.882375442000001</v>
      </c>
      <c r="E833" s="16">
        <v>10.069551191</v>
      </c>
      <c r="F833" s="16">
        <v>19.695199692999999</v>
      </c>
      <c r="G833" s="11">
        <v>37</v>
      </c>
    </row>
  </sheetData>
  <hyperlinks>
    <hyperlink ref="A4" location="Table_of_contents!A1" display="Back to table of contents" xr:uid="{00000000-0004-0000-0D00-000000000000}"/>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Y37"/>
  <sheetViews>
    <sheetView zoomScaleNormal="100" workbookViewId="0"/>
  </sheetViews>
  <sheetFormatPr defaultColWidth="8.765625" defaultRowHeight="15.5" x14ac:dyDescent="0.35"/>
  <cols>
    <col min="1" max="1" width="8" style="9" customWidth="1"/>
    <col min="2" max="2" width="79.4609375" style="9" customWidth="1"/>
    <col min="3" max="23" width="7.3046875" style="58" customWidth="1"/>
    <col min="24" max="25" width="7.23046875" style="58" customWidth="1"/>
    <col min="26" max="16384" width="8.765625" style="9"/>
  </cols>
  <sheetData>
    <row r="1" spans="1:25" ht="20" x14ac:dyDescent="0.4">
      <c r="A1" s="8" t="s">
        <v>343</v>
      </c>
    </row>
    <row r="2" spans="1:25" x14ac:dyDescent="0.35">
      <c r="A2" t="s">
        <v>27</v>
      </c>
    </row>
    <row r="3" spans="1:25" x14ac:dyDescent="0.35">
      <c r="A3" s="9" t="s">
        <v>0</v>
      </c>
    </row>
    <row r="4" spans="1:25" x14ac:dyDescent="0.35">
      <c r="A4" s="6" t="s">
        <v>28</v>
      </c>
    </row>
    <row r="5" spans="1:25" s="12" customFormat="1" ht="36" x14ac:dyDescent="0.4">
      <c r="A5" s="17" t="s">
        <v>114</v>
      </c>
      <c r="B5" s="17" t="s">
        <v>115</v>
      </c>
      <c r="C5" s="59" t="s">
        <v>116</v>
      </c>
      <c r="D5" s="60" t="s">
        <v>117</v>
      </c>
      <c r="E5" s="60" t="s">
        <v>118</v>
      </c>
      <c r="F5" s="61" t="s">
        <v>119</v>
      </c>
      <c r="G5" s="61" t="s">
        <v>120</v>
      </c>
      <c r="H5" s="61" t="s">
        <v>121</v>
      </c>
      <c r="I5" s="61" t="s">
        <v>122</v>
      </c>
      <c r="J5" s="61" t="s">
        <v>123</v>
      </c>
      <c r="K5" s="61" t="s">
        <v>124</v>
      </c>
      <c r="L5" s="61" t="s">
        <v>125</v>
      </c>
      <c r="M5" s="61" t="s">
        <v>126</v>
      </c>
      <c r="N5" s="61" t="s">
        <v>127</v>
      </c>
      <c r="O5" s="61" t="s">
        <v>128</v>
      </c>
      <c r="P5" s="61" t="s">
        <v>129</v>
      </c>
      <c r="Q5" s="61" t="s">
        <v>130</v>
      </c>
      <c r="R5" s="61" t="s">
        <v>131</v>
      </c>
      <c r="S5" s="61" t="s">
        <v>132</v>
      </c>
      <c r="T5" s="61" t="s">
        <v>133</v>
      </c>
      <c r="U5" s="61" t="s">
        <v>134</v>
      </c>
      <c r="V5" s="61" t="s">
        <v>135</v>
      </c>
      <c r="W5" s="61" t="s">
        <v>136</v>
      </c>
      <c r="X5" s="62" t="s">
        <v>256</v>
      </c>
      <c r="Y5" s="63" t="s">
        <v>344</v>
      </c>
    </row>
    <row r="6" spans="1:25" x14ac:dyDescent="0.35">
      <c r="A6" s="31" t="s">
        <v>195</v>
      </c>
      <c r="B6" s="32" t="s">
        <v>196</v>
      </c>
      <c r="C6" s="64">
        <v>0</v>
      </c>
      <c r="D6" s="65">
        <v>0</v>
      </c>
      <c r="E6" s="65">
        <v>0</v>
      </c>
      <c r="F6" s="65">
        <v>0</v>
      </c>
      <c r="G6" s="65">
        <v>0</v>
      </c>
      <c r="H6" s="65">
        <v>0</v>
      </c>
      <c r="I6" s="65">
        <v>0</v>
      </c>
      <c r="J6" s="65">
        <v>0</v>
      </c>
      <c r="K6" s="65">
        <v>0</v>
      </c>
      <c r="L6" s="65">
        <v>0</v>
      </c>
      <c r="M6" s="65">
        <v>0</v>
      </c>
      <c r="N6" s="65">
        <v>0</v>
      </c>
      <c r="O6" s="65">
        <v>0</v>
      </c>
      <c r="P6" s="65">
        <v>0</v>
      </c>
      <c r="Q6" s="65">
        <v>0</v>
      </c>
      <c r="R6" s="65">
        <v>0</v>
      </c>
      <c r="S6" s="65">
        <v>0</v>
      </c>
      <c r="T6" s="65">
        <v>0</v>
      </c>
      <c r="U6" s="65">
        <v>0</v>
      </c>
      <c r="V6" s="65">
        <v>0</v>
      </c>
      <c r="W6" s="65">
        <v>0</v>
      </c>
      <c r="X6" s="65">
        <v>0</v>
      </c>
      <c r="Y6" s="66">
        <v>0</v>
      </c>
    </row>
    <row r="7" spans="1:25" ht="28.9" customHeight="1" x14ac:dyDescent="0.35">
      <c r="A7" s="22" t="s">
        <v>197</v>
      </c>
      <c r="B7" s="22" t="s">
        <v>258</v>
      </c>
      <c r="C7" s="67">
        <v>330</v>
      </c>
      <c r="D7" s="66">
        <v>341</v>
      </c>
      <c r="E7" s="66">
        <v>339</v>
      </c>
      <c r="F7" s="66">
        <v>356</v>
      </c>
      <c r="G7" s="66">
        <v>421</v>
      </c>
      <c r="H7" s="66">
        <v>343</v>
      </c>
      <c r="I7" s="66">
        <v>378</v>
      </c>
      <c r="J7" s="66">
        <v>321</v>
      </c>
      <c r="K7" s="66">
        <v>342</v>
      </c>
      <c r="L7" s="66">
        <v>312</v>
      </c>
      <c r="M7" s="66">
        <v>330</v>
      </c>
      <c r="N7" s="66">
        <v>279</v>
      </c>
      <c r="O7" s="66">
        <v>214</v>
      </c>
      <c r="P7" s="66">
        <v>200</v>
      </c>
      <c r="Q7" s="66">
        <v>280</v>
      </c>
      <c r="R7" s="66">
        <v>315</v>
      </c>
      <c r="S7" s="66">
        <v>321</v>
      </c>
      <c r="T7" s="66">
        <v>277</v>
      </c>
      <c r="U7" s="66">
        <v>320</v>
      </c>
      <c r="V7" s="66">
        <v>272</v>
      </c>
      <c r="W7" s="66">
        <v>325</v>
      </c>
      <c r="X7" s="68">
        <v>348</v>
      </c>
      <c r="Y7" s="66">
        <v>397</v>
      </c>
    </row>
    <row r="8" spans="1:25" x14ac:dyDescent="0.35">
      <c r="A8" s="24" t="s">
        <v>224</v>
      </c>
      <c r="B8" s="36" t="s">
        <v>225</v>
      </c>
      <c r="C8" s="69">
        <v>73</v>
      </c>
      <c r="D8" s="68">
        <v>54</v>
      </c>
      <c r="E8" s="68">
        <v>79</v>
      </c>
      <c r="F8" s="68">
        <v>77</v>
      </c>
      <c r="G8" s="68">
        <v>67</v>
      </c>
      <c r="H8" s="68">
        <v>54</v>
      </c>
      <c r="I8" s="68">
        <v>91</v>
      </c>
      <c r="J8" s="68">
        <v>67</v>
      </c>
      <c r="K8" s="68">
        <v>71</v>
      </c>
      <c r="L8" s="68">
        <v>63</v>
      </c>
      <c r="M8" s="68">
        <v>67</v>
      </c>
      <c r="N8" s="68">
        <v>0</v>
      </c>
      <c r="O8" s="68">
        <v>0</v>
      </c>
      <c r="P8" s="68">
        <v>0</v>
      </c>
      <c r="Q8" s="68">
        <v>0</v>
      </c>
      <c r="R8" s="68">
        <v>0</v>
      </c>
      <c r="S8" s="68">
        <v>0</v>
      </c>
      <c r="T8" s="68">
        <v>0</v>
      </c>
      <c r="U8" s="68">
        <v>0</v>
      </c>
      <c r="V8" s="68">
        <v>0</v>
      </c>
      <c r="W8" s="68">
        <v>0</v>
      </c>
      <c r="X8" s="68">
        <v>0</v>
      </c>
      <c r="Y8" s="66">
        <v>0</v>
      </c>
    </row>
    <row r="9" spans="1:25" x14ac:dyDescent="0.35">
      <c r="A9" s="24" t="s">
        <v>226</v>
      </c>
      <c r="B9" s="36" t="s">
        <v>227</v>
      </c>
      <c r="C9" s="69">
        <v>0</v>
      </c>
      <c r="D9" s="68">
        <v>1</v>
      </c>
      <c r="E9" s="68">
        <v>0</v>
      </c>
      <c r="F9" s="68">
        <v>0</v>
      </c>
      <c r="G9" s="68">
        <v>0</v>
      </c>
      <c r="H9" s="68">
        <v>0</v>
      </c>
      <c r="I9" s="68">
        <v>0</v>
      </c>
      <c r="J9" s="68">
        <v>0</v>
      </c>
      <c r="K9" s="68">
        <v>0</v>
      </c>
      <c r="L9" s="68">
        <v>0</v>
      </c>
      <c r="M9" s="68">
        <v>0</v>
      </c>
      <c r="N9" s="68">
        <v>0</v>
      </c>
      <c r="O9" s="68">
        <v>0</v>
      </c>
      <c r="P9" s="68">
        <v>0</v>
      </c>
      <c r="Q9" s="68">
        <v>0</v>
      </c>
      <c r="R9" s="68">
        <v>1</v>
      </c>
      <c r="S9" s="68">
        <v>0</v>
      </c>
      <c r="T9" s="68">
        <v>0</v>
      </c>
      <c r="U9" s="68">
        <v>2</v>
      </c>
      <c r="V9" s="68">
        <v>6</v>
      </c>
      <c r="W9" s="68">
        <v>5</v>
      </c>
      <c r="X9" s="68">
        <v>0</v>
      </c>
      <c r="Y9" s="66">
        <v>2</v>
      </c>
    </row>
    <row r="10" spans="1:25" x14ac:dyDescent="0.35">
      <c r="A10" s="24" t="s">
        <v>228</v>
      </c>
      <c r="B10" s="36" t="s">
        <v>229</v>
      </c>
      <c r="C10" s="69">
        <v>223</v>
      </c>
      <c r="D10" s="68">
        <v>229</v>
      </c>
      <c r="E10" s="68">
        <v>223</v>
      </c>
      <c r="F10" s="68">
        <v>246</v>
      </c>
      <c r="G10" s="68">
        <v>300</v>
      </c>
      <c r="H10" s="68">
        <v>252</v>
      </c>
      <c r="I10" s="68">
        <v>244</v>
      </c>
      <c r="J10" s="68">
        <v>232</v>
      </c>
      <c r="K10" s="68">
        <v>236</v>
      </c>
      <c r="L10" s="68">
        <v>213</v>
      </c>
      <c r="M10" s="68">
        <v>226</v>
      </c>
      <c r="N10" s="68">
        <v>238</v>
      </c>
      <c r="O10" s="68">
        <v>182</v>
      </c>
      <c r="P10" s="68">
        <v>137</v>
      </c>
      <c r="Q10" s="68">
        <v>201</v>
      </c>
      <c r="R10" s="68">
        <v>232</v>
      </c>
      <c r="S10" s="68">
        <v>247</v>
      </c>
      <c r="T10" s="68">
        <v>184</v>
      </c>
      <c r="U10" s="68">
        <v>228</v>
      </c>
      <c r="V10" s="68">
        <v>177</v>
      </c>
      <c r="W10" s="68">
        <v>209</v>
      </c>
      <c r="X10" s="68">
        <v>230</v>
      </c>
      <c r="Y10" s="66">
        <v>247</v>
      </c>
    </row>
    <row r="11" spans="1:25" x14ac:dyDescent="0.35">
      <c r="A11" s="24" t="s">
        <v>230</v>
      </c>
      <c r="B11" s="36" t="s">
        <v>231</v>
      </c>
      <c r="C11" s="69">
        <v>6</v>
      </c>
      <c r="D11" s="68">
        <v>3</v>
      </c>
      <c r="E11" s="68">
        <v>3</v>
      </c>
      <c r="F11" s="68">
        <v>2</v>
      </c>
      <c r="G11" s="68">
        <v>4</v>
      </c>
      <c r="H11" s="68">
        <v>6</v>
      </c>
      <c r="I11" s="68">
        <v>4</v>
      </c>
      <c r="J11" s="68">
        <v>3</v>
      </c>
      <c r="K11" s="68">
        <v>8</v>
      </c>
      <c r="L11" s="68">
        <v>2</v>
      </c>
      <c r="M11" s="68">
        <v>4</v>
      </c>
      <c r="N11" s="68">
        <v>8</v>
      </c>
      <c r="O11" s="68">
        <v>3</v>
      </c>
      <c r="P11" s="68">
        <v>5</v>
      </c>
      <c r="Q11" s="68">
        <v>5</v>
      </c>
      <c r="R11" s="68">
        <v>5</v>
      </c>
      <c r="S11" s="68">
        <v>7</v>
      </c>
      <c r="T11" s="68">
        <v>5</v>
      </c>
      <c r="U11" s="68">
        <v>2</v>
      </c>
      <c r="V11" s="68">
        <v>5</v>
      </c>
      <c r="W11" s="68">
        <v>4</v>
      </c>
      <c r="X11" s="68">
        <v>5</v>
      </c>
      <c r="Y11" s="66">
        <v>2</v>
      </c>
    </row>
    <row r="12" spans="1:25" x14ac:dyDescent="0.35">
      <c r="A12" s="24" t="s">
        <v>232</v>
      </c>
      <c r="B12" s="36" t="s">
        <v>233</v>
      </c>
      <c r="C12" s="69">
        <v>1</v>
      </c>
      <c r="D12" s="68">
        <v>0</v>
      </c>
      <c r="E12" s="68">
        <v>0</v>
      </c>
      <c r="F12" s="68">
        <v>0</v>
      </c>
      <c r="G12" s="68">
        <v>1</v>
      </c>
      <c r="H12" s="68">
        <v>0</v>
      </c>
      <c r="I12" s="68">
        <v>2</v>
      </c>
      <c r="J12" s="68">
        <v>0</v>
      </c>
      <c r="K12" s="68">
        <v>1</v>
      </c>
      <c r="L12" s="68">
        <v>0</v>
      </c>
      <c r="M12" s="68">
        <v>0</v>
      </c>
      <c r="N12" s="68">
        <v>0</v>
      </c>
      <c r="O12" s="68">
        <v>0</v>
      </c>
      <c r="P12" s="68">
        <v>2</v>
      </c>
      <c r="Q12" s="68">
        <v>1</v>
      </c>
      <c r="R12" s="68">
        <v>0</v>
      </c>
      <c r="S12" s="68">
        <v>0</v>
      </c>
      <c r="T12" s="68">
        <v>0</v>
      </c>
      <c r="U12" s="68">
        <v>0</v>
      </c>
      <c r="V12" s="68">
        <v>1</v>
      </c>
      <c r="W12" s="68">
        <v>0</v>
      </c>
      <c r="X12" s="68">
        <v>0</v>
      </c>
      <c r="Y12" s="66">
        <v>1</v>
      </c>
    </row>
    <row r="13" spans="1:25" x14ac:dyDescent="0.35">
      <c r="A13" s="24" t="s">
        <v>234</v>
      </c>
      <c r="B13" s="36" t="s">
        <v>235</v>
      </c>
      <c r="C13" s="69">
        <v>0</v>
      </c>
      <c r="D13" s="68">
        <v>0</v>
      </c>
      <c r="E13" s="68">
        <v>0</v>
      </c>
      <c r="F13" s="68">
        <v>0</v>
      </c>
      <c r="G13" s="68">
        <v>0</v>
      </c>
      <c r="H13" s="68">
        <v>1</v>
      </c>
      <c r="I13" s="68">
        <v>0</v>
      </c>
      <c r="J13" s="68">
        <v>0</v>
      </c>
      <c r="K13" s="68">
        <v>0</v>
      </c>
      <c r="L13" s="68">
        <v>0</v>
      </c>
      <c r="M13" s="68">
        <v>0</v>
      </c>
      <c r="N13" s="68">
        <v>0</v>
      </c>
      <c r="O13" s="68">
        <v>0</v>
      </c>
      <c r="P13" s="68">
        <v>0</v>
      </c>
      <c r="Q13" s="68">
        <v>0</v>
      </c>
      <c r="R13" s="68">
        <v>0</v>
      </c>
      <c r="S13" s="68">
        <v>0</v>
      </c>
      <c r="T13" s="68">
        <v>0</v>
      </c>
      <c r="U13" s="68">
        <v>0</v>
      </c>
      <c r="V13" s="68">
        <v>0</v>
      </c>
      <c r="W13" s="68">
        <v>1</v>
      </c>
      <c r="X13" s="68">
        <v>0</v>
      </c>
      <c r="Y13" s="66">
        <v>0</v>
      </c>
    </row>
    <row r="14" spans="1:25" x14ac:dyDescent="0.35">
      <c r="A14" s="24" t="s">
        <v>236</v>
      </c>
      <c r="B14" s="36" t="s">
        <v>237</v>
      </c>
      <c r="C14" s="69">
        <v>6</v>
      </c>
      <c r="D14" s="68">
        <v>7</v>
      </c>
      <c r="E14" s="68">
        <v>7</v>
      </c>
      <c r="F14" s="68">
        <v>7</v>
      </c>
      <c r="G14" s="68">
        <v>7</v>
      </c>
      <c r="H14" s="68">
        <v>8</v>
      </c>
      <c r="I14" s="68">
        <v>5</v>
      </c>
      <c r="J14" s="68">
        <v>2</v>
      </c>
      <c r="K14" s="68">
        <v>7</v>
      </c>
      <c r="L14" s="68">
        <v>3</v>
      </c>
      <c r="M14" s="68">
        <v>10</v>
      </c>
      <c r="N14" s="68">
        <v>11</v>
      </c>
      <c r="O14" s="68">
        <v>7</v>
      </c>
      <c r="P14" s="68">
        <v>12</v>
      </c>
      <c r="Q14" s="68">
        <v>6</v>
      </c>
      <c r="R14" s="68">
        <v>11</v>
      </c>
      <c r="S14" s="68">
        <v>19</v>
      </c>
      <c r="T14" s="68">
        <v>15</v>
      </c>
      <c r="U14" s="68">
        <v>13</v>
      </c>
      <c r="V14" s="68">
        <v>12</v>
      </c>
      <c r="W14" s="68">
        <v>9</v>
      </c>
      <c r="X14" s="68">
        <v>11</v>
      </c>
      <c r="Y14" s="66">
        <v>12</v>
      </c>
    </row>
    <row r="15" spans="1:25" x14ac:dyDescent="0.35">
      <c r="A15" s="24" t="s">
        <v>238</v>
      </c>
      <c r="B15" s="36" t="s">
        <v>239</v>
      </c>
      <c r="C15" s="69">
        <v>7</v>
      </c>
      <c r="D15" s="68">
        <v>2</v>
      </c>
      <c r="E15" s="68">
        <v>5</v>
      </c>
      <c r="F15" s="68">
        <v>3</v>
      </c>
      <c r="G15" s="68">
        <v>6</v>
      </c>
      <c r="H15" s="68">
        <v>7</v>
      </c>
      <c r="I15" s="68">
        <v>0</v>
      </c>
      <c r="J15" s="68">
        <v>1</v>
      </c>
      <c r="K15" s="68">
        <v>7</v>
      </c>
      <c r="L15" s="68">
        <v>10</v>
      </c>
      <c r="M15" s="68">
        <v>8</v>
      </c>
      <c r="N15" s="68">
        <v>9</v>
      </c>
      <c r="O15" s="68">
        <v>9</v>
      </c>
      <c r="P15" s="68">
        <v>12</v>
      </c>
      <c r="Q15" s="68">
        <v>18</v>
      </c>
      <c r="R15" s="68">
        <v>23</v>
      </c>
      <c r="S15" s="68">
        <v>17</v>
      </c>
      <c r="T15" s="68">
        <v>21</v>
      </c>
      <c r="U15" s="68">
        <v>25</v>
      </c>
      <c r="V15" s="68">
        <v>23</v>
      </c>
      <c r="W15" s="68">
        <v>22</v>
      </c>
      <c r="X15" s="68">
        <v>22</v>
      </c>
      <c r="Y15" s="66">
        <v>28</v>
      </c>
    </row>
    <row r="16" spans="1:25" x14ac:dyDescent="0.35">
      <c r="A16" s="24" t="s">
        <v>240</v>
      </c>
      <c r="B16" s="36" t="s">
        <v>241</v>
      </c>
      <c r="C16" s="69">
        <v>0</v>
      </c>
      <c r="D16" s="68">
        <v>0</v>
      </c>
      <c r="E16" s="68">
        <v>0</v>
      </c>
      <c r="F16" s="68">
        <v>0</v>
      </c>
      <c r="G16" s="68">
        <v>1</v>
      </c>
      <c r="H16" s="68">
        <v>0</v>
      </c>
      <c r="I16" s="68">
        <v>0</v>
      </c>
      <c r="J16" s="68">
        <v>0</v>
      </c>
      <c r="K16" s="68">
        <v>0</v>
      </c>
      <c r="L16" s="68">
        <v>0</v>
      </c>
      <c r="M16" s="68">
        <v>0</v>
      </c>
      <c r="N16" s="68">
        <v>0</v>
      </c>
      <c r="O16" s="68">
        <v>0</v>
      </c>
      <c r="P16" s="68">
        <v>0</v>
      </c>
      <c r="Q16" s="68">
        <v>0</v>
      </c>
      <c r="R16" s="68">
        <v>0</v>
      </c>
      <c r="S16" s="68">
        <v>0</v>
      </c>
      <c r="T16" s="68">
        <v>0</v>
      </c>
      <c r="U16" s="68">
        <v>0</v>
      </c>
      <c r="V16" s="68">
        <v>0</v>
      </c>
      <c r="W16" s="68">
        <v>0</v>
      </c>
      <c r="X16" s="68">
        <v>0</v>
      </c>
      <c r="Y16" s="66">
        <v>0</v>
      </c>
    </row>
    <row r="17" spans="1:25" x14ac:dyDescent="0.35">
      <c r="A17" s="24" t="s">
        <v>242</v>
      </c>
      <c r="B17" s="36" t="s">
        <v>243</v>
      </c>
      <c r="C17" s="69">
        <v>14</v>
      </c>
      <c r="D17" s="68">
        <v>45</v>
      </c>
      <c r="E17" s="68">
        <v>22</v>
      </c>
      <c r="F17" s="68">
        <v>21</v>
      </c>
      <c r="G17" s="68">
        <v>35</v>
      </c>
      <c r="H17" s="68">
        <v>15</v>
      </c>
      <c r="I17" s="68">
        <v>32</v>
      </c>
      <c r="J17" s="68">
        <v>16</v>
      </c>
      <c r="K17" s="68">
        <v>12</v>
      </c>
      <c r="L17" s="68">
        <v>21</v>
      </c>
      <c r="M17" s="68">
        <v>15</v>
      </c>
      <c r="N17" s="68">
        <v>13</v>
      </c>
      <c r="O17" s="68">
        <v>13</v>
      </c>
      <c r="P17" s="68">
        <v>32</v>
      </c>
      <c r="Q17" s="68">
        <v>49</v>
      </c>
      <c r="R17" s="68">
        <v>43</v>
      </c>
      <c r="S17" s="68">
        <v>31</v>
      </c>
      <c r="T17" s="68">
        <v>52</v>
      </c>
      <c r="U17" s="68">
        <v>50</v>
      </c>
      <c r="V17" s="68">
        <v>48</v>
      </c>
      <c r="W17" s="68">
        <v>75</v>
      </c>
      <c r="X17" s="68">
        <v>80</v>
      </c>
      <c r="Y17" s="66">
        <v>105</v>
      </c>
    </row>
    <row r="18" spans="1:25" ht="33.65" customHeight="1" x14ac:dyDescent="0.35">
      <c r="A18" s="22" t="s">
        <v>198</v>
      </c>
      <c r="B18" s="18" t="s">
        <v>199</v>
      </c>
      <c r="C18" s="67">
        <v>6</v>
      </c>
      <c r="D18" s="66">
        <v>3</v>
      </c>
      <c r="E18" s="66">
        <v>3</v>
      </c>
      <c r="F18" s="66">
        <v>1</v>
      </c>
      <c r="G18" s="66">
        <v>3</v>
      </c>
      <c r="H18" s="66">
        <v>1</v>
      </c>
      <c r="I18" s="66">
        <v>3</v>
      </c>
      <c r="J18" s="66">
        <v>1</v>
      </c>
      <c r="K18" s="66">
        <v>3</v>
      </c>
      <c r="L18" s="66">
        <v>2</v>
      </c>
      <c r="M18" s="66">
        <v>4</v>
      </c>
      <c r="N18" s="66">
        <v>0</v>
      </c>
      <c r="O18" s="66">
        <v>0</v>
      </c>
      <c r="P18" s="66">
        <v>0</v>
      </c>
      <c r="Q18" s="66">
        <v>0</v>
      </c>
      <c r="R18" s="66">
        <v>1</v>
      </c>
      <c r="S18" s="66">
        <v>3</v>
      </c>
      <c r="T18" s="66">
        <v>2</v>
      </c>
      <c r="U18" s="66">
        <v>2</v>
      </c>
      <c r="V18" s="66">
        <v>3</v>
      </c>
      <c r="W18" s="66">
        <v>3</v>
      </c>
      <c r="X18" s="68">
        <v>2</v>
      </c>
      <c r="Y18" s="66">
        <v>1</v>
      </c>
    </row>
    <row r="19" spans="1:25" x14ac:dyDescent="0.35">
      <c r="A19" s="22" t="s">
        <v>200</v>
      </c>
      <c r="B19" s="18" t="s">
        <v>201</v>
      </c>
      <c r="C19" s="67">
        <v>0</v>
      </c>
      <c r="D19" s="66">
        <v>1</v>
      </c>
      <c r="E19" s="66">
        <v>0</v>
      </c>
      <c r="F19" s="66">
        <v>1</v>
      </c>
      <c r="G19" s="66">
        <v>0</v>
      </c>
      <c r="H19" s="66">
        <v>1</v>
      </c>
      <c r="I19" s="66">
        <v>0</v>
      </c>
      <c r="J19" s="66">
        <v>0</v>
      </c>
      <c r="K19" s="66">
        <v>1</v>
      </c>
      <c r="L19" s="66">
        <v>0</v>
      </c>
      <c r="M19" s="66">
        <v>0</v>
      </c>
      <c r="N19" s="66">
        <v>0</v>
      </c>
      <c r="O19" s="66">
        <v>0</v>
      </c>
      <c r="P19" s="66">
        <v>3</v>
      </c>
      <c r="Q19" s="66">
        <v>0</v>
      </c>
      <c r="R19" s="66">
        <v>0</v>
      </c>
      <c r="S19" s="66">
        <v>0</v>
      </c>
      <c r="T19" s="66">
        <v>0</v>
      </c>
      <c r="U19" s="66">
        <v>0</v>
      </c>
      <c r="V19" s="66">
        <v>0</v>
      </c>
      <c r="W19" s="66">
        <v>0</v>
      </c>
      <c r="X19" s="68">
        <v>1</v>
      </c>
      <c r="Y19" s="66">
        <v>0</v>
      </c>
    </row>
    <row r="20" spans="1:25" x14ac:dyDescent="0.35">
      <c r="A20" s="22" t="s">
        <v>202</v>
      </c>
      <c r="B20" s="18" t="s">
        <v>203</v>
      </c>
      <c r="C20" s="67">
        <v>0</v>
      </c>
      <c r="D20" s="66">
        <v>0</v>
      </c>
      <c r="E20" s="66">
        <v>0</v>
      </c>
      <c r="F20" s="66">
        <v>0</v>
      </c>
      <c r="G20" s="66">
        <v>0</v>
      </c>
      <c r="H20" s="66">
        <v>0</v>
      </c>
      <c r="I20" s="66">
        <v>0</v>
      </c>
      <c r="J20" s="66">
        <v>0</v>
      </c>
      <c r="K20" s="66">
        <v>0</v>
      </c>
      <c r="L20" s="66">
        <v>0</v>
      </c>
      <c r="M20" s="66">
        <v>0</v>
      </c>
      <c r="N20" s="66">
        <v>0</v>
      </c>
      <c r="O20" s="66">
        <v>1</v>
      </c>
      <c r="P20" s="66">
        <v>0</v>
      </c>
      <c r="Q20" s="66">
        <v>0</v>
      </c>
      <c r="R20" s="66">
        <v>0</v>
      </c>
      <c r="S20" s="66">
        <v>1</v>
      </c>
      <c r="T20" s="66">
        <v>0</v>
      </c>
      <c r="U20" s="66">
        <v>0</v>
      </c>
      <c r="V20" s="66">
        <v>0</v>
      </c>
      <c r="W20" s="66">
        <v>0</v>
      </c>
      <c r="X20" s="68">
        <v>0</v>
      </c>
      <c r="Y20" s="66">
        <v>0</v>
      </c>
    </row>
    <row r="21" spans="1:25" x14ac:dyDescent="0.35">
      <c r="A21" s="22" t="s">
        <v>204</v>
      </c>
      <c r="B21" s="18" t="s">
        <v>205</v>
      </c>
      <c r="C21" s="67">
        <v>20</v>
      </c>
      <c r="D21" s="66">
        <v>12</v>
      </c>
      <c r="E21" s="66">
        <v>25</v>
      </c>
      <c r="F21" s="66">
        <v>10</v>
      </c>
      <c r="G21" s="66">
        <v>16</v>
      </c>
      <c r="H21" s="66">
        <v>13</v>
      </c>
      <c r="I21" s="66">
        <v>11</v>
      </c>
      <c r="J21" s="66">
        <v>12</v>
      </c>
      <c r="K21" s="66">
        <v>15</v>
      </c>
      <c r="L21" s="66">
        <v>11</v>
      </c>
      <c r="M21" s="66">
        <v>13</v>
      </c>
      <c r="N21" s="66">
        <v>14</v>
      </c>
      <c r="O21" s="66">
        <v>8</v>
      </c>
      <c r="P21" s="66">
        <v>6</v>
      </c>
      <c r="Q21" s="66">
        <v>9</v>
      </c>
      <c r="R21" s="66">
        <v>7</v>
      </c>
      <c r="S21" s="66">
        <v>10</v>
      </c>
      <c r="T21" s="66">
        <v>13</v>
      </c>
      <c r="U21" s="66">
        <v>18</v>
      </c>
      <c r="V21" s="66">
        <v>5</v>
      </c>
      <c r="W21" s="66">
        <v>21</v>
      </c>
      <c r="X21" s="68">
        <v>11</v>
      </c>
      <c r="Y21" s="66">
        <v>10</v>
      </c>
    </row>
    <row r="22" spans="1:25" x14ac:dyDescent="0.35">
      <c r="A22" s="22" t="s">
        <v>206</v>
      </c>
      <c r="B22" s="18" t="s">
        <v>207</v>
      </c>
      <c r="C22" s="67">
        <v>5</v>
      </c>
      <c r="D22" s="66">
        <v>2</v>
      </c>
      <c r="E22" s="66">
        <v>3</v>
      </c>
      <c r="F22" s="66">
        <v>2</v>
      </c>
      <c r="G22" s="66">
        <v>4</v>
      </c>
      <c r="H22" s="66">
        <v>2</v>
      </c>
      <c r="I22" s="66">
        <v>4</v>
      </c>
      <c r="J22" s="66">
        <v>6</v>
      </c>
      <c r="K22" s="66">
        <v>3</v>
      </c>
      <c r="L22" s="66">
        <v>8</v>
      </c>
      <c r="M22" s="66">
        <v>7</v>
      </c>
      <c r="N22" s="66">
        <v>4</v>
      </c>
      <c r="O22" s="66">
        <v>2</v>
      </c>
      <c r="P22" s="66">
        <v>3</v>
      </c>
      <c r="Q22" s="66">
        <v>1</v>
      </c>
      <c r="R22" s="66">
        <v>1</v>
      </c>
      <c r="S22" s="66">
        <v>4</v>
      </c>
      <c r="T22" s="66">
        <v>9</v>
      </c>
      <c r="U22" s="66">
        <v>4</v>
      </c>
      <c r="V22" s="66">
        <v>2</v>
      </c>
      <c r="W22" s="66">
        <v>5</v>
      </c>
      <c r="X22" s="68">
        <v>6</v>
      </c>
      <c r="Y22" s="66">
        <v>8</v>
      </c>
    </row>
    <row r="23" spans="1:25" ht="36.65" customHeight="1" x14ac:dyDescent="0.35">
      <c r="A23" s="22" t="s">
        <v>208</v>
      </c>
      <c r="B23" s="22" t="s">
        <v>257</v>
      </c>
      <c r="C23" s="67">
        <v>779</v>
      </c>
      <c r="D23" s="66">
        <v>866</v>
      </c>
      <c r="E23" s="66">
        <v>957</v>
      </c>
      <c r="F23" s="66">
        <v>976</v>
      </c>
      <c r="G23" s="66">
        <v>876</v>
      </c>
      <c r="H23" s="66">
        <v>976</v>
      </c>
      <c r="I23" s="66">
        <v>1003</v>
      </c>
      <c r="J23" s="66">
        <v>920</v>
      </c>
      <c r="K23" s="66">
        <v>936</v>
      </c>
      <c r="L23" s="66">
        <v>820</v>
      </c>
      <c r="M23" s="66">
        <v>814</v>
      </c>
      <c r="N23" s="66">
        <v>764</v>
      </c>
      <c r="O23" s="66">
        <v>646</v>
      </c>
      <c r="P23" s="66">
        <v>682</v>
      </c>
      <c r="Q23" s="66">
        <v>658</v>
      </c>
      <c r="R23" s="66">
        <v>650</v>
      </c>
      <c r="S23" s="66">
        <v>729</v>
      </c>
      <c r="T23" s="66">
        <v>738</v>
      </c>
      <c r="U23" s="66">
        <v>708</v>
      </c>
      <c r="V23" s="66">
        <v>660</v>
      </c>
      <c r="W23" s="66">
        <v>759</v>
      </c>
      <c r="X23" s="68">
        <v>795</v>
      </c>
      <c r="Y23" s="66">
        <v>778</v>
      </c>
    </row>
    <row r="24" spans="1:25" x14ac:dyDescent="0.35">
      <c r="A24" s="24" t="s">
        <v>244</v>
      </c>
      <c r="B24" s="36" t="s">
        <v>245</v>
      </c>
      <c r="C24" s="69">
        <v>55</v>
      </c>
      <c r="D24" s="68">
        <v>66</v>
      </c>
      <c r="E24" s="68">
        <v>86</v>
      </c>
      <c r="F24" s="68">
        <v>110</v>
      </c>
      <c r="G24" s="68">
        <v>87</v>
      </c>
      <c r="H24" s="68">
        <v>129</v>
      </c>
      <c r="I24" s="68">
        <v>153</v>
      </c>
      <c r="J24" s="68">
        <v>126</v>
      </c>
      <c r="K24" s="68">
        <v>112</v>
      </c>
      <c r="L24" s="68">
        <v>97</v>
      </c>
      <c r="M24" s="68">
        <v>106</v>
      </c>
      <c r="N24" s="68">
        <v>81</v>
      </c>
      <c r="O24" s="68">
        <v>84</v>
      </c>
      <c r="P24" s="68">
        <v>69</v>
      </c>
      <c r="Q24" s="68">
        <v>30</v>
      </c>
      <c r="R24" s="68">
        <v>28</v>
      </c>
      <c r="S24" s="68">
        <v>45</v>
      </c>
      <c r="T24" s="68">
        <v>34</v>
      </c>
      <c r="U24" s="68">
        <v>31</v>
      </c>
      <c r="V24" s="68">
        <v>32</v>
      </c>
      <c r="W24" s="68">
        <v>64</v>
      </c>
      <c r="X24" s="68">
        <v>76</v>
      </c>
      <c r="Y24" s="66">
        <v>75</v>
      </c>
    </row>
    <row r="25" spans="1:25" x14ac:dyDescent="0.35">
      <c r="A25" s="24" t="s">
        <v>246</v>
      </c>
      <c r="B25" s="36" t="s">
        <v>247</v>
      </c>
      <c r="C25" s="69">
        <v>16</v>
      </c>
      <c r="D25" s="68">
        <v>30</v>
      </c>
      <c r="E25" s="68">
        <v>30</v>
      </c>
      <c r="F25" s="68">
        <v>27</v>
      </c>
      <c r="G25" s="68">
        <v>41</v>
      </c>
      <c r="H25" s="68">
        <v>33</v>
      </c>
      <c r="I25" s="68">
        <v>50</v>
      </c>
      <c r="J25" s="68">
        <v>33</v>
      </c>
      <c r="K25" s="68">
        <v>20</v>
      </c>
      <c r="L25" s="68">
        <v>43</v>
      </c>
      <c r="M25" s="68">
        <v>37</v>
      </c>
      <c r="N25" s="68">
        <v>50</v>
      </c>
      <c r="O25" s="68">
        <v>53</v>
      </c>
      <c r="P25" s="68">
        <v>61</v>
      </c>
      <c r="Q25" s="68">
        <v>61</v>
      </c>
      <c r="R25" s="68">
        <v>49</v>
      </c>
      <c r="S25" s="68">
        <v>47</v>
      </c>
      <c r="T25" s="68">
        <v>42</v>
      </c>
      <c r="U25" s="68">
        <v>60</v>
      </c>
      <c r="V25" s="68">
        <v>34</v>
      </c>
      <c r="W25" s="68">
        <v>31</v>
      </c>
      <c r="X25" s="68">
        <v>54</v>
      </c>
      <c r="Y25" s="66">
        <v>51</v>
      </c>
    </row>
    <row r="26" spans="1:25" x14ac:dyDescent="0.35">
      <c r="A26" s="24" t="s">
        <v>248</v>
      </c>
      <c r="B26" s="36" t="s">
        <v>249</v>
      </c>
      <c r="C26" s="69">
        <v>0</v>
      </c>
      <c r="D26" s="68">
        <v>0</v>
      </c>
      <c r="E26" s="68">
        <v>0</v>
      </c>
      <c r="F26" s="68">
        <v>0</v>
      </c>
      <c r="G26" s="68">
        <v>1</v>
      </c>
      <c r="H26" s="68">
        <v>0</v>
      </c>
      <c r="I26" s="68">
        <v>0</v>
      </c>
      <c r="J26" s="68">
        <v>0</v>
      </c>
      <c r="K26" s="68">
        <v>0</v>
      </c>
      <c r="L26" s="68">
        <v>0</v>
      </c>
      <c r="M26" s="68">
        <v>1</v>
      </c>
      <c r="N26" s="68">
        <v>0</v>
      </c>
      <c r="O26" s="68">
        <v>0</v>
      </c>
      <c r="P26" s="68">
        <v>0</v>
      </c>
      <c r="Q26" s="68">
        <v>0</v>
      </c>
      <c r="R26" s="68">
        <v>0</v>
      </c>
      <c r="S26" s="68">
        <v>0</v>
      </c>
      <c r="T26" s="68">
        <v>0</v>
      </c>
      <c r="U26" s="68">
        <v>1</v>
      </c>
      <c r="V26" s="68">
        <v>0</v>
      </c>
      <c r="W26" s="68">
        <v>1</v>
      </c>
      <c r="X26" s="68">
        <v>0</v>
      </c>
      <c r="Y26" s="66">
        <v>1</v>
      </c>
    </row>
    <row r="27" spans="1:25" x14ac:dyDescent="0.35">
      <c r="A27" s="24" t="s">
        <v>250</v>
      </c>
      <c r="B27" s="36" t="s">
        <v>251</v>
      </c>
      <c r="C27" s="69">
        <v>139</v>
      </c>
      <c r="D27" s="68">
        <v>117</v>
      </c>
      <c r="E27" s="68">
        <v>136</v>
      </c>
      <c r="F27" s="68">
        <v>143</v>
      </c>
      <c r="G27" s="68">
        <v>135</v>
      </c>
      <c r="H27" s="68">
        <v>148</v>
      </c>
      <c r="I27" s="68">
        <v>145</v>
      </c>
      <c r="J27" s="68">
        <v>136</v>
      </c>
      <c r="K27" s="68">
        <v>145</v>
      </c>
      <c r="L27" s="68">
        <v>130</v>
      </c>
      <c r="M27" s="68">
        <v>139</v>
      </c>
      <c r="N27" s="68">
        <v>132</v>
      </c>
      <c r="O27" s="68">
        <v>105</v>
      </c>
      <c r="P27" s="68">
        <v>153</v>
      </c>
      <c r="Q27" s="68">
        <v>156</v>
      </c>
      <c r="R27" s="68">
        <v>188</v>
      </c>
      <c r="S27" s="68">
        <v>238</v>
      </c>
      <c r="T27" s="68">
        <v>251</v>
      </c>
      <c r="U27" s="68">
        <v>259</v>
      </c>
      <c r="V27" s="68">
        <v>239</v>
      </c>
      <c r="W27" s="68">
        <v>278</v>
      </c>
      <c r="X27" s="68">
        <v>267</v>
      </c>
      <c r="Y27" s="66">
        <v>291</v>
      </c>
    </row>
    <row r="28" spans="1:25" x14ac:dyDescent="0.35">
      <c r="A28" s="24" t="s">
        <v>252</v>
      </c>
      <c r="B28" s="36" t="s">
        <v>253</v>
      </c>
      <c r="C28" s="69">
        <v>115</v>
      </c>
      <c r="D28" s="68">
        <v>139</v>
      </c>
      <c r="E28" s="68">
        <v>138</v>
      </c>
      <c r="F28" s="68">
        <v>137</v>
      </c>
      <c r="G28" s="68">
        <v>123</v>
      </c>
      <c r="H28" s="68">
        <v>124</v>
      </c>
      <c r="I28" s="68">
        <v>117</v>
      </c>
      <c r="J28" s="68">
        <v>64</v>
      </c>
      <c r="K28" s="68">
        <v>60</v>
      </c>
      <c r="L28" s="68">
        <v>54</v>
      </c>
      <c r="M28" s="68">
        <v>47</v>
      </c>
      <c r="N28" s="68">
        <v>66</v>
      </c>
      <c r="O28" s="68">
        <v>164</v>
      </c>
      <c r="P28" s="68">
        <v>142</v>
      </c>
      <c r="Q28" s="68">
        <v>148</v>
      </c>
      <c r="R28" s="68">
        <v>158</v>
      </c>
      <c r="S28" s="68">
        <v>182</v>
      </c>
      <c r="T28" s="68">
        <v>195</v>
      </c>
      <c r="U28" s="68">
        <v>157</v>
      </c>
      <c r="V28" s="68">
        <v>163</v>
      </c>
      <c r="W28" s="68">
        <v>181</v>
      </c>
      <c r="X28" s="68">
        <v>202</v>
      </c>
      <c r="Y28" s="66">
        <v>194</v>
      </c>
    </row>
    <row r="29" spans="1:25" x14ac:dyDescent="0.35">
      <c r="A29" s="24" t="s">
        <v>254</v>
      </c>
      <c r="B29" s="36" t="s">
        <v>255</v>
      </c>
      <c r="C29" s="69">
        <v>454</v>
      </c>
      <c r="D29" s="68">
        <v>514</v>
      </c>
      <c r="E29" s="68">
        <v>567</v>
      </c>
      <c r="F29" s="68">
        <v>559</v>
      </c>
      <c r="G29" s="68">
        <v>489</v>
      </c>
      <c r="H29" s="68">
        <v>542</v>
      </c>
      <c r="I29" s="68">
        <v>538</v>
      </c>
      <c r="J29" s="68">
        <v>561</v>
      </c>
      <c r="K29" s="68">
        <v>599</v>
      </c>
      <c r="L29" s="68">
        <v>496</v>
      </c>
      <c r="M29" s="68">
        <v>484</v>
      </c>
      <c r="N29" s="68">
        <v>435</v>
      </c>
      <c r="O29" s="68">
        <v>240</v>
      </c>
      <c r="P29" s="68">
        <v>257</v>
      </c>
      <c r="Q29" s="68">
        <v>263</v>
      </c>
      <c r="R29" s="68">
        <v>227</v>
      </c>
      <c r="S29" s="68">
        <v>217</v>
      </c>
      <c r="T29" s="68">
        <v>216</v>
      </c>
      <c r="U29" s="68">
        <v>200</v>
      </c>
      <c r="V29" s="68">
        <v>192</v>
      </c>
      <c r="W29" s="68">
        <v>204</v>
      </c>
      <c r="X29" s="68">
        <v>196</v>
      </c>
      <c r="Y29" s="66">
        <v>166</v>
      </c>
    </row>
    <row r="30" spans="1:25" ht="34.15" customHeight="1" x14ac:dyDescent="0.35">
      <c r="A30" s="22" t="s">
        <v>209</v>
      </c>
      <c r="B30" s="18" t="s">
        <v>210</v>
      </c>
      <c r="C30" s="67">
        <v>0</v>
      </c>
      <c r="D30" s="66">
        <v>0</v>
      </c>
      <c r="E30" s="66">
        <v>0</v>
      </c>
      <c r="F30" s="66">
        <v>0</v>
      </c>
      <c r="G30" s="66">
        <v>0</v>
      </c>
      <c r="H30" s="66">
        <v>0</v>
      </c>
      <c r="I30" s="66">
        <v>7</v>
      </c>
      <c r="J30" s="66">
        <v>15</v>
      </c>
      <c r="K30" s="66">
        <v>10</v>
      </c>
      <c r="L30" s="66">
        <v>13</v>
      </c>
      <c r="M30" s="66">
        <v>9</v>
      </c>
      <c r="N30" s="66">
        <v>10</v>
      </c>
      <c r="O30" s="66">
        <v>15</v>
      </c>
      <c r="P30" s="66">
        <v>19</v>
      </c>
      <c r="Q30" s="66">
        <v>21</v>
      </c>
      <c r="R30" s="66">
        <v>14</v>
      </c>
      <c r="S30" s="66">
        <v>13</v>
      </c>
      <c r="T30" s="66">
        <v>13</v>
      </c>
      <c r="U30" s="66">
        <v>17</v>
      </c>
      <c r="V30" s="66">
        <v>14</v>
      </c>
      <c r="W30" s="66">
        <v>15</v>
      </c>
      <c r="X30" s="68">
        <v>20</v>
      </c>
      <c r="Y30" s="66">
        <v>26</v>
      </c>
    </row>
    <row r="31" spans="1:25" x14ac:dyDescent="0.35">
      <c r="A31" s="22" t="s">
        <v>211</v>
      </c>
      <c r="B31" s="18" t="s">
        <v>212</v>
      </c>
      <c r="C31" s="67">
        <v>4</v>
      </c>
      <c r="D31" s="66">
        <v>3</v>
      </c>
      <c r="E31" s="66">
        <v>6</v>
      </c>
      <c r="F31" s="66">
        <v>7</v>
      </c>
      <c r="G31" s="66">
        <v>9</v>
      </c>
      <c r="H31" s="66">
        <v>18</v>
      </c>
      <c r="I31" s="66">
        <v>10</v>
      </c>
      <c r="J31" s="66">
        <v>7</v>
      </c>
      <c r="K31" s="66">
        <v>6</v>
      </c>
      <c r="L31" s="66">
        <v>12</v>
      </c>
      <c r="M31" s="66">
        <v>5</v>
      </c>
      <c r="N31" s="66">
        <v>1</v>
      </c>
      <c r="O31" s="66">
        <v>2</v>
      </c>
      <c r="P31" s="66">
        <v>5</v>
      </c>
      <c r="Q31" s="66">
        <v>4</v>
      </c>
      <c r="R31" s="66">
        <v>5</v>
      </c>
      <c r="S31" s="66">
        <v>4</v>
      </c>
      <c r="T31" s="66">
        <v>4</v>
      </c>
      <c r="U31" s="66">
        <v>6</v>
      </c>
      <c r="V31" s="66">
        <v>3</v>
      </c>
      <c r="W31" s="66">
        <v>3</v>
      </c>
      <c r="X31" s="68">
        <v>6</v>
      </c>
      <c r="Y31" s="66">
        <v>5</v>
      </c>
    </row>
    <row r="32" spans="1:25" x14ac:dyDescent="0.35">
      <c r="A32" s="22" t="s">
        <v>213</v>
      </c>
      <c r="B32" s="18" t="s">
        <v>214</v>
      </c>
      <c r="C32" s="67">
        <v>0</v>
      </c>
      <c r="D32" s="66">
        <v>0</v>
      </c>
      <c r="E32" s="66">
        <v>0</v>
      </c>
      <c r="F32" s="66">
        <v>0</v>
      </c>
      <c r="G32" s="66">
        <v>0</v>
      </c>
      <c r="H32" s="66">
        <v>0</v>
      </c>
      <c r="I32" s="66">
        <v>0</v>
      </c>
      <c r="J32" s="66">
        <v>0</v>
      </c>
      <c r="K32" s="66">
        <v>0</v>
      </c>
      <c r="L32" s="66">
        <v>0</v>
      </c>
      <c r="M32" s="66">
        <v>0</v>
      </c>
      <c r="N32" s="66">
        <v>0</v>
      </c>
      <c r="O32" s="66">
        <v>0</v>
      </c>
      <c r="P32" s="66">
        <v>0</v>
      </c>
      <c r="Q32" s="66">
        <v>0</v>
      </c>
      <c r="R32" s="66">
        <v>0</v>
      </c>
      <c r="S32" s="66">
        <v>0</v>
      </c>
      <c r="T32" s="66">
        <v>0</v>
      </c>
      <c r="U32" s="66">
        <v>0</v>
      </c>
      <c r="V32" s="66">
        <v>1</v>
      </c>
      <c r="W32" s="66">
        <v>0</v>
      </c>
      <c r="X32" s="68">
        <v>0</v>
      </c>
      <c r="Y32" s="66">
        <v>0</v>
      </c>
    </row>
    <row r="33" spans="1:25" x14ac:dyDescent="0.35">
      <c r="A33" s="22" t="s">
        <v>215</v>
      </c>
      <c r="B33" s="18" t="s">
        <v>216</v>
      </c>
      <c r="C33" s="67">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0</v>
      </c>
      <c r="W33" s="66">
        <v>0</v>
      </c>
      <c r="X33" s="66">
        <v>0</v>
      </c>
      <c r="Y33" s="66">
        <v>0</v>
      </c>
    </row>
    <row r="34" spans="1:25" x14ac:dyDescent="0.35">
      <c r="A34" s="22" t="s">
        <v>217</v>
      </c>
      <c r="B34" s="18" t="s">
        <v>218</v>
      </c>
      <c r="C34" s="67">
        <v>0</v>
      </c>
      <c r="D34" s="66">
        <v>0</v>
      </c>
      <c r="E34" s="66">
        <v>0</v>
      </c>
      <c r="F34" s="66">
        <v>0</v>
      </c>
      <c r="G34" s="66">
        <v>0</v>
      </c>
      <c r="H34" s="66">
        <v>0</v>
      </c>
      <c r="I34" s="66">
        <v>0</v>
      </c>
      <c r="J34" s="66">
        <v>0</v>
      </c>
      <c r="K34" s="66">
        <v>0</v>
      </c>
      <c r="L34" s="66">
        <v>0</v>
      </c>
      <c r="M34" s="66">
        <v>1</v>
      </c>
      <c r="N34" s="66">
        <v>61</v>
      </c>
      <c r="O34" s="66">
        <v>80</v>
      </c>
      <c r="P34" s="66">
        <v>84</v>
      </c>
      <c r="Q34" s="66">
        <v>61</v>
      </c>
      <c r="R34" s="66">
        <v>51</v>
      </c>
      <c r="S34" s="66">
        <v>54</v>
      </c>
      <c r="T34" s="66">
        <v>64</v>
      </c>
      <c r="U34" s="66">
        <v>59</v>
      </c>
      <c r="V34" s="66">
        <v>59</v>
      </c>
      <c r="W34" s="66">
        <v>58</v>
      </c>
      <c r="X34" s="68">
        <v>55</v>
      </c>
      <c r="Y34" s="66">
        <v>50</v>
      </c>
    </row>
    <row r="35" spans="1:25" x14ac:dyDescent="0.35">
      <c r="A35" s="22" t="s">
        <v>219</v>
      </c>
      <c r="B35" s="18" t="s">
        <v>220</v>
      </c>
      <c r="C35" s="67">
        <v>0</v>
      </c>
      <c r="D35" s="66">
        <v>0</v>
      </c>
      <c r="E35" s="66">
        <v>1</v>
      </c>
      <c r="F35" s="66">
        <v>1</v>
      </c>
      <c r="G35" s="66">
        <v>2</v>
      </c>
      <c r="H35" s="66">
        <v>0</v>
      </c>
      <c r="I35" s="66">
        <v>1</v>
      </c>
      <c r="J35" s="66">
        <v>0</v>
      </c>
      <c r="K35" s="66">
        <v>0</v>
      </c>
      <c r="L35" s="66">
        <v>2</v>
      </c>
      <c r="M35" s="66">
        <v>0</v>
      </c>
      <c r="N35" s="66">
        <v>2</v>
      </c>
      <c r="O35" s="66">
        <v>0</v>
      </c>
      <c r="P35" s="66">
        <v>0</v>
      </c>
      <c r="Q35" s="66">
        <v>2</v>
      </c>
      <c r="R35" s="66">
        <v>1</v>
      </c>
      <c r="S35" s="66">
        <v>0</v>
      </c>
      <c r="T35" s="66">
        <v>0</v>
      </c>
      <c r="U35" s="66">
        <v>1</v>
      </c>
      <c r="V35" s="66">
        <v>0</v>
      </c>
      <c r="W35" s="66">
        <v>1</v>
      </c>
      <c r="X35" s="68">
        <v>1</v>
      </c>
      <c r="Y35" s="66">
        <v>1</v>
      </c>
    </row>
    <row r="36" spans="1:25" x14ac:dyDescent="0.35">
      <c r="A36" s="22" t="s">
        <v>221</v>
      </c>
      <c r="B36" s="18" t="s">
        <v>222</v>
      </c>
      <c r="C36" s="67">
        <v>0</v>
      </c>
      <c r="D36" s="66">
        <v>0</v>
      </c>
      <c r="E36" s="66">
        <v>0</v>
      </c>
      <c r="F36" s="66">
        <v>0</v>
      </c>
      <c r="G36" s="66">
        <v>0</v>
      </c>
      <c r="H36" s="66">
        <v>0</v>
      </c>
      <c r="I36" s="66">
        <v>0</v>
      </c>
      <c r="J36" s="66">
        <v>0</v>
      </c>
      <c r="K36" s="66">
        <v>0</v>
      </c>
      <c r="L36" s="66">
        <v>0</v>
      </c>
      <c r="M36" s="66">
        <v>0</v>
      </c>
      <c r="N36" s="66">
        <v>0</v>
      </c>
      <c r="O36" s="66">
        <v>0</v>
      </c>
      <c r="P36" s="66">
        <v>0</v>
      </c>
      <c r="Q36" s="66">
        <v>0</v>
      </c>
      <c r="R36" s="66">
        <v>0</v>
      </c>
      <c r="S36" s="66">
        <v>0</v>
      </c>
      <c r="T36" s="66">
        <v>0</v>
      </c>
      <c r="U36" s="66">
        <v>1</v>
      </c>
      <c r="V36" s="66">
        <v>1</v>
      </c>
      <c r="W36" s="66">
        <v>0</v>
      </c>
      <c r="X36" s="68">
        <v>0</v>
      </c>
      <c r="Y36" s="66">
        <v>0</v>
      </c>
    </row>
    <row r="37" spans="1:25" x14ac:dyDescent="0.35">
      <c r="A37" s="31" t="s">
        <v>223</v>
      </c>
      <c r="B37" s="32" t="s">
        <v>223</v>
      </c>
      <c r="C37" s="64">
        <v>1144</v>
      </c>
      <c r="D37" s="65">
        <v>1228</v>
      </c>
      <c r="E37" s="65">
        <v>1334</v>
      </c>
      <c r="F37" s="65">
        <v>1354</v>
      </c>
      <c r="G37" s="65">
        <v>1331</v>
      </c>
      <c r="H37" s="65">
        <v>1354</v>
      </c>
      <c r="I37" s="65">
        <v>1417</v>
      </c>
      <c r="J37" s="65">
        <v>1282</v>
      </c>
      <c r="K37" s="65">
        <v>1316</v>
      </c>
      <c r="L37" s="65">
        <v>1180</v>
      </c>
      <c r="M37" s="65">
        <v>1183</v>
      </c>
      <c r="N37" s="65">
        <v>1135</v>
      </c>
      <c r="O37" s="65">
        <v>968</v>
      </c>
      <c r="P37" s="65">
        <v>1002</v>
      </c>
      <c r="Q37" s="65">
        <v>1036</v>
      </c>
      <c r="R37" s="65">
        <v>1045</v>
      </c>
      <c r="S37" s="65">
        <v>1139</v>
      </c>
      <c r="T37" s="65">
        <v>1120</v>
      </c>
      <c r="U37" s="65">
        <v>1136</v>
      </c>
      <c r="V37" s="65">
        <v>1020</v>
      </c>
      <c r="W37" s="65">
        <v>1190</v>
      </c>
      <c r="X37" s="70">
        <v>1245</v>
      </c>
      <c r="Y37" s="65">
        <v>1276</v>
      </c>
    </row>
  </sheetData>
  <hyperlinks>
    <hyperlink ref="A4" location="Table_of_contents!A1" display="Back to table of contents" xr:uid="{00000000-0004-0000-0E00-000000000000}"/>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125"/>
  <sheetViews>
    <sheetView zoomScale="60" zoomScaleNormal="60" workbookViewId="0"/>
  </sheetViews>
  <sheetFormatPr defaultRowHeight="15.5" x14ac:dyDescent="0.35"/>
  <cols>
    <col min="1" max="1" width="55.07421875" bestFit="1" customWidth="1"/>
    <col min="2" max="2" width="24.84375" bestFit="1" customWidth="1"/>
    <col min="3" max="3" width="25.69140625" bestFit="1" customWidth="1"/>
    <col min="4" max="4" width="20.69140625" bestFit="1" customWidth="1"/>
    <col min="5" max="5" width="20.4609375" bestFit="1" customWidth="1"/>
    <col min="6" max="6" width="21.23046875" bestFit="1" customWidth="1"/>
    <col min="7" max="7" width="22" bestFit="1" customWidth="1"/>
    <col min="8" max="8" width="13.69140625" bestFit="1" customWidth="1"/>
    <col min="9" max="9" width="11.53515625" bestFit="1" customWidth="1"/>
    <col min="10" max="10" width="24.84375" bestFit="1" customWidth="1"/>
    <col min="11" max="11" width="11.53515625" bestFit="1" customWidth="1"/>
    <col min="12" max="12" width="21.23046875" bestFit="1" customWidth="1"/>
    <col min="13" max="13" width="11.53515625" bestFit="1" customWidth="1"/>
    <col min="14" max="14" width="13.69140625" bestFit="1" customWidth="1"/>
    <col min="15" max="23" width="11.765625" customWidth="1"/>
    <col min="24" max="25" width="11.765625" bestFit="1" customWidth="1"/>
    <col min="26" max="26" width="10.765625" bestFit="1" customWidth="1"/>
    <col min="27" max="34" width="11.765625" bestFit="1" customWidth="1"/>
    <col min="35" max="35" width="10.765625" bestFit="1" customWidth="1"/>
    <col min="36" max="50" width="11.765625" bestFit="1" customWidth="1"/>
    <col min="51" max="51" width="10.765625" bestFit="1" customWidth="1"/>
    <col min="52" max="85" width="11.765625" bestFit="1" customWidth="1"/>
    <col min="86" max="86" width="10.765625" bestFit="1" customWidth="1"/>
    <col min="87" max="104" width="11.765625" bestFit="1" customWidth="1"/>
    <col min="105" max="105" width="10.765625" bestFit="1" customWidth="1"/>
    <col min="106" max="107" width="11.765625" bestFit="1" customWidth="1"/>
    <col min="108" max="108" width="9.765625" customWidth="1"/>
    <col min="109" max="131" width="11.765625" bestFit="1" customWidth="1"/>
    <col min="132" max="132" width="10.765625" bestFit="1" customWidth="1"/>
    <col min="133" max="137" width="11.765625" bestFit="1" customWidth="1"/>
    <col min="138" max="138" width="10.765625" bestFit="1" customWidth="1"/>
    <col min="139" max="141" width="11.765625" bestFit="1" customWidth="1"/>
    <col min="142" max="142" width="10.765625" bestFit="1" customWidth="1"/>
    <col min="143" max="153" width="11.765625" bestFit="1" customWidth="1"/>
    <col min="154" max="154" width="10.765625" bestFit="1" customWidth="1"/>
    <col min="155" max="163" width="11.765625" bestFit="1" customWidth="1"/>
    <col min="164" max="164" width="10.765625" bestFit="1" customWidth="1"/>
    <col min="165" max="169" width="11.765625" bestFit="1" customWidth="1"/>
    <col min="170" max="170" width="10.765625" bestFit="1" customWidth="1"/>
    <col min="171" max="175" width="11.765625" bestFit="1" customWidth="1"/>
    <col min="176" max="176" width="10.765625" bestFit="1" customWidth="1"/>
    <col min="177" max="180" width="11.765625" bestFit="1" customWidth="1"/>
    <col min="181" max="181" width="10.765625" bestFit="1" customWidth="1"/>
    <col min="182" max="184" width="11.765625" bestFit="1" customWidth="1"/>
    <col min="185" max="185" width="10.765625" bestFit="1" customWidth="1"/>
    <col min="186" max="199" width="11.765625" bestFit="1" customWidth="1"/>
    <col min="200" max="200" width="9.765625" customWidth="1"/>
    <col min="201" max="214" width="11.765625" bestFit="1" customWidth="1"/>
    <col min="215" max="215" width="10.765625" bestFit="1" customWidth="1"/>
    <col min="216" max="224" width="11.765625" bestFit="1" customWidth="1"/>
    <col min="225" max="225" width="10.765625" bestFit="1" customWidth="1"/>
    <col min="226" max="231" width="11.765625" bestFit="1" customWidth="1"/>
    <col min="232" max="232" width="10.765625" bestFit="1" customWidth="1"/>
    <col min="233" max="233" width="11.765625" bestFit="1" customWidth="1"/>
    <col min="234" max="234" width="10.765625" bestFit="1" customWidth="1"/>
    <col min="235" max="239" width="11.765625" bestFit="1" customWidth="1"/>
    <col min="240" max="241" width="10.765625" bestFit="1" customWidth="1"/>
    <col min="242" max="254" width="11.765625" bestFit="1" customWidth="1"/>
    <col min="255" max="255" width="10.765625" bestFit="1" customWidth="1"/>
    <col min="256" max="260" width="11.765625" bestFit="1" customWidth="1"/>
    <col min="261" max="261" width="9.765625" customWidth="1"/>
    <col min="262" max="265" width="11.765625" bestFit="1" customWidth="1"/>
    <col min="266" max="266" width="10.765625" bestFit="1" customWidth="1"/>
    <col min="267" max="288" width="11.765625" bestFit="1" customWidth="1"/>
  </cols>
  <sheetData>
    <row r="1" spans="1:10" s="1" customFormat="1" x14ac:dyDescent="0.35"/>
    <row r="2" spans="1:10" s="1" customFormat="1" x14ac:dyDescent="0.35">
      <c r="A2" s="54" t="s">
        <v>349</v>
      </c>
    </row>
    <row r="3" spans="1:10" s="1" customFormat="1" x14ac:dyDescent="0.35">
      <c r="B3" s="1">
        <v>2017</v>
      </c>
      <c r="C3" s="1">
        <v>2018</v>
      </c>
      <c r="D3" s="1">
        <v>2019</v>
      </c>
      <c r="E3" s="1">
        <v>2020</v>
      </c>
      <c r="F3" s="1">
        <v>2021</v>
      </c>
      <c r="G3" s="1" t="s">
        <v>348</v>
      </c>
      <c r="H3" s="1" t="s">
        <v>266</v>
      </c>
      <c r="I3" s="1" t="s">
        <v>267</v>
      </c>
      <c r="J3" s="1">
        <v>2022</v>
      </c>
    </row>
    <row r="4" spans="1:10" s="1" customFormat="1" x14ac:dyDescent="0.35">
      <c r="A4" s="1" t="s">
        <v>183</v>
      </c>
      <c r="B4" s="1">
        <f>AVERAGEIFS(Table_7!$G:$G,Table_7!$B:$B,'&lt;figures&gt;'!$A4,Table_7!$A:$A,B$3, Table_7!$C:$C, "Persons")</f>
        <v>119</v>
      </c>
      <c r="C4" s="1">
        <f>AVERAGEIFS(Table_7!$G:$G,Table_7!$B:$B,'&lt;figures&gt;'!$A4,Table_7!$A:$A,C$3, Table_7!$C:$C, "Persons")</f>
        <v>137</v>
      </c>
      <c r="D4" s="1">
        <f>AVERAGEIFS(Table_7!$G:$G,Table_7!$B:$B,'&lt;figures&gt;'!$A4,Table_7!$A:$A,D$3, Table_7!$C:$C, "Persons")</f>
        <v>112</v>
      </c>
      <c r="E4" s="1">
        <f>AVERAGEIFS(Table_7!$G:$G,Table_7!$B:$B,'&lt;figures&gt;'!$A4,Table_7!$A:$A,E$3, Table_7!$C:$C, "Persons")</f>
        <v>100</v>
      </c>
      <c r="F4" s="1">
        <f>AVERAGEIFS(Table_7!$G:$G,Table_7!$B:$B,'&lt;figures&gt;'!$A4,Table_7!$A:$A,F$3, Table_7!$C:$C, "Persons")</f>
        <v>125</v>
      </c>
      <c r="G4" s="1">
        <f>AVERAGE(B4:F4)</f>
        <v>118.6</v>
      </c>
      <c r="H4" s="1">
        <f>MAX(B4:F4)</f>
        <v>137</v>
      </c>
      <c r="I4" s="1">
        <f>MIN(B4:F4)</f>
        <v>100</v>
      </c>
      <c r="J4" s="1">
        <f>AVERAGEIFS(Table_7!$G:$G,Table_7!$B:$B,'&lt;figures&gt;'!$A4,Table_7!$A:$A,J$3, Table_7!$C:$C, "Persons")</f>
        <v>118</v>
      </c>
    </row>
    <row r="5" spans="1:10" s="1" customFormat="1" x14ac:dyDescent="0.35">
      <c r="A5" s="1" t="s">
        <v>184</v>
      </c>
      <c r="B5" s="1">
        <f>AVERAGEIFS(Table_7!$G:$G,Table_7!$B:$B,'&lt;figures&gt;'!$A5,Table_7!$A:$A,B$3, Table_7!$C:$C, "Persons")</f>
        <v>102</v>
      </c>
      <c r="C5" s="1">
        <f>AVERAGEIFS(Table_7!$G:$G,Table_7!$B:$B,'&lt;figures&gt;'!$A5,Table_7!$A:$A,C$3, Table_7!$C:$C, "Persons")</f>
        <v>116</v>
      </c>
      <c r="D5" s="1">
        <f>AVERAGEIFS(Table_7!$G:$G,Table_7!$B:$B,'&lt;figures&gt;'!$A5,Table_7!$A:$A,D$3, Table_7!$C:$C, "Persons")</f>
        <v>71</v>
      </c>
      <c r="E5" s="1">
        <f>AVERAGEIFS(Table_7!$G:$G,Table_7!$B:$B,'&lt;figures&gt;'!$A5,Table_7!$A:$A,E$3, Table_7!$C:$C, "Persons")</f>
        <v>97</v>
      </c>
      <c r="F5" s="1">
        <f>AVERAGEIFS(Table_7!$G:$G,Table_7!$B:$B,'&lt;figures&gt;'!$A5,Table_7!$A:$A,F$3, Table_7!$C:$C, "Persons")</f>
        <v>105</v>
      </c>
      <c r="G5" s="1">
        <f t="shared" ref="G5:G15" si="0">AVERAGE(B5:F5)</f>
        <v>98.2</v>
      </c>
      <c r="H5" s="1">
        <f t="shared" ref="H5:H15" si="1">MAX(B5:F5)</f>
        <v>116</v>
      </c>
      <c r="I5" s="1">
        <f t="shared" ref="I5:I15" si="2">MIN(B5:F5)</f>
        <v>71</v>
      </c>
      <c r="J5" s="1">
        <f>AVERAGEIFS(Table_7!$G:$G,Table_7!$B:$B,'&lt;figures&gt;'!$A5,Table_7!$A:$A,J$3, Table_7!$C:$C, "Persons")</f>
        <v>107</v>
      </c>
    </row>
    <row r="6" spans="1:10" s="1" customFormat="1" x14ac:dyDescent="0.35">
      <c r="A6" s="1" t="s">
        <v>185</v>
      </c>
      <c r="B6" s="1">
        <f>AVERAGEIFS(Table_7!$G:$G,Table_7!$B:$B,'&lt;figures&gt;'!$A6,Table_7!$A:$A,B$3, Table_7!$C:$C, "Persons")</f>
        <v>90</v>
      </c>
      <c r="C6" s="1">
        <f>AVERAGEIFS(Table_7!$G:$G,Table_7!$B:$B,'&lt;figures&gt;'!$A6,Table_7!$A:$A,C$3, Table_7!$C:$C, "Persons")</f>
        <v>100</v>
      </c>
      <c r="D6" s="1">
        <f>AVERAGEIFS(Table_7!$G:$G,Table_7!$B:$B,'&lt;figures&gt;'!$A6,Table_7!$A:$A,D$3, Table_7!$C:$C, "Persons")</f>
        <v>92</v>
      </c>
      <c r="E6" s="1">
        <f>AVERAGEIFS(Table_7!$G:$G,Table_7!$B:$B,'&lt;figures&gt;'!$A6,Table_7!$A:$A,E$3, Table_7!$C:$C, "Persons")</f>
        <v>103</v>
      </c>
      <c r="F6" s="1">
        <f>AVERAGEIFS(Table_7!$G:$G,Table_7!$B:$B,'&lt;figures&gt;'!$A6,Table_7!$A:$A,F$3, Table_7!$C:$C, "Persons")</f>
        <v>110</v>
      </c>
      <c r="G6" s="1">
        <f t="shared" si="0"/>
        <v>99</v>
      </c>
      <c r="H6" s="1">
        <f t="shared" si="1"/>
        <v>110</v>
      </c>
      <c r="I6" s="1">
        <f t="shared" si="2"/>
        <v>90</v>
      </c>
      <c r="J6" s="1">
        <f>AVERAGEIFS(Table_7!$G:$G,Table_7!$B:$B,'&lt;figures&gt;'!$A6,Table_7!$A:$A,J$3, Table_7!$C:$C, "Persons")</f>
        <v>106</v>
      </c>
    </row>
    <row r="7" spans="1:10" s="1" customFormat="1" x14ac:dyDescent="0.35">
      <c r="A7" s="1" t="s">
        <v>186</v>
      </c>
      <c r="B7" s="1">
        <f>AVERAGEIFS(Table_7!$G:$G,Table_7!$B:$B,'&lt;figures&gt;'!$A7,Table_7!$A:$A,B$3, Table_7!$C:$C, "Persons")</f>
        <v>80</v>
      </c>
      <c r="C7" s="1">
        <f>AVERAGEIFS(Table_7!$G:$G,Table_7!$B:$B,'&lt;figures&gt;'!$A7,Table_7!$A:$A,C$3, Table_7!$C:$C, "Persons")</f>
        <v>97</v>
      </c>
      <c r="D7" s="1">
        <f>AVERAGEIFS(Table_7!$G:$G,Table_7!$B:$B,'&lt;figures&gt;'!$A7,Table_7!$A:$A,D$3, Table_7!$C:$C, "Persons")</f>
        <v>86</v>
      </c>
      <c r="E7" s="1">
        <f>AVERAGEIFS(Table_7!$G:$G,Table_7!$B:$B,'&lt;figures&gt;'!$A7,Table_7!$A:$A,E$3, Table_7!$C:$C, "Persons")</f>
        <v>110</v>
      </c>
      <c r="F7" s="1">
        <f>AVERAGEIFS(Table_7!$G:$G,Table_7!$B:$B,'&lt;figures&gt;'!$A7,Table_7!$A:$A,F$3, Table_7!$C:$C, "Persons")</f>
        <v>111</v>
      </c>
      <c r="G7" s="1">
        <f t="shared" si="0"/>
        <v>96.8</v>
      </c>
      <c r="H7" s="1">
        <f t="shared" si="1"/>
        <v>111</v>
      </c>
      <c r="I7" s="1">
        <f t="shared" si="2"/>
        <v>80</v>
      </c>
      <c r="J7" s="1">
        <f>AVERAGEIFS(Table_7!$G:$G,Table_7!$B:$B,'&lt;figures&gt;'!$A7,Table_7!$A:$A,J$3, Table_7!$C:$C, "Persons")</f>
        <v>78</v>
      </c>
    </row>
    <row r="8" spans="1:10" s="1" customFormat="1" x14ac:dyDescent="0.35">
      <c r="A8" s="1" t="s">
        <v>187</v>
      </c>
      <c r="B8" s="1">
        <f>AVERAGEIFS(Table_7!$G:$G,Table_7!$B:$B,'&lt;figures&gt;'!$A8,Table_7!$A:$A,B$3, Table_7!$C:$C, "Persons")</f>
        <v>98</v>
      </c>
      <c r="C8" s="1">
        <f>AVERAGEIFS(Table_7!$G:$G,Table_7!$B:$B,'&lt;figures&gt;'!$A8,Table_7!$A:$A,C$3, Table_7!$C:$C, "Persons")</f>
        <v>90</v>
      </c>
      <c r="D8" s="1">
        <f>AVERAGEIFS(Table_7!$G:$G,Table_7!$B:$B,'&lt;figures&gt;'!$A8,Table_7!$A:$A,D$3, Table_7!$C:$C, "Persons")</f>
        <v>80</v>
      </c>
      <c r="E8" s="1">
        <f>AVERAGEIFS(Table_7!$G:$G,Table_7!$B:$B,'&lt;figures&gt;'!$A8,Table_7!$A:$A,E$3, Table_7!$C:$C, "Persons")</f>
        <v>88</v>
      </c>
      <c r="F8" s="1">
        <f>AVERAGEIFS(Table_7!$G:$G,Table_7!$B:$B,'&lt;figures&gt;'!$A8,Table_7!$A:$A,F$3, Table_7!$C:$C, "Persons")</f>
        <v>86</v>
      </c>
      <c r="G8" s="1">
        <f t="shared" si="0"/>
        <v>88.4</v>
      </c>
      <c r="H8" s="1">
        <f t="shared" si="1"/>
        <v>98</v>
      </c>
      <c r="I8" s="1">
        <f t="shared" si="2"/>
        <v>80</v>
      </c>
      <c r="J8" s="1">
        <f>AVERAGEIFS(Table_7!$G:$G,Table_7!$B:$B,'&lt;figures&gt;'!$A8,Table_7!$A:$A,J$3, Table_7!$C:$C, "Persons")</f>
        <v>121</v>
      </c>
    </row>
    <row r="9" spans="1:10" s="1" customFormat="1" x14ac:dyDescent="0.35">
      <c r="A9" s="1" t="s">
        <v>188</v>
      </c>
      <c r="B9" s="1">
        <f>AVERAGEIFS(Table_7!$G:$G,Table_7!$B:$B,'&lt;figures&gt;'!$A9,Table_7!$A:$A,B$3, Table_7!$C:$C, "Persons")</f>
        <v>99</v>
      </c>
      <c r="C9" s="1">
        <f>AVERAGEIFS(Table_7!$G:$G,Table_7!$B:$B,'&lt;figures&gt;'!$A9,Table_7!$A:$A,C$3, Table_7!$C:$C, "Persons")</f>
        <v>88</v>
      </c>
      <c r="D9" s="1">
        <f>AVERAGEIFS(Table_7!$G:$G,Table_7!$B:$B,'&lt;figures&gt;'!$A9,Table_7!$A:$A,D$3, Table_7!$C:$C, "Persons")</f>
        <v>71</v>
      </c>
      <c r="E9" s="1">
        <f>AVERAGEIFS(Table_7!$G:$G,Table_7!$B:$B,'&lt;figures&gt;'!$A9,Table_7!$A:$A,E$3, Table_7!$C:$C, "Persons")</f>
        <v>96</v>
      </c>
      <c r="F9" s="1">
        <f>AVERAGEIFS(Table_7!$G:$G,Table_7!$B:$B,'&lt;figures&gt;'!$A9,Table_7!$A:$A,F$3, Table_7!$C:$C, "Persons")</f>
        <v>96</v>
      </c>
      <c r="G9" s="1">
        <f t="shared" si="0"/>
        <v>90</v>
      </c>
      <c r="H9" s="1">
        <f t="shared" si="1"/>
        <v>99</v>
      </c>
      <c r="I9" s="1">
        <f t="shared" si="2"/>
        <v>71</v>
      </c>
      <c r="J9" s="1">
        <f>AVERAGEIFS(Table_7!$G:$G,Table_7!$B:$B,'&lt;figures&gt;'!$A9,Table_7!$A:$A,J$3, Table_7!$C:$C, "Persons")</f>
        <v>105</v>
      </c>
    </row>
    <row r="10" spans="1:10" s="1" customFormat="1" x14ac:dyDescent="0.35">
      <c r="A10" s="1" t="s">
        <v>189</v>
      </c>
      <c r="B10" s="1">
        <f>AVERAGEIFS(Table_7!$G:$G,Table_7!$B:$B,'&lt;figures&gt;'!$A10,Table_7!$A:$A,B$3, Table_7!$C:$C, "Persons")</f>
        <v>76</v>
      </c>
      <c r="C10" s="1">
        <f>AVERAGEIFS(Table_7!$G:$G,Table_7!$B:$B,'&lt;figures&gt;'!$A10,Table_7!$A:$A,C$3, Table_7!$C:$C, "Persons")</f>
        <v>77</v>
      </c>
      <c r="D10" s="1">
        <f>AVERAGEIFS(Table_7!$G:$G,Table_7!$B:$B,'&lt;figures&gt;'!$A10,Table_7!$A:$A,D$3, Table_7!$C:$C, "Persons")</f>
        <v>103</v>
      </c>
      <c r="E10" s="1">
        <f>AVERAGEIFS(Table_7!$G:$G,Table_7!$B:$B,'&lt;figures&gt;'!$A10,Table_7!$A:$A,E$3, Table_7!$C:$C, "Persons")</f>
        <v>86</v>
      </c>
      <c r="F10" s="1">
        <f>AVERAGEIFS(Table_7!$G:$G,Table_7!$B:$B,'&lt;figures&gt;'!$A10,Table_7!$A:$A,F$3, Table_7!$C:$C, "Persons")</f>
        <v>104</v>
      </c>
      <c r="G10" s="1">
        <f t="shared" si="0"/>
        <v>89.2</v>
      </c>
      <c r="H10" s="1">
        <f t="shared" si="1"/>
        <v>104</v>
      </c>
      <c r="I10" s="1">
        <f t="shared" si="2"/>
        <v>76</v>
      </c>
      <c r="J10" s="1">
        <f>AVERAGEIFS(Table_7!$G:$G,Table_7!$B:$B,'&lt;figures&gt;'!$A10,Table_7!$A:$A,J$3, Table_7!$C:$C, "Persons")</f>
        <v>98</v>
      </c>
    </row>
    <row r="11" spans="1:10" s="1" customFormat="1" x14ac:dyDescent="0.35">
      <c r="A11" s="1" t="s">
        <v>190</v>
      </c>
      <c r="B11" s="1">
        <f>AVERAGEIFS(Table_7!$G:$G,Table_7!$B:$B,'&lt;figures&gt;'!$A11,Table_7!$A:$A,B$3, Table_7!$C:$C, "Persons")</f>
        <v>102</v>
      </c>
      <c r="C11" s="1">
        <f>AVERAGEIFS(Table_7!$G:$G,Table_7!$B:$B,'&lt;figures&gt;'!$A11,Table_7!$A:$A,C$3, Table_7!$C:$C, "Persons")</f>
        <v>86</v>
      </c>
      <c r="D11" s="1">
        <f>AVERAGEIFS(Table_7!$G:$G,Table_7!$B:$B,'&lt;figures&gt;'!$A11,Table_7!$A:$A,D$3, Table_7!$C:$C, "Persons")</f>
        <v>90</v>
      </c>
      <c r="E11" s="1">
        <f>AVERAGEIFS(Table_7!$G:$G,Table_7!$B:$B,'&lt;figures&gt;'!$A11,Table_7!$A:$A,E$3, Table_7!$C:$C, "Persons")</f>
        <v>97</v>
      </c>
      <c r="F11" s="1">
        <f>AVERAGEIFS(Table_7!$G:$G,Table_7!$B:$B,'&lt;figures&gt;'!$A11,Table_7!$A:$A,F$3, Table_7!$C:$C, "Persons")</f>
        <v>89</v>
      </c>
      <c r="G11" s="1">
        <f t="shared" si="0"/>
        <v>92.8</v>
      </c>
      <c r="H11" s="1">
        <f t="shared" si="1"/>
        <v>102</v>
      </c>
      <c r="I11" s="1">
        <f t="shared" si="2"/>
        <v>86</v>
      </c>
      <c r="J11" s="1">
        <f>AVERAGEIFS(Table_7!$G:$G,Table_7!$B:$B,'&lt;figures&gt;'!$A11,Table_7!$A:$A,J$3, Table_7!$C:$C, "Persons")</f>
        <v>113</v>
      </c>
    </row>
    <row r="12" spans="1:10" s="1" customFormat="1" x14ac:dyDescent="0.35">
      <c r="A12" s="1" t="s">
        <v>191</v>
      </c>
      <c r="B12" s="1">
        <f>AVERAGEIFS(Table_7!$G:$G,Table_7!$B:$B,'&lt;figures&gt;'!$A12,Table_7!$A:$A,B$3, Table_7!$C:$C, "Persons")</f>
        <v>76</v>
      </c>
      <c r="C12" s="1">
        <f>AVERAGEIFS(Table_7!$G:$G,Table_7!$B:$B,'&lt;figures&gt;'!$A12,Table_7!$A:$A,C$3, Table_7!$C:$C, "Persons")</f>
        <v>74</v>
      </c>
      <c r="D12" s="1">
        <f>AVERAGEIFS(Table_7!$G:$G,Table_7!$B:$B,'&lt;figures&gt;'!$A12,Table_7!$A:$A,D$3, Table_7!$C:$C, "Persons")</f>
        <v>71</v>
      </c>
      <c r="E12" s="1">
        <f>AVERAGEIFS(Table_7!$G:$G,Table_7!$B:$B,'&lt;figures&gt;'!$A12,Table_7!$A:$A,E$3, Table_7!$C:$C, "Persons")</f>
        <v>108</v>
      </c>
      <c r="F12" s="1">
        <f>AVERAGEIFS(Table_7!$G:$G,Table_7!$B:$B,'&lt;figures&gt;'!$A12,Table_7!$A:$A,F$3, Table_7!$C:$C, "Persons")</f>
        <v>81</v>
      </c>
      <c r="G12" s="1">
        <f t="shared" si="0"/>
        <v>82</v>
      </c>
      <c r="H12" s="1">
        <f t="shared" si="1"/>
        <v>108</v>
      </c>
      <c r="I12" s="1">
        <f t="shared" si="2"/>
        <v>71</v>
      </c>
      <c r="J12" s="1">
        <f>AVERAGEIFS(Table_7!$G:$G,Table_7!$B:$B,'&lt;figures&gt;'!$A12,Table_7!$A:$A,J$3, Table_7!$C:$C, "Persons")</f>
        <v>89</v>
      </c>
    </row>
    <row r="13" spans="1:10" s="1" customFormat="1" x14ac:dyDescent="0.35">
      <c r="A13" s="1" t="s">
        <v>192</v>
      </c>
      <c r="B13" s="1">
        <f>AVERAGEIFS(Table_7!$G:$G,Table_7!$B:$B,'&lt;figures&gt;'!$A13,Table_7!$A:$A,B$3, Table_7!$C:$C, "Persons")</f>
        <v>92</v>
      </c>
      <c r="C13" s="1">
        <f>AVERAGEIFS(Table_7!$G:$G,Table_7!$B:$B,'&lt;figures&gt;'!$A13,Table_7!$A:$A,C$3, Table_7!$C:$C, "Persons")</f>
        <v>99</v>
      </c>
      <c r="D13" s="1">
        <f>AVERAGEIFS(Table_7!$G:$G,Table_7!$B:$B,'&lt;figures&gt;'!$A13,Table_7!$A:$A,D$3, Table_7!$C:$C, "Persons")</f>
        <v>94</v>
      </c>
      <c r="E13" s="1">
        <f>AVERAGEIFS(Table_7!$G:$G,Table_7!$B:$B,'&lt;figures&gt;'!$A13,Table_7!$A:$A,E$3, Table_7!$C:$C, "Persons")</f>
        <v>111</v>
      </c>
      <c r="F13" s="1">
        <f>AVERAGEIFS(Table_7!$G:$G,Table_7!$B:$B,'&lt;figures&gt;'!$A13,Table_7!$A:$A,F$3, Table_7!$C:$C, "Persons")</f>
        <v>108</v>
      </c>
      <c r="G13" s="1">
        <f t="shared" si="0"/>
        <v>100.8</v>
      </c>
      <c r="H13" s="1">
        <f t="shared" si="1"/>
        <v>111</v>
      </c>
      <c r="I13" s="1">
        <f t="shared" si="2"/>
        <v>92</v>
      </c>
      <c r="J13" s="1">
        <f>AVERAGEIFS(Table_7!$G:$G,Table_7!$B:$B,'&lt;figures&gt;'!$A13,Table_7!$A:$A,J$3, Table_7!$C:$C, "Persons")</f>
        <v>125</v>
      </c>
    </row>
    <row r="14" spans="1:10" s="1" customFormat="1" x14ac:dyDescent="0.35">
      <c r="A14" s="1" t="s">
        <v>193</v>
      </c>
      <c r="B14" s="1">
        <f>AVERAGEIFS(Table_7!$G:$G,Table_7!$B:$B,'&lt;figures&gt;'!$A14,Table_7!$A:$A,B$3, Table_7!$C:$C, "Persons")</f>
        <v>92</v>
      </c>
      <c r="C14" s="1">
        <f>AVERAGEIFS(Table_7!$G:$G,Table_7!$B:$B,'&lt;figures&gt;'!$A14,Table_7!$A:$A,C$3, Table_7!$C:$C, "Persons")</f>
        <v>97</v>
      </c>
      <c r="D14" s="1">
        <f>AVERAGEIFS(Table_7!$G:$G,Table_7!$B:$B,'&lt;figures&gt;'!$A14,Table_7!$A:$A,D$3, Table_7!$C:$C, "Persons")</f>
        <v>62</v>
      </c>
      <c r="E14" s="1">
        <f>AVERAGEIFS(Table_7!$G:$G,Table_7!$B:$B,'&lt;figures&gt;'!$A14,Table_7!$A:$A,E$3, Table_7!$C:$C, "Persons")</f>
        <v>103</v>
      </c>
      <c r="F14" s="1">
        <f>AVERAGEIFS(Table_7!$G:$G,Table_7!$B:$B,'&lt;figures&gt;'!$A14,Table_7!$A:$A,F$3, Table_7!$C:$C, "Persons")</f>
        <v>119</v>
      </c>
      <c r="G14" s="1">
        <f t="shared" si="0"/>
        <v>94.6</v>
      </c>
      <c r="H14" s="1">
        <f t="shared" si="1"/>
        <v>119</v>
      </c>
      <c r="I14" s="1">
        <f t="shared" si="2"/>
        <v>62</v>
      </c>
      <c r="J14" s="1">
        <f>AVERAGEIFS(Table_7!$G:$G,Table_7!$B:$B,'&lt;figures&gt;'!$A14,Table_7!$A:$A,J$3, Table_7!$C:$C, "Persons")</f>
        <v>111</v>
      </c>
    </row>
    <row r="15" spans="1:10" s="1" customFormat="1" x14ac:dyDescent="0.35">
      <c r="A15" s="1" t="s">
        <v>194</v>
      </c>
      <c r="B15" s="1">
        <f>AVERAGEIFS(Table_7!$G:$G,Table_7!$B:$B,'&lt;figures&gt;'!$A15,Table_7!$A:$A,B$3, Table_7!$C:$C, "Persons")</f>
        <v>94</v>
      </c>
      <c r="C15" s="1">
        <f>AVERAGEIFS(Table_7!$G:$G,Table_7!$B:$B,'&lt;figures&gt;'!$A15,Table_7!$A:$A,C$3, Table_7!$C:$C, "Persons")</f>
        <v>75</v>
      </c>
      <c r="D15" s="1">
        <f>AVERAGEIFS(Table_7!$G:$G,Table_7!$B:$B,'&lt;figures&gt;'!$A15,Table_7!$A:$A,D$3, Table_7!$C:$C, "Persons")</f>
        <v>88</v>
      </c>
      <c r="E15" s="1">
        <f>AVERAGEIFS(Table_7!$G:$G,Table_7!$B:$B,'&lt;figures&gt;'!$A15,Table_7!$A:$A,E$3, Table_7!$C:$C, "Persons")</f>
        <v>91</v>
      </c>
      <c r="F15" s="1">
        <f>AVERAGEIFS(Table_7!$G:$G,Table_7!$B:$B,'&lt;figures&gt;'!$A15,Table_7!$A:$A,F$3, Table_7!$C:$C, "Persons")</f>
        <v>111</v>
      </c>
      <c r="G15" s="1">
        <f t="shared" si="0"/>
        <v>91.8</v>
      </c>
      <c r="H15" s="1">
        <f t="shared" si="1"/>
        <v>111</v>
      </c>
      <c r="I15" s="1">
        <f t="shared" si="2"/>
        <v>75</v>
      </c>
      <c r="J15" s="1">
        <f>AVERAGEIFS(Table_7!$G:$G,Table_7!$B:$B,'&lt;figures&gt;'!$A15,Table_7!$A:$A,J$3, Table_7!$C:$C, "Persons")</f>
        <v>105</v>
      </c>
    </row>
    <row r="16" spans="1:10" s="1" customFormat="1" x14ac:dyDescent="0.35"/>
    <row r="17" spans="1:8" s="1" customFormat="1" x14ac:dyDescent="0.35">
      <c r="A17" s="54" t="s">
        <v>353</v>
      </c>
    </row>
    <row r="18" spans="1:8" s="1" customFormat="1" ht="46.5" x14ac:dyDescent="0.35">
      <c r="A18" s="1" t="s">
        <v>14</v>
      </c>
      <c r="B18" s="1" t="s">
        <v>140</v>
      </c>
      <c r="C18" s="1" t="s">
        <v>18</v>
      </c>
      <c r="D18" s="1" t="s">
        <v>20</v>
      </c>
      <c r="E18" s="1" t="s">
        <v>19</v>
      </c>
      <c r="F18" s="1" t="s">
        <v>260</v>
      </c>
      <c r="G18" s="1" t="s">
        <v>15</v>
      </c>
      <c r="H18" s="1" t="s">
        <v>354</v>
      </c>
    </row>
    <row r="19" spans="1:8" s="1" customFormat="1" x14ac:dyDescent="0.35">
      <c r="A19" s="1" t="s">
        <v>345</v>
      </c>
      <c r="B19" s="1" t="s">
        <v>143</v>
      </c>
      <c r="C19" s="1">
        <v>13.174802722000001</v>
      </c>
      <c r="D19" s="1">
        <v>10.411389305</v>
      </c>
      <c r="E19" s="1">
        <v>15.938216139</v>
      </c>
      <c r="F19" s="1">
        <v>2.7634134169999989</v>
      </c>
      <c r="G19" s="26">
        <v>90</v>
      </c>
      <c r="H19" s="1">
        <v>1</v>
      </c>
    </row>
    <row r="20" spans="1:8" s="1" customFormat="1" x14ac:dyDescent="0.35">
      <c r="A20" s="1" t="s">
        <v>345</v>
      </c>
      <c r="B20" s="1" t="s">
        <v>150</v>
      </c>
      <c r="C20" s="1">
        <v>13.663139369</v>
      </c>
      <c r="D20" s="1">
        <v>6.9331969482</v>
      </c>
      <c r="E20" s="1">
        <v>20.393081789</v>
      </c>
      <c r="F20" s="1">
        <v>6.7299424200000004</v>
      </c>
      <c r="G20" s="26">
        <v>16</v>
      </c>
      <c r="H20" s="1">
        <v>2</v>
      </c>
    </row>
    <row r="21" spans="1:8" s="1" customFormat="1" x14ac:dyDescent="0.35">
      <c r="A21" s="1" t="s">
        <v>345</v>
      </c>
      <c r="B21" s="1" t="s">
        <v>145</v>
      </c>
      <c r="C21" s="1">
        <v>14.768299864999999</v>
      </c>
      <c r="D21" s="1">
        <v>13.374571918999999</v>
      </c>
      <c r="E21" s="1">
        <v>16.162027812000002</v>
      </c>
      <c r="F21" s="1">
        <v>1.3937279470000021</v>
      </c>
      <c r="G21" s="26">
        <v>433</v>
      </c>
      <c r="H21" s="1">
        <v>3</v>
      </c>
    </row>
    <row r="22" spans="1:8" s="1" customFormat="1" x14ac:dyDescent="0.35">
      <c r="A22" s="1" t="s">
        <v>345</v>
      </c>
      <c r="B22" s="1" t="s">
        <v>77</v>
      </c>
      <c r="C22" s="1">
        <v>16.082595663999999</v>
      </c>
      <c r="D22" s="1">
        <v>13.270283383000001</v>
      </c>
      <c r="E22" s="1">
        <v>18.894907945</v>
      </c>
      <c r="F22" s="1">
        <v>2.8123122810000005</v>
      </c>
      <c r="G22" s="26">
        <v>133</v>
      </c>
      <c r="H22" s="1">
        <v>4</v>
      </c>
    </row>
    <row r="23" spans="1:8" s="1" customFormat="1" x14ac:dyDescent="0.35">
      <c r="A23" s="1" t="s">
        <v>345</v>
      </c>
      <c r="B23" s="1" t="s">
        <v>84</v>
      </c>
      <c r="C23" s="1">
        <v>17.989034010000001</v>
      </c>
      <c r="D23" s="1">
        <v>16.098926935000001</v>
      </c>
      <c r="E23" s="1">
        <v>19.879141085000001</v>
      </c>
      <c r="F23" s="1">
        <v>1.8901070749999995</v>
      </c>
      <c r="G23" s="26">
        <v>351</v>
      </c>
      <c r="H23" s="1">
        <v>5</v>
      </c>
    </row>
    <row r="24" spans="1:8" s="1" customFormat="1" x14ac:dyDescent="0.35">
      <c r="A24" s="1" t="s">
        <v>345</v>
      </c>
      <c r="B24" s="1" t="s">
        <v>144</v>
      </c>
      <c r="C24" s="1">
        <v>19.072469554000001</v>
      </c>
      <c r="D24" s="1">
        <v>16.913189278000001</v>
      </c>
      <c r="E24" s="1">
        <v>21.231749829999998</v>
      </c>
      <c r="F24" s="1">
        <v>2.1592802759999969</v>
      </c>
      <c r="G24" s="26">
        <v>302</v>
      </c>
      <c r="H24" s="1">
        <v>6</v>
      </c>
    </row>
    <row r="25" spans="1:8" s="1" customFormat="1" x14ac:dyDescent="0.35">
      <c r="A25" s="1" t="s">
        <v>345</v>
      </c>
      <c r="B25" s="1" t="s">
        <v>148</v>
      </c>
      <c r="C25" s="1">
        <v>19.083356772999998</v>
      </c>
      <c r="D25" s="1">
        <v>17.760838516</v>
      </c>
      <c r="E25" s="1">
        <v>20.405875031000001</v>
      </c>
      <c r="F25" s="1">
        <v>1.3225182580000023</v>
      </c>
      <c r="G25" s="26">
        <v>806</v>
      </c>
      <c r="H25" s="1">
        <v>7</v>
      </c>
    </row>
    <row r="26" spans="1:8" s="1" customFormat="1" x14ac:dyDescent="0.35">
      <c r="A26" s="1" t="s">
        <v>345</v>
      </c>
      <c r="B26" s="1" t="s">
        <v>149</v>
      </c>
      <c r="C26" s="1">
        <v>19.234500621999999</v>
      </c>
      <c r="D26" s="1">
        <v>11.426380931000001</v>
      </c>
      <c r="E26" s="1">
        <v>27.042620313</v>
      </c>
      <c r="F26" s="1">
        <v>7.8081196910000017</v>
      </c>
      <c r="G26" s="26">
        <v>24</v>
      </c>
      <c r="H26" s="1">
        <v>8</v>
      </c>
    </row>
    <row r="27" spans="1:8" s="1" customFormat="1" x14ac:dyDescent="0.35">
      <c r="A27" s="1" t="s">
        <v>345</v>
      </c>
      <c r="B27" s="1" t="s">
        <v>151</v>
      </c>
      <c r="C27" s="1">
        <v>21.053268223</v>
      </c>
      <c r="D27" s="1">
        <v>19.095332032999998</v>
      </c>
      <c r="E27" s="1">
        <v>23.011204414000002</v>
      </c>
      <c r="F27" s="1">
        <v>1.9579361910000017</v>
      </c>
      <c r="G27" s="26">
        <v>451</v>
      </c>
      <c r="H27" s="1">
        <v>9</v>
      </c>
    </row>
    <row r="28" spans="1:8" s="1" customFormat="1" x14ac:dyDescent="0.35">
      <c r="A28" s="1" t="s">
        <v>345</v>
      </c>
      <c r="B28" s="1" t="s">
        <v>56</v>
      </c>
      <c r="C28" s="1">
        <v>21.222175781000001</v>
      </c>
      <c r="D28" s="1">
        <v>20.677473966000001</v>
      </c>
      <c r="E28" s="1">
        <v>21.766877596</v>
      </c>
      <c r="F28" s="1">
        <v>0.54470181499999981</v>
      </c>
      <c r="G28" s="26">
        <v>5867</v>
      </c>
      <c r="H28" s="1">
        <v>10</v>
      </c>
    </row>
    <row r="29" spans="1:8" s="1" customFormat="1" x14ac:dyDescent="0.35">
      <c r="A29" s="1" t="s">
        <v>345</v>
      </c>
      <c r="B29" s="1" t="s">
        <v>86</v>
      </c>
      <c r="C29" s="1">
        <v>22.146993392999999</v>
      </c>
      <c r="D29" s="1">
        <v>19.953532936999999</v>
      </c>
      <c r="E29" s="1">
        <v>24.340453847999999</v>
      </c>
      <c r="F29" s="1">
        <v>2.1934604550000003</v>
      </c>
      <c r="G29" s="26">
        <v>402</v>
      </c>
      <c r="H29" s="1">
        <v>11</v>
      </c>
    </row>
    <row r="30" spans="1:8" s="1" customFormat="1" x14ac:dyDescent="0.35">
      <c r="A30" s="1" t="s">
        <v>345</v>
      </c>
      <c r="B30" s="1" t="s">
        <v>142</v>
      </c>
      <c r="C30" s="1">
        <v>22.175692050999999</v>
      </c>
      <c r="D30" s="1">
        <v>20.102993530999999</v>
      </c>
      <c r="E30" s="1">
        <v>24.248390572000002</v>
      </c>
      <c r="F30" s="1">
        <v>2.0726985210000031</v>
      </c>
      <c r="G30" s="26">
        <v>451</v>
      </c>
      <c r="H30" s="1">
        <v>12</v>
      </c>
    </row>
    <row r="31" spans="1:8" s="1" customFormat="1" x14ac:dyDescent="0.35">
      <c r="A31" s="1" t="s">
        <v>345</v>
      </c>
      <c r="B31" s="1" t="s">
        <v>147</v>
      </c>
      <c r="C31" s="1">
        <v>25.773322889999999</v>
      </c>
      <c r="D31" s="1">
        <v>24.062262763</v>
      </c>
      <c r="E31" s="1">
        <v>27.484383015999999</v>
      </c>
      <c r="F31" s="1">
        <v>1.7110601259999996</v>
      </c>
      <c r="G31" s="26">
        <v>879</v>
      </c>
      <c r="H31" s="1">
        <v>13</v>
      </c>
    </row>
    <row r="32" spans="1:8" s="1" customFormat="1" x14ac:dyDescent="0.35">
      <c r="A32" s="1" t="s">
        <v>345</v>
      </c>
      <c r="B32" s="1" t="s">
        <v>146</v>
      </c>
      <c r="C32" s="1">
        <v>26.597428533999999</v>
      </c>
      <c r="D32" s="1">
        <v>25.235360633999999</v>
      </c>
      <c r="E32" s="1">
        <v>27.959496434999998</v>
      </c>
      <c r="F32" s="1">
        <v>1.3620679009999996</v>
      </c>
      <c r="G32" s="26">
        <v>1480</v>
      </c>
      <c r="H32" s="1">
        <v>14</v>
      </c>
    </row>
    <row r="33" spans="1:8" s="1" customFormat="1" x14ac:dyDescent="0.35">
      <c r="A33" s="1" t="s">
        <v>345</v>
      </c>
      <c r="B33" s="1" t="s">
        <v>152</v>
      </c>
      <c r="C33" s="1">
        <v>29.992546753999999</v>
      </c>
      <c r="D33" s="1">
        <v>21.562066972</v>
      </c>
      <c r="E33" s="1">
        <v>38.423026536000002</v>
      </c>
      <c r="F33" s="1">
        <v>8.4304797820000026</v>
      </c>
      <c r="G33" s="26">
        <v>49</v>
      </c>
      <c r="H33" s="1">
        <v>15</v>
      </c>
    </row>
    <row r="34" spans="1:8" s="1" customFormat="1" x14ac:dyDescent="0.35"/>
    <row r="35" spans="1:8" s="1" customFormat="1" x14ac:dyDescent="0.35">
      <c r="A35" s="54" t="s">
        <v>352</v>
      </c>
    </row>
    <row r="36" spans="1:8" s="1" customFormat="1" ht="46.5" x14ac:dyDescent="0.35">
      <c r="A36" s="1" t="s">
        <v>14</v>
      </c>
      <c r="B36" s="1" t="s">
        <v>170</v>
      </c>
      <c r="C36" s="1" t="s">
        <v>18</v>
      </c>
      <c r="D36" s="1" t="s">
        <v>20</v>
      </c>
      <c r="E36" s="1" t="s">
        <v>19</v>
      </c>
      <c r="F36" s="1" t="s">
        <v>261</v>
      </c>
      <c r="G36" s="1" t="s">
        <v>15</v>
      </c>
    </row>
    <row r="37" spans="1:8" s="1" customFormat="1" x14ac:dyDescent="0.35">
      <c r="A37" s="1" t="s">
        <v>345</v>
      </c>
      <c r="B37" s="1" t="s">
        <v>72</v>
      </c>
      <c r="C37" s="1">
        <v>11.408197439</v>
      </c>
      <c r="D37" s="1">
        <v>9.6278404627</v>
      </c>
      <c r="E37" s="1">
        <v>13.188554415</v>
      </c>
      <c r="F37" s="1">
        <v>1.7803569760000002</v>
      </c>
      <c r="G37" s="1">
        <v>159</v>
      </c>
      <c r="H37" s="1">
        <v>1</v>
      </c>
    </row>
    <row r="38" spans="1:8" s="1" customFormat="1" x14ac:dyDescent="0.35">
      <c r="A38" s="1" t="s">
        <v>345</v>
      </c>
      <c r="B38" s="1" t="s">
        <v>82</v>
      </c>
      <c r="C38" s="1">
        <v>12.479900486</v>
      </c>
      <c r="D38" s="1">
        <v>9.3295756527000009</v>
      </c>
      <c r="E38" s="1">
        <v>15.630225319999999</v>
      </c>
      <c r="F38" s="1">
        <v>3.1503248339999992</v>
      </c>
      <c r="G38" s="1">
        <v>61</v>
      </c>
      <c r="H38" s="1">
        <v>2</v>
      </c>
    </row>
    <row r="39" spans="1:8" s="1" customFormat="1" x14ac:dyDescent="0.35">
      <c r="A39" s="1" t="s">
        <v>345</v>
      </c>
      <c r="B39" s="1" t="s">
        <v>89</v>
      </c>
      <c r="C39" s="1">
        <v>12.839170319999999</v>
      </c>
      <c r="D39" s="1">
        <v>9.6979796332999992</v>
      </c>
      <c r="E39" s="1">
        <v>15.980361006000001</v>
      </c>
      <c r="F39" s="1">
        <v>3.1411906860000016</v>
      </c>
      <c r="G39" s="1">
        <v>65</v>
      </c>
      <c r="H39" s="1">
        <v>3</v>
      </c>
    </row>
    <row r="40" spans="1:8" s="1" customFormat="1" x14ac:dyDescent="0.35">
      <c r="A40" s="1" t="s">
        <v>345</v>
      </c>
      <c r="B40" s="1" t="s">
        <v>96</v>
      </c>
      <c r="C40" s="1">
        <v>13.174802722000001</v>
      </c>
      <c r="D40" s="1">
        <v>10.411389305</v>
      </c>
      <c r="E40" s="1">
        <v>15.938216139</v>
      </c>
      <c r="F40" s="1">
        <v>2.7634134169999989</v>
      </c>
      <c r="G40" s="1">
        <v>90</v>
      </c>
      <c r="H40" s="1">
        <v>4</v>
      </c>
    </row>
    <row r="41" spans="1:8" s="1" customFormat="1" x14ac:dyDescent="0.35">
      <c r="A41" s="1" t="s">
        <v>345</v>
      </c>
      <c r="B41" s="1" t="s">
        <v>80</v>
      </c>
      <c r="C41" s="1">
        <v>13.487277311</v>
      </c>
      <c r="D41" s="1">
        <v>10.459557625</v>
      </c>
      <c r="E41" s="1">
        <v>16.514996998000001</v>
      </c>
      <c r="F41" s="1">
        <v>3.0277196870000012</v>
      </c>
      <c r="G41" s="1">
        <v>78</v>
      </c>
      <c r="H41" s="1">
        <v>5</v>
      </c>
    </row>
    <row r="42" spans="1:8" s="1" customFormat="1" x14ac:dyDescent="0.35">
      <c r="A42" s="1" t="s">
        <v>345</v>
      </c>
      <c r="B42" s="1" t="s">
        <v>97</v>
      </c>
      <c r="C42" s="1">
        <v>13.663139369</v>
      </c>
      <c r="D42" s="1">
        <v>6.9331969482</v>
      </c>
      <c r="E42" s="1">
        <v>20.393081789</v>
      </c>
      <c r="F42" s="1">
        <v>6.7299424200000004</v>
      </c>
      <c r="G42" s="1">
        <v>16</v>
      </c>
      <c r="H42" s="1">
        <v>6</v>
      </c>
    </row>
    <row r="43" spans="1:8" s="1" customFormat="1" x14ac:dyDescent="0.35">
      <c r="A43" s="1" t="s">
        <v>345</v>
      </c>
      <c r="B43" s="1" t="s">
        <v>81</v>
      </c>
      <c r="C43" s="1">
        <v>14.498352533</v>
      </c>
      <c r="D43" s="1">
        <v>11.364118925</v>
      </c>
      <c r="E43" s="1">
        <v>17.632586142000001</v>
      </c>
      <c r="F43" s="1">
        <v>3.1342336090000007</v>
      </c>
      <c r="G43" s="1">
        <v>83</v>
      </c>
      <c r="H43" s="1">
        <v>7</v>
      </c>
    </row>
    <row r="44" spans="1:8" s="1" customFormat="1" x14ac:dyDescent="0.35">
      <c r="A44" s="1" t="s">
        <v>345</v>
      </c>
      <c r="B44" s="1" t="s">
        <v>77</v>
      </c>
      <c r="C44" s="1">
        <v>16.082595663999999</v>
      </c>
      <c r="D44" s="1">
        <v>13.270283383000001</v>
      </c>
      <c r="E44" s="1">
        <v>18.894907945</v>
      </c>
      <c r="F44" s="1">
        <v>2.8123122810000005</v>
      </c>
      <c r="G44" s="1">
        <v>133</v>
      </c>
      <c r="H44" s="1">
        <v>8</v>
      </c>
    </row>
    <row r="45" spans="1:8" s="1" customFormat="1" x14ac:dyDescent="0.35">
      <c r="A45" s="1" t="s">
        <v>345</v>
      </c>
      <c r="B45" s="1" t="s">
        <v>94</v>
      </c>
      <c r="C45" s="1">
        <v>16.988921108</v>
      </c>
      <c r="D45" s="1">
        <v>14.143989568</v>
      </c>
      <c r="E45" s="1">
        <v>19.833852648000001</v>
      </c>
      <c r="F45" s="1">
        <v>2.844931540000001</v>
      </c>
      <c r="G45" s="1">
        <v>140</v>
      </c>
      <c r="H45" s="1">
        <v>9</v>
      </c>
    </row>
    <row r="46" spans="1:8" s="1" customFormat="1" x14ac:dyDescent="0.35">
      <c r="A46" s="1" t="s">
        <v>345</v>
      </c>
      <c r="B46" s="1" t="s">
        <v>100</v>
      </c>
      <c r="C46" s="1">
        <v>16.992096192999998</v>
      </c>
      <c r="D46" s="1">
        <v>13.248000079000001</v>
      </c>
      <c r="E46" s="1">
        <v>20.736192308</v>
      </c>
      <c r="F46" s="1">
        <v>3.7440961150000014</v>
      </c>
      <c r="G46" s="1">
        <v>80</v>
      </c>
      <c r="H46" s="1">
        <v>10</v>
      </c>
    </row>
    <row r="47" spans="1:8" s="1" customFormat="1" x14ac:dyDescent="0.35">
      <c r="A47" s="1" t="s">
        <v>345</v>
      </c>
      <c r="B47" s="1" t="s">
        <v>84</v>
      </c>
      <c r="C47" s="1">
        <v>17.989034010000001</v>
      </c>
      <c r="D47" s="1">
        <v>16.098926935000001</v>
      </c>
      <c r="E47" s="1">
        <v>19.879141085000001</v>
      </c>
      <c r="F47" s="1">
        <v>1.8901070749999995</v>
      </c>
      <c r="G47" s="1">
        <v>351</v>
      </c>
      <c r="H47" s="1">
        <v>11</v>
      </c>
    </row>
    <row r="48" spans="1:8" s="1" customFormat="1" x14ac:dyDescent="0.35">
      <c r="A48" s="1" t="s">
        <v>345</v>
      </c>
      <c r="B48" s="1" t="s">
        <v>73</v>
      </c>
      <c r="C48" s="1">
        <v>18.514064109</v>
      </c>
      <c r="D48" s="1">
        <v>15.148102176</v>
      </c>
      <c r="E48" s="1">
        <v>21.880026043000001</v>
      </c>
      <c r="F48" s="1">
        <v>3.3659619340000013</v>
      </c>
      <c r="G48" s="1">
        <v>119</v>
      </c>
      <c r="H48" s="1">
        <v>12</v>
      </c>
    </row>
    <row r="49" spans="1:8" s="1" customFormat="1" x14ac:dyDescent="0.35">
      <c r="A49" s="1" t="s">
        <v>345</v>
      </c>
      <c r="B49" s="1" t="s">
        <v>98</v>
      </c>
      <c r="C49" s="1">
        <v>19.050234814</v>
      </c>
      <c r="D49" s="1">
        <v>15.611536255000001</v>
      </c>
      <c r="E49" s="1">
        <v>22.488933373999998</v>
      </c>
      <c r="F49" s="1">
        <v>3.4386985599999988</v>
      </c>
      <c r="G49" s="1">
        <v>123</v>
      </c>
      <c r="H49" s="1">
        <v>13</v>
      </c>
    </row>
    <row r="50" spans="1:8" s="1" customFormat="1" x14ac:dyDescent="0.35">
      <c r="A50" s="1" t="s">
        <v>345</v>
      </c>
      <c r="B50" s="1" t="s">
        <v>102</v>
      </c>
      <c r="C50" s="1">
        <v>19.059955411000001</v>
      </c>
      <c r="D50" s="1">
        <v>16.197043538999999</v>
      </c>
      <c r="E50" s="1">
        <v>21.922867281999999</v>
      </c>
      <c r="F50" s="1">
        <v>2.8629118709999979</v>
      </c>
      <c r="G50" s="1">
        <v>172</v>
      </c>
      <c r="H50" s="1">
        <v>14</v>
      </c>
    </row>
    <row r="51" spans="1:8" s="1" customFormat="1" x14ac:dyDescent="0.35">
      <c r="A51" s="1" t="s">
        <v>345</v>
      </c>
      <c r="B51" s="1" t="s">
        <v>93</v>
      </c>
      <c r="C51" s="1">
        <v>19.234500621999999</v>
      </c>
      <c r="D51" s="1">
        <v>11.426380931000001</v>
      </c>
      <c r="E51" s="1">
        <v>27.042620313</v>
      </c>
      <c r="F51" s="1">
        <v>7.8081196910000017</v>
      </c>
      <c r="G51" s="1">
        <v>24</v>
      </c>
      <c r="H51" s="1">
        <v>15</v>
      </c>
    </row>
    <row r="52" spans="1:8" s="1" customFormat="1" x14ac:dyDescent="0.35">
      <c r="A52" s="1" t="s">
        <v>345</v>
      </c>
      <c r="B52" s="1" t="s">
        <v>88</v>
      </c>
      <c r="C52" s="1">
        <v>19.430758872999998</v>
      </c>
      <c r="D52" s="1">
        <v>15.454186289000001</v>
      </c>
      <c r="E52" s="1">
        <v>23.407331457000002</v>
      </c>
      <c r="F52" s="1">
        <v>3.976572584000003</v>
      </c>
      <c r="G52" s="1">
        <v>92</v>
      </c>
      <c r="H52" s="1">
        <v>16</v>
      </c>
    </row>
    <row r="53" spans="1:8" s="1" customFormat="1" x14ac:dyDescent="0.35">
      <c r="A53" s="1" t="s">
        <v>345</v>
      </c>
      <c r="B53" s="1" t="s">
        <v>83</v>
      </c>
      <c r="C53" s="1">
        <v>19.784895042999999</v>
      </c>
      <c r="D53" s="1">
        <v>16.757041459</v>
      </c>
      <c r="E53" s="1">
        <v>22.812748626000001</v>
      </c>
      <c r="F53" s="1">
        <v>3.0278535830000024</v>
      </c>
      <c r="G53" s="1">
        <v>165</v>
      </c>
      <c r="H53" s="1">
        <v>17</v>
      </c>
    </row>
    <row r="54" spans="1:8" s="1" customFormat="1" x14ac:dyDescent="0.35">
      <c r="A54" s="1" t="s">
        <v>345</v>
      </c>
      <c r="B54" s="1" t="s">
        <v>76</v>
      </c>
      <c r="C54" s="1">
        <v>19.867833402999999</v>
      </c>
      <c r="D54" s="1">
        <v>14.699283946</v>
      </c>
      <c r="E54" s="1">
        <v>25.03638286</v>
      </c>
      <c r="F54" s="1">
        <v>5.168549457000001</v>
      </c>
      <c r="G54" s="1">
        <v>57</v>
      </c>
      <c r="H54" s="1">
        <v>18</v>
      </c>
    </row>
    <row r="55" spans="1:8" s="1" customFormat="1" x14ac:dyDescent="0.35">
      <c r="A55" s="1" t="s">
        <v>345</v>
      </c>
      <c r="B55" s="1" t="s">
        <v>71</v>
      </c>
      <c r="C55" s="1">
        <v>20.155260510000002</v>
      </c>
      <c r="D55" s="1">
        <v>17.406393823999998</v>
      </c>
      <c r="E55" s="1">
        <v>22.904127196000001</v>
      </c>
      <c r="F55" s="1">
        <v>2.7488666859999995</v>
      </c>
      <c r="G55" s="1">
        <v>209</v>
      </c>
      <c r="H55" s="1">
        <v>19</v>
      </c>
    </row>
    <row r="56" spans="1:8" s="1" customFormat="1" x14ac:dyDescent="0.35">
      <c r="A56" s="1" t="s">
        <v>345</v>
      </c>
      <c r="B56" s="1" t="s">
        <v>75</v>
      </c>
      <c r="C56" s="1">
        <v>20.167056319</v>
      </c>
      <c r="D56" s="1">
        <v>18.307368015000002</v>
      </c>
      <c r="E56" s="1">
        <v>22.026744621999999</v>
      </c>
      <c r="F56" s="1">
        <v>1.8596883029999987</v>
      </c>
      <c r="G56" s="1">
        <v>459</v>
      </c>
      <c r="H56" s="1">
        <v>20</v>
      </c>
    </row>
    <row r="57" spans="1:8" s="1" customFormat="1" x14ac:dyDescent="0.35">
      <c r="A57" s="1" t="s">
        <v>345</v>
      </c>
      <c r="B57" s="1" t="s">
        <v>79</v>
      </c>
      <c r="C57" s="1">
        <v>20.754615348000002</v>
      </c>
      <c r="D57" s="1">
        <v>17.249088083</v>
      </c>
      <c r="E57" s="1">
        <v>24.260142611999999</v>
      </c>
      <c r="F57" s="1">
        <v>3.5055272639999977</v>
      </c>
      <c r="G57" s="1">
        <v>136</v>
      </c>
      <c r="H57" s="1">
        <v>21</v>
      </c>
    </row>
    <row r="58" spans="1:8" s="1" customFormat="1" x14ac:dyDescent="0.35">
      <c r="A58" s="1" t="s">
        <v>345</v>
      </c>
      <c r="B58" s="1" t="s">
        <v>56</v>
      </c>
      <c r="C58" s="1">
        <v>21.222175781000001</v>
      </c>
      <c r="D58" s="1">
        <v>20.677473966000001</v>
      </c>
      <c r="E58" s="1">
        <v>21.766877596</v>
      </c>
      <c r="F58" s="1">
        <v>0.54470181499999981</v>
      </c>
      <c r="G58" s="1">
        <v>5867</v>
      </c>
      <c r="H58" s="1">
        <v>22</v>
      </c>
    </row>
    <row r="59" spans="1:8" s="1" customFormat="1" x14ac:dyDescent="0.35">
      <c r="A59" s="1" t="s">
        <v>345</v>
      </c>
      <c r="B59" s="1" t="s">
        <v>74</v>
      </c>
      <c r="C59" s="1">
        <v>22.109200499</v>
      </c>
      <c r="D59" s="1">
        <v>17.875927054000002</v>
      </c>
      <c r="E59" s="1">
        <v>26.342473944999998</v>
      </c>
      <c r="F59" s="1">
        <v>4.2332734459999983</v>
      </c>
      <c r="G59" s="1">
        <v>110</v>
      </c>
      <c r="H59" s="1">
        <v>23</v>
      </c>
    </row>
    <row r="60" spans="1:8" s="1" customFormat="1" x14ac:dyDescent="0.35">
      <c r="A60" s="1" t="s">
        <v>345</v>
      </c>
      <c r="B60" s="1" t="s">
        <v>86</v>
      </c>
      <c r="C60" s="1">
        <v>22.158666515</v>
      </c>
      <c r="D60" s="1">
        <v>19.591970280000002</v>
      </c>
      <c r="E60" s="1">
        <v>24.725362749999999</v>
      </c>
      <c r="F60" s="1">
        <v>2.5666962349999984</v>
      </c>
      <c r="G60" s="1">
        <v>292</v>
      </c>
      <c r="H60" s="1">
        <v>24</v>
      </c>
    </row>
    <row r="61" spans="1:8" s="1" customFormat="1" x14ac:dyDescent="0.35">
      <c r="A61" s="1" t="s">
        <v>345</v>
      </c>
      <c r="B61" s="1" t="s">
        <v>99</v>
      </c>
      <c r="C61" s="1">
        <v>22.475615212000001</v>
      </c>
      <c r="D61" s="1">
        <v>20.206945953000002</v>
      </c>
      <c r="E61" s="1">
        <v>24.74428447</v>
      </c>
      <c r="F61" s="1">
        <v>2.2686692579999992</v>
      </c>
      <c r="G61" s="1">
        <v>381</v>
      </c>
      <c r="H61" s="1">
        <v>25</v>
      </c>
    </row>
    <row r="62" spans="1:8" s="1" customFormat="1" x14ac:dyDescent="0.35">
      <c r="A62" s="1" t="s">
        <v>345</v>
      </c>
      <c r="B62" s="1" t="s">
        <v>95</v>
      </c>
      <c r="C62" s="1">
        <v>24.389595336999999</v>
      </c>
      <c r="D62" s="1">
        <v>21.183907501</v>
      </c>
      <c r="E62" s="1">
        <v>27.595283171999998</v>
      </c>
      <c r="F62" s="1">
        <v>3.2056878349999991</v>
      </c>
      <c r="G62" s="1">
        <v>225</v>
      </c>
      <c r="H62" s="1">
        <v>26</v>
      </c>
    </row>
    <row r="63" spans="1:8" s="1" customFormat="1" x14ac:dyDescent="0.35">
      <c r="A63" s="1" t="s">
        <v>345</v>
      </c>
      <c r="B63" s="1" t="s">
        <v>91</v>
      </c>
      <c r="C63" s="1">
        <v>26.283865156000001</v>
      </c>
      <c r="D63" s="1">
        <v>22.507114230999999</v>
      </c>
      <c r="E63" s="1">
        <v>30.060616080999999</v>
      </c>
      <c r="F63" s="1">
        <v>3.7767509249999982</v>
      </c>
      <c r="G63" s="1">
        <v>192</v>
      </c>
      <c r="H63" s="1">
        <v>27</v>
      </c>
    </row>
    <row r="64" spans="1:8" s="1" customFormat="1" x14ac:dyDescent="0.35">
      <c r="A64" s="1" t="s">
        <v>345</v>
      </c>
      <c r="B64" s="1" t="s">
        <v>78</v>
      </c>
      <c r="C64" s="1">
        <v>28.5531118</v>
      </c>
      <c r="D64" s="1">
        <v>24.489014338</v>
      </c>
      <c r="E64" s="1">
        <v>32.617209260999999</v>
      </c>
      <c r="F64" s="1">
        <v>4.0640974609999994</v>
      </c>
      <c r="G64" s="1">
        <v>192</v>
      </c>
      <c r="H64" s="1">
        <v>28</v>
      </c>
    </row>
    <row r="65" spans="1:9" s="1" customFormat="1" x14ac:dyDescent="0.35">
      <c r="A65" s="1" t="s">
        <v>345</v>
      </c>
      <c r="B65" s="1" t="s">
        <v>92</v>
      </c>
      <c r="C65" s="1">
        <v>28.935615317</v>
      </c>
      <c r="D65" s="1">
        <v>26.384586061</v>
      </c>
      <c r="E65" s="1">
        <v>31.486644573</v>
      </c>
      <c r="F65" s="1">
        <v>2.5510292559999996</v>
      </c>
      <c r="G65" s="1">
        <v>498</v>
      </c>
      <c r="H65" s="1">
        <v>29</v>
      </c>
    </row>
    <row r="66" spans="1:9" s="1" customFormat="1" x14ac:dyDescent="0.35">
      <c r="A66" s="1" t="s">
        <v>345</v>
      </c>
      <c r="B66" s="1" t="s">
        <v>101</v>
      </c>
      <c r="C66" s="1">
        <v>29.651547060999999</v>
      </c>
      <c r="D66" s="1">
        <v>24.598954131999999</v>
      </c>
      <c r="E66" s="1">
        <v>34.704139990000002</v>
      </c>
      <c r="F66" s="1">
        <v>5.0525929290000029</v>
      </c>
      <c r="G66" s="1">
        <v>135</v>
      </c>
      <c r="H66" s="1">
        <v>30</v>
      </c>
    </row>
    <row r="67" spans="1:9" s="1" customFormat="1" x14ac:dyDescent="0.35">
      <c r="A67" s="1" t="s">
        <v>345</v>
      </c>
      <c r="B67" s="1" t="s">
        <v>90</v>
      </c>
      <c r="C67" s="1">
        <v>29.992546753999999</v>
      </c>
      <c r="D67" s="1">
        <v>21.562066972</v>
      </c>
      <c r="E67" s="1">
        <v>38.423026536000002</v>
      </c>
      <c r="F67" s="1">
        <v>8.4304797820000026</v>
      </c>
      <c r="G67" s="1">
        <v>49</v>
      </c>
      <c r="H67" s="1">
        <v>31</v>
      </c>
    </row>
    <row r="68" spans="1:9" s="1" customFormat="1" x14ac:dyDescent="0.35">
      <c r="A68" s="1" t="s">
        <v>345</v>
      </c>
      <c r="B68" s="1" t="s">
        <v>85</v>
      </c>
      <c r="C68" s="1">
        <v>31.499841240999999</v>
      </c>
      <c r="D68" s="1">
        <v>29.343163199999999</v>
      </c>
      <c r="E68" s="1">
        <v>33.656519281999998</v>
      </c>
      <c r="F68" s="1">
        <v>2.1566780409999993</v>
      </c>
      <c r="G68" s="1">
        <v>842</v>
      </c>
      <c r="H68" s="1">
        <v>32</v>
      </c>
    </row>
    <row r="69" spans="1:9" s="1" customFormat="1" x14ac:dyDescent="0.35">
      <c r="A69" s="1" t="s">
        <v>345</v>
      </c>
      <c r="B69" s="1" t="s">
        <v>87</v>
      </c>
      <c r="C69" s="1">
        <v>32.809994887999999</v>
      </c>
      <c r="D69" s="1">
        <v>27.300360978000001</v>
      </c>
      <c r="E69" s="1">
        <v>38.319628797999997</v>
      </c>
      <c r="F69" s="1">
        <v>5.509633909999998</v>
      </c>
      <c r="G69" s="1">
        <v>139</v>
      </c>
      <c r="H69" s="1">
        <v>33</v>
      </c>
    </row>
    <row r="70" spans="1:9" s="1" customFormat="1" x14ac:dyDescent="0.35"/>
    <row r="71" spans="1:9" s="1" customFormat="1" x14ac:dyDescent="0.35"/>
    <row r="72" spans="1:9" s="1" customFormat="1" x14ac:dyDescent="0.35">
      <c r="A72" s="54" t="s">
        <v>351</v>
      </c>
    </row>
    <row r="73" spans="1:9" s="1" customFormat="1" x14ac:dyDescent="0.35"/>
    <row r="74" spans="1:9" s="1" customFormat="1" x14ac:dyDescent="0.35">
      <c r="A74" s="55" t="s">
        <v>29</v>
      </c>
      <c r="B74" s="1" t="s">
        <v>51</v>
      </c>
    </row>
    <row r="75" spans="1:9" s="1" customFormat="1" x14ac:dyDescent="0.35"/>
    <row r="76" spans="1:9" s="1" customFormat="1" x14ac:dyDescent="0.35">
      <c r="A76" s="55" t="s">
        <v>265</v>
      </c>
      <c r="B76" s="55" t="s">
        <v>264</v>
      </c>
    </row>
    <row r="77" spans="1:9" s="1" customFormat="1" x14ac:dyDescent="0.35">
      <c r="A77" s="55" t="s">
        <v>262</v>
      </c>
      <c r="B77" s="56">
        <v>1</v>
      </c>
      <c r="C77" s="56">
        <v>2</v>
      </c>
      <c r="D77" s="56">
        <v>3</v>
      </c>
      <c r="E77" s="56">
        <v>4</v>
      </c>
      <c r="F77" s="56">
        <v>5</v>
      </c>
      <c r="G77" s="56" t="s">
        <v>263</v>
      </c>
    </row>
    <row r="78" spans="1:9" s="1" customFormat="1" x14ac:dyDescent="0.35">
      <c r="A78" s="57">
        <v>2001</v>
      </c>
      <c r="B78" s="37">
        <v>59.877770173999998</v>
      </c>
      <c r="C78" s="37">
        <v>30.368878421000002</v>
      </c>
      <c r="D78" s="37">
        <v>18.266077851999999</v>
      </c>
      <c r="E78" s="37">
        <v>13.508914686000001</v>
      </c>
      <c r="F78" s="37">
        <v>10.786597313</v>
      </c>
      <c r="G78" s="37">
        <v>132.80823844599999</v>
      </c>
      <c r="I78" s="88"/>
    </row>
    <row r="79" spans="1:9" s="1" customFormat="1" x14ac:dyDescent="0.35">
      <c r="A79" s="57">
        <v>2002</v>
      </c>
      <c r="B79" s="37">
        <v>68.815267629999994</v>
      </c>
      <c r="C79" s="37">
        <v>32.406030635999997</v>
      </c>
      <c r="D79" s="37">
        <v>21.216221404999999</v>
      </c>
      <c r="E79" s="37">
        <v>14.383515946999999</v>
      </c>
      <c r="F79" s="37">
        <v>7.9487257884</v>
      </c>
      <c r="G79" s="37">
        <v>144.76976140639999</v>
      </c>
      <c r="I79" s="88">
        <f t="shared" ref="I79:I99" si="3">B79/F79</f>
        <v>8.6573960986836145</v>
      </c>
    </row>
    <row r="80" spans="1:9" s="1" customFormat="1" x14ac:dyDescent="0.35">
      <c r="A80" s="57">
        <v>2003</v>
      </c>
      <c r="B80" s="37">
        <v>67.755210622999996</v>
      </c>
      <c r="C80" s="37">
        <v>33.482483457999997</v>
      </c>
      <c r="D80" s="37">
        <v>22.098491675999998</v>
      </c>
      <c r="E80" s="37">
        <v>13.456178969</v>
      </c>
      <c r="F80" s="37">
        <v>9.6624947484000003</v>
      </c>
      <c r="G80" s="37">
        <v>146.4548594744</v>
      </c>
      <c r="I80" s="88"/>
    </row>
    <row r="81" spans="1:9" s="1" customFormat="1" x14ac:dyDescent="0.35">
      <c r="A81" s="57">
        <v>2004</v>
      </c>
      <c r="B81" s="37">
        <v>62.820468464000001</v>
      </c>
      <c r="C81" s="37">
        <v>35.339390127000001</v>
      </c>
      <c r="D81" s="37">
        <v>20.510002223000001</v>
      </c>
      <c r="E81" s="37">
        <v>13.852150366</v>
      </c>
      <c r="F81" s="37">
        <v>9.0588082199999995</v>
      </c>
      <c r="G81" s="37">
        <v>141.5808194</v>
      </c>
      <c r="I81" s="88"/>
    </row>
    <row r="82" spans="1:9" s="1" customFormat="1" x14ac:dyDescent="0.35">
      <c r="A82" s="57">
        <v>2005</v>
      </c>
      <c r="B82" s="37">
        <v>63.107932474999998</v>
      </c>
      <c r="C82" s="37">
        <v>35.637060650000002</v>
      </c>
      <c r="D82" s="37">
        <v>22.642445131999999</v>
      </c>
      <c r="E82" s="37">
        <v>13.242440219000001</v>
      </c>
      <c r="F82" s="37">
        <v>9.2536651248999995</v>
      </c>
      <c r="G82" s="37">
        <v>143.88354360090003</v>
      </c>
      <c r="I82" s="88"/>
    </row>
    <row r="83" spans="1:9" s="1" customFormat="1" x14ac:dyDescent="0.35">
      <c r="A83" s="57">
        <v>2006</v>
      </c>
      <c r="B83" s="37">
        <v>68.798246802999998</v>
      </c>
      <c r="C83" s="37">
        <v>33.058123559000002</v>
      </c>
      <c r="D83" s="37">
        <v>23.512015751</v>
      </c>
      <c r="E83" s="37">
        <v>14.435807215000001</v>
      </c>
      <c r="F83" s="37">
        <v>8.9239300034000006</v>
      </c>
      <c r="G83" s="37">
        <v>148.72812333140001</v>
      </c>
      <c r="I83" s="88"/>
    </row>
    <row r="84" spans="1:9" s="1" customFormat="1" x14ac:dyDescent="0.35">
      <c r="A84" s="57">
        <v>2007</v>
      </c>
      <c r="B84" s="37">
        <v>61.614339901000001</v>
      </c>
      <c r="C84" s="37">
        <v>29.039346798</v>
      </c>
      <c r="D84" s="37">
        <v>21.414559341</v>
      </c>
      <c r="E84" s="37">
        <v>12.448195030000001</v>
      </c>
      <c r="F84" s="37">
        <v>8.7582465183</v>
      </c>
      <c r="G84" s="37">
        <v>133.27468758830003</v>
      </c>
      <c r="I84" s="88"/>
    </row>
    <row r="85" spans="1:9" s="1" customFormat="1" x14ac:dyDescent="0.35">
      <c r="A85" s="57">
        <v>2008</v>
      </c>
      <c r="B85" s="37">
        <v>59.788606926999996</v>
      </c>
      <c r="C85" s="37">
        <v>33.356357561999999</v>
      </c>
      <c r="D85" s="37">
        <v>24.684102456000002</v>
      </c>
      <c r="E85" s="37">
        <v>10.052974643000001</v>
      </c>
      <c r="F85" s="37">
        <v>8.0239267875000007</v>
      </c>
      <c r="G85" s="37">
        <v>135.90596837549998</v>
      </c>
      <c r="I85" s="88"/>
    </row>
    <row r="86" spans="1:9" s="1" customFormat="1" x14ac:dyDescent="0.35">
      <c r="A86" s="57">
        <v>2009</v>
      </c>
      <c r="B86" s="37">
        <v>50.154367245000003</v>
      </c>
      <c r="C86" s="37">
        <v>30.686828863999999</v>
      </c>
      <c r="D86" s="37">
        <v>17.262164795</v>
      </c>
      <c r="E86" s="37">
        <v>13.950718203999999</v>
      </c>
      <c r="F86" s="37">
        <v>7.9615658737999997</v>
      </c>
      <c r="G86" s="37">
        <v>120.01564498180001</v>
      </c>
      <c r="I86" s="88"/>
    </row>
    <row r="87" spans="1:9" s="1" customFormat="1" x14ac:dyDescent="0.35">
      <c r="A87" s="57">
        <v>2010</v>
      </c>
      <c r="B87" s="37">
        <v>52.297455696999997</v>
      </c>
      <c r="C87" s="37">
        <v>27.333932505</v>
      </c>
      <c r="D87" s="37">
        <v>17.583904638</v>
      </c>
      <c r="E87" s="37">
        <v>12.71001564</v>
      </c>
      <c r="F87" s="37">
        <v>8.9982756695999999</v>
      </c>
      <c r="G87" s="37">
        <v>118.92358414959999</v>
      </c>
      <c r="I87" s="88"/>
    </row>
    <row r="88" spans="1:9" s="1" customFormat="1" x14ac:dyDescent="0.35">
      <c r="A88" s="57">
        <v>2011</v>
      </c>
      <c r="B88" s="37">
        <v>45.661541673000002</v>
      </c>
      <c r="C88" s="37">
        <v>27.658220871000001</v>
      </c>
      <c r="D88" s="37">
        <v>18.458026685</v>
      </c>
      <c r="E88" s="37">
        <v>12.995344939000001</v>
      </c>
      <c r="F88" s="37">
        <v>8.6785548488999993</v>
      </c>
      <c r="G88" s="37">
        <v>113.45168901690002</v>
      </c>
      <c r="I88" s="88"/>
    </row>
    <row r="89" spans="1:9" s="1" customFormat="1" x14ac:dyDescent="0.35">
      <c r="A89" s="57">
        <v>2012</v>
      </c>
      <c r="B89" s="37">
        <v>40.784083256999999</v>
      </c>
      <c r="C89" s="37">
        <v>22.777974503999999</v>
      </c>
      <c r="D89" s="37">
        <v>16.420004808000002</v>
      </c>
      <c r="E89" s="37">
        <v>9.2984293556999997</v>
      </c>
      <c r="F89" s="37">
        <v>6.9906584444000002</v>
      </c>
      <c r="G89" s="37">
        <v>96.271150369099985</v>
      </c>
      <c r="I89" s="88"/>
    </row>
    <row r="90" spans="1:9" s="1" customFormat="1" x14ac:dyDescent="0.35">
      <c r="A90" s="57">
        <v>2013</v>
      </c>
      <c r="B90" s="37">
        <v>37.881573125000003</v>
      </c>
      <c r="C90" s="37">
        <v>26.843308866000001</v>
      </c>
      <c r="D90" s="37">
        <v>15.144494366</v>
      </c>
      <c r="E90" s="37">
        <v>11.588462206000001</v>
      </c>
      <c r="F90" s="37">
        <v>6.9041861129999997</v>
      </c>
      <c r="G90" s="37">
        <v>98.362024676000004</v>
      </c>
      <c r="I90" s="88"/>
    </row>
    <row r="91" spans="1:9" s="1" customFormat="1" x14ac:dyDescent="0.35">
      <c r="A91" s="57">
        <v>2014</v>
      </c>
      <c r="B91" s="37">
        <v>41.855070114</v>
      </c>
      <c r="C91" s="37">
        <v>23.875439267000001</v>
      </c>
      <c r="D91" s="37">
        <v>17.772213009000001</v>
      </c>
      <c r="E91" s="37">
        <v>10.82280312</v>
      </c>
      <c r="F91" s="37">
        <v>6.1433819336999997</v>
      </c>
      <c r="G91" s="37">
        <v>100.4689074437</v>
      </c>
      <c r="I91" s="88"/>
    </row>
    <row r="92" spans="1:9" s="1" customFormat="1" x14ac:dyDescent="0.35">
      <c r="A92" s="57">
        <v>2015</v>
      </c>
      <c r="B92" s="37">
        <v>39.466923897999997</v>
      </c>
      <c r="C92" s="37">
        <v>26.106398816999999</v>
      </c>
      <c r="D92" s="37">
        <v>15.832905694999999</v>
      </c>
      <c r="E92" s="37">
        <v>11.171612678000001</v>
      </c>
      <c r="F92" s="37">
        <v>7.9944317536999998</v>
      </c>
      <c r="G92" s="37">
        <v>100.57227284169998</v>
      </c>
      <c r="I92" s="88"/>
    </row>
    <row r="93" spans="1:9" s="1" customFormat="1" x14ac:dyDescent="0.35">
      <c r="A93" s="57">
        <v>2016</v>
      </c>
      <c r="B93" s="37">
        <v>43.982880700999999</v>
      </c>
      <c r="C93" s="37">
        <v>26.194775254</v>
      </c>
      <c r="D93" s="37">
        <v>17.409098951000001</v>
      </c>
      <c r="E93" s="37">
        <v>14.181411382</v>
      </c>
      <c r="F93" s="37">
        <v>7.2055129435999996</v>
      </c>
      <c r="G93" s="37">
        <v>108.9736792316</v>
      </c>
      <c r="I93" s="88"/>
    </row>
    <row r="94" spans="1:9" s="1" customFormat="1" x14ac:dyDescent="0.35">
      <c r="A94" s="57">
        <v>2017</v>
      </c>
      <c r="B94" s="37">
        <v>44.772186673999997</v>
      </c>
      <c r="C94" s="37">
        <v>24.655546748999999</v>
      </c>
      <c r="D94" s="37">
        <v>16.708099879999999</v>
      </c>
      <c r="E94" s="37">
        <v>11.716644908999999</v>
      </c>
      <c r="F94" s="37">
        <v>8.4814312442999995</v>
      </c>
      <c r="G94" s="37">
        <v>106.33390945629999</v>
      </c>
      <c r="I94" s="88"/>
    </row>
    <row r="95" spans="1:9" s="1" customFormat="1" x14ac:dyDescent="0.35">
      <c r="A95" s="57">
        <v>2018</v>
      </c>
      <c r="B95" s="37">
        <v>40.839404246000001</v>
      </c>
      <c r="C95" s="37">
        <v>25.892073870000001</v>
      </c>
      <c r="D95" s="37">
        <v>19.917898652000002</v>
      </c>
      <c r="E95" s="37">
        <v>12.610595871999999</v>
      </c>
      <c r="F95" s="37">
        <v>8.3851952109999992</v>
      </c>
      <c r="G95" s="37">
        <v>107.64516785100001</v>
      </c>
      <c r="I95" s="88"/>
    </row>
    <row r="96" spans="1:9" s="1" customFormat="1" x14ac:dyDescent="0.35">
      <c r="A96" s="57">
        <v>2019</v>
      </c>
      <c r="B96" s="37">
        <v>37.732369386000002</v>
      </c>
      <c r="C96" s="37">
        <v>22.680571403999998</v>
      </c>
      <c r="D96" s="37">
        <v>16.793077852</v>
      </c>
      <c r="E96" s="37">
        <v>12.021213838</v>
      </c>
      <c r="F96" s="37">
        <v>6.8490671807999997</v>
      </c>
      <c r="G96" s="37">
        <v>96.076299660800004</v>
      </c>
      <c r="I96" s="88"/>
    </row>
    <row r="97" spans="1:14" s="1" customFormat="1" x14ac:dyDescent="0.35">
      <c r="A97" s="57">
        <v>2020</v>
      </c>
      <c r="B97" s="37">
        <v>41.173454233000001</v>
      </c>
      <c r="C97" s="37">
        <v>28.706048894999999</v>
      </c>
      <c r="D97" s="37">
        <v>20.212187381</v>
      </c>
      <c r="E97" s="37">
        <v>11.850804669</v>
      </c>
      <c r="F97" s="37">
        <v>9.5140081653999999</v>
      </c>
      <c r="G97" s="37">
        <v>111.45650334339999</v>
      </c>
      <c r="I97" s="88"/>
    </row>
    <row r="98" spans="1:14" s="1" customFormat="1" x14ac:dyDescent="0.35">
      <c r="A98" s="57">
        <v>2021</v>
      </c>
      <c r="B98" s="37">
        <v>45.846447298000001</v>
      </c>
      <c r="C98" s="37">
        <v>29.850260495000001</v>
      </c>
      <c r="D98" s="37">
        <v>19.455800909000001</v>
      </c>
      <c r="E98" s="37">
        <v>13.042564446</v>
      </c>
      <c r="F98" s="37">
        <v>8.1634304798000006</v>
      </c>
      <c r="G98" s="37">
        <v>116.3585036278</v>
      </c>
      <c r="I98" s="88">
        <f t="shared" si="3"/>
        <v>5.6160761595807962</v>
      </c>
    </row>
    <row r="99" spans="1:14" s="1" customFormat="1" x14ac:dyDescent="0.35">
      <c r="A99" s="57">
        <v>2022</v>
      </c>
      <c r="B99" s="37">
        <v>41.717532110999997</v>
      </c>
      <c r="C99" s="37">
        <v>31.938873693000001</v>
      </c>
      <c r="D99" s="37">
        <v>20.948635571000001</v>
      </c>
      <c r="E99" s="37">
        <v>14.233899569</v>
      </c>
      <c r="F99" s="37">
        <v>9.6152216926000005</v>
      </c>
      <c r="G99" s="37">
        <v>118.4541626366</v>
      </c>
      <c r="I99" s="88">
        <f t="shared" si="3"/>
        <v>4.3386968542916025</v>
      </c>
    </row>
    <row r="100" spans="1:14" s="1" customFormat="1" x14ac:dyDescent="0.35">
      <c r="A100" s="57" t="s">
        <v>263</v>
      </c>
      <c r="B100" s="37">
        <v>1116.743132655</v>
      </c>
      <c r="C100" s="37">
        <v>637.88792526500004</v>
      </c>
      <c r="D100" s="37">
        <v>424.26242902800004</v>
      </c>
      <c r="E100" s="37">
        <v>277.57469790270005</v>
      </c>
      <c r="F100" s="37">
        <v>184.30131605850002</v>
      </c>
      <c r="G100" s="37">
        <v>2640.7695009092004</v>
      </c>
    </row>
    <row r="101" spans="1:14" s="1" customFormat="1" x14ac:dyDescent="0.35"/>
    <row r="102" spans="1:14" s="1" customFormat="1" x14ac:dyDescent="0.35"/>
    <row r="103" spans="1:14" s="1" customFormat="1" x14ac:dyDescent="0.35"/>
    <row r="104" spans="1:14" s="1" customFormat="1" x14ac:dyDescent="0.35">
      <c r="A104" s="54" t="s">
        <v>350</v>
      </c>
    </row>
    <row r="105" spans="1:14" s="1" customFormat="1" x14ac:dyDescent="0.35"/>
    <row r="106" spans="1:14" s="1" customFormat="1" x14ac:dyDescent="0.35">
      <c r="A106" s="55" t="s">
        <v>29</v>
      </c>
      <c r="B106" s="1" t="s">
        <v>51</v>
      </c>
    </row>
    <row r="107" spans="1:14" s="1" customFormat="1" x14ac:dyDescent="0.35">
      <c r="A107" s="1" t="s">
        <v>350</v>
      </c>
    </row>
    <row r="108" spans="1:14" s="1" customFormat="1" x14ac:dyDescent="0.35">
      <c r="A108" s="55" t="s">
        <v>265</v>
      </c>
      <c r="B108" s="55" t="s">
        <v>264</v>
      </c>
      <c r="I108"/>
      <c r="J108"/>
      <c r="K108"/>
      <c r="L108"/>
      <c r="M108"/>
      <c r="N108"/>
    </row>
    <row r="109" spans="1:14" s="1" customFormat="1" x14ac:dyDescent="0.35">
      <c r="A109" s="55" t="s">
        <v>262</v>
      </c>
      <c r="B109" s="1" t="s">
        <v>180</v>
      </c>
      <c r="C109" s="1" t="s">
        <v>176</v>
      </c>
      <c r="D109" s="1" t="s">
        <v>172</v>
      </c>
      <c r="E109" s="1" t="s">
        <v>174</v>
      </c>
      <c r="F109" s="1" t="s">
        <v>182</v>
      </c>
      <c r="G109" s="1" t="s">
        <v>178</v>
      </c>
      <c r="H109" s="1" t="s">
        <v>263</v>
      </c>
      <c r="I109"/>
      <c r="J109"/>
      <c r="K109"/>
      <c r="L109"/>
      <c r="M109"/>
      <c r="N109"/>
    </row>
    <row r="110" spans="1:14" s="1" customFormat="1" x14ac:dyDescent="0.35">
      <c r="A110" s="57">
        <v>2011</v>
      </c>
      <c r="B110" s="37">
        <v>12.112726307000001</v>
      </c>
      <c r="C110" s="37">
        <v>14.650346218999999</v>
      </c>
      <c r="D110" s="37">
        <v>28.233834998999999</v>
      </c>
      <c r="E110" s="37">
        <v>23.226388171</v>
      </c>
      <c r="F110" s="37">
        <v>13.689620174</v>
      </c>
      <c r="G110" s="37">
        <v>17.858280419</v>
      </c>
      <c r="H110" s="37">
        <v>109.77119628899999</v>
      </c>
      <c r="I110"/>
      <c r="J110"/>
      <c r="K110"/>
      <c r="L110"/>
      <c r="M110"/>
      <c r="N110"/>
    </row>
    <row r="111" spans="1:14" s="1" customFormat="1" x14ac:dyDescent="0.35">
      <c r="A111" s="57">
        <v>2012</v>
      </c>
      <c r="B111" s="37">
        <v>8.6207558931000001</v>
      </c>
      <c r="C111" s="37">
        <v>12.142597214</v>
      </c>
      <c r="D111" s="37">
        <v>24.158323161999999</v>
      </c>
      <c r="E111" s="37">
        <v>19.145333346000001</v>
      </c>
      <c r="F111" s="37">
        <v>10.864652894000001</v>
      </c>
      <c r="G111" s="37">
        <v>25.142145794000001</v>
      </c>
      <c r="H111" s="37">
        <v>100.07380830310001</v>
      </c>
      <c r="I111"/>
      <c r="J111"/>
      <c r="K111"/>
      <c r="L111"/>
      <c r="M111"/>
      <c r="N111"/>
    </row>
    <row r="112" spans="1:14" s="1" customFormat="1" x14ac:dyDescent="0.35">
      <c r="A112" s="57">
        <v>2013</v>
      </c>
      <c r="B112" s="37">
        <v>10.88733715</v>
      </c>
      <c r="C112" s="37">
        <v>16.90874711</v>
      </c>
      <c r="D112" s="37">
        <v>23.333878421000001</v>
      </c>
      <c r="E112" s="37">
        <v>19.700209076</v>
      </c>
      <c r="F112" s="37">
        <v>12.121215766000001</v>
      </c>
      <c r="G112" s="37">
        <v>20.348096727000001</v>
      </c>
      <c r="H112" s="37">
        <v>103.29948425000001</v>
      </c>
      <c r="I112"/>
      <c r="J112"/>
      <c r="K112"/>
      <c r="L112"/>
      <c r="M112"/>
      <c r="N112"/>
    </row>
    <row r="113" spans="1:14" s="1" customFormat="1" x14ac:dyDescent="0.35">
      <c r="A113" s="57">
        <v>2014</v>
      </c>
      <c r="B113" s="37">
        <v>9.7435858242000002</v>
      </c>
      <c r="C113" s="37">
        <v>16.002277639999999</v>
      </c>
      <c r="D113" s="37">
        <v>24.230205529999999</v>
      </c>
      <c r="E113" s="37">
        <v>20.591214189999999</v>
      </c>
      <c r="F113" s="37">
        <v>13.967720226999999</v>
      </c>
      <c r="G113" s="37">
        <v>19.493771003999999</v>
      </c>
      <c r="H113" s="37">
        <v>104.02877441519999</v>
      </c>
      <c r="I113"/>
      <c r="J113"/>
      <c r="K113"/>
      <c r="L113"/>
      <c r="M113"/>
      <c r="N113"/>
    </row>
    <row r="114" spans="1:14" s="1" customFormat="1" x14ac:dyDescent="0.35">
      <c r="A114" s="57">
        <v>2015</v>
      </c>
      <c r="B114" s="37">
        <v>10.391467406</v>
      </c>
      <c r="C114" s="37">
        <v>15.174141837000001</v>
      </c>
      <c r="D114" s="37">
        <v>23.367896045999998</v>
      </c>
      <c r="E114" s="37">
        <v>21.149217448000002</v>
      </c>
      <c r="F114" s="37">
        <v>12.018477797999999</v>
      </c>
      <c r="G114" s="37">
        <v>24.871861641999999</v>
      </c>
      <c r="H114" s="37">
        <v>106.973062177</v>
      </c>
      <c r="I114"/>
      <c r="J114"/>
      <c r="K114"/>
      <c r="L114"/>
      <c r="M114"/>
      <c r="N114"/>
    </row>
    <row r="115" spans="1:14" s="1" customFormat="1" x14ac:dyDescent="0.35">
      <c r="A115" s="57">
        <v>2016</v>
      </c>
      <c r="B115" s="37">
        <v>12.437955802999999</v>
      </c>
      <c r="C115" s="37">
        <v>19.801118253999999</v>
      </c>
      <c r="D115" s="37">
        <v>26.119570192000001</v>
      </c>
      <c r="E115" s="37">
        <v>21.201393304</v>
      </c>
      <c r="F115" s="37">
        <v>14.995198103</v>
      </c>
      <c r="G115" s="37">
        <v>21.121106243</v>
      </c>
      <c r="H115" s="37">
        <v>115.67634189900001</v>
      </c>
      <c r="I115"/>
      <c r="J115"/>
      <c r="K115"/>
      <c r="L115"/>
      <c r="M115"/>
      <c r="N115"/>
    </row>
    <row r="116" spans="1:14" s="1" customFormat="1" x14ac:dyDescent="0.35">
      <c r="A116" s="57">
        <v>2017</v>
      </c>
      <c r="B116" s="37">
        <v>11.463930449999999</v>
      </c>
      <c r="C116" s="37">
        <v>15.858654562</v>
      </c>
      <c r="D116" s="37">
        <v>25.002843702</v>
      </c>
      <c r="E116" s="37">
        <v>22.846366926999998</v>
      </c>
      <c r="F116" s="37">
        <v>11.759363458999999</v>
      </c>
      <c r="G116" s="37">
        <v>19.340198011999998</v>
      </c>
      <c r="H116" s="37">
        <v>106.27135711199999</v>
      </c>
      <c r="I116"/>
      <c r="J116"/>
      <c r="K116"/>
      <c r="L116"/>
      <c r="M116"/>
      <c r="N116"/>
    </row>
    <row r="117" spans="1:14" s="1" customFormat="1" x14ac:dyDescent="0.35">
      <c r="A117" s="57">
        <v>2018</v>
      </c>
      <c r="B117" s="37">
        <v>11.482973931</v>
      </c>
      <c r="C117" s="37">
        <v>15.608748783999999</v>
      </c>
      <c r="D117" s="37">
        <v>23.751435327999999</v>
      </c>
      <c r="E117" s="37">
        <v>23.191449305999999</v>
      </c>
      <c r="F117" s="37">
        <v>17.647115030999998</v>
      </c>
      <c r="G117" s="37">
        <v>22.028320278999999</v>
      </c>
      <c r="H117" s="37">
        <v>113.710042659</v>
      </c>
      <c r="I117"/>
      <c r="J117"/>
      <c r="K117"/>
      <c r="L117"/>
      <c r="M117"/>
      <c r="N117"/>
    </row>
    <row r="118" spans="1:14" s="1" customFormat="1" x14ac:dyDescent="0.35">
      <c r="A118" s="57">
        <v>2019</v>
      </c>
      <c r="B118" s="37">
        <v>11.269359178</v>
      </c>
      <c r="C118" s="37">
        <v>15.811410501999999</v>
      </c>
      <c r="D118" s="37">
        <v>20.290420039000001</v>
      </c>
      <c r="E118" s="37">
        <v>21.345857329000001</v>
      </c>
      <c r="F118" s="37">
        <v>11.432788049999999</v>
      </c>
      <c r="G118" s="37">
        <v>23.673804034</v>
      </c>
      <c r="H118" s="37">
        <v>103.823639132</v>
      </c>
      <c r="I118"/>
      <c r="J118"/>
      <c r="K118"/>
      <c r="L118"/>
      <c r="M118"/>
      <c r="N118"/>
    </row>
    <row r="119" spans="1:14" s="1" customFormat="1" x14ac:dyDescent="0.35">
      <c r="A119" s="57">
        <v>2020</v>
      </c>
      <c r="B119" s="37">
        <v>12.66742698</v>
      </c>
      <c r="C119" s="37">
        <v>15.579868300999999</v>
      </c>
      <c r="D119" s="37">
        <v>24.606404189999999</v>
      </c>
      <c r="E119" s="37">
        <v>25.207389510999999</v>
      </c>
      <c r="F119" s="37">
        <v>11.937450533</v>
      </c>
      <c r="G119" s="37">
        <v>19.631818186</v>
      </c>
      <c r="H119" s="37">
        <v>109.63035770100001</v>
      </c>
      <c r="I119"/>
      <c r="J119"/>
      <c r="K119"/>
      <c r="L119"/>
      <c r="M119"/>
      <c r="N119"/>
    </row>
    <row r="120" spans="1:14" s="1" customFormat="1" x14ac:dyDescent="0.35">
      <c r="A120" s="57">
        <v>2021</v>
      </c>
      <c r="B120" s="37">
        <v>13.316045804</v>
      </c>
      <c r="C120" s="37">
        <v>17.126581924</v>
      </c>
      <c r="D120" s="37">
        <v>26.969838838000001</v>
      </c>
      <c r="E120" s="37">
        <v>24.047494115999999</v>
      </c>
      <c r="F120" s="37">
        <v>15.273110044999999</v>
      </c>
      <c r="G120" s="37">
        <v>24.954364368</v>
      </c>
      <c r="H120" s="37">
        <v>121.687435095</v>
      </c>
      <c r="I120"/>
      <c r="J120"/>
      <c r="K120"/>
      <c r="L120"/>
      <c r="M120"/>
      <c r="N120"/>
    </row>
    <row r="121" spans="1:14" s="1" customFormat="1" x14ac:dyDescent="0.35">
      <c r="A121" s="57">
        <v>2022</v>
      </c>
      <c r="B121" s="37">
        <v>13.04000439</v>
      </c>
      <c r="C121" s="37">
        <v>20.056495125000001</v>
      </c>
      <c r="D121" s="37">
        <v>27.862784054999999</v>
      </c>
      <c r="E121" s="37">
        <v>23.748424593999999</v>
      </c>
      <c r="F121" s="37">
        <v>17.184302978000002</v>
      </c>
      <c r="G121" s="37">
        <v>25.205433839000001</v>
      </c>
      <c r="H121" s="37">
        <v>127.097444981</v>
      </c>
      <c r="I121"/>
      <c r="J121"/>
      <c r="K121"/>
      <c r="L121"/>
      <c r="M121"/>
      <c r="N121"/>
    </row>
    <row r="122" spans="1:14" s="1" customFormat="1" x14ac:dyDescent="0.35">
      <c r="A122" s="57" t="s">
        <v>263</v>
      </c>
      <c r="B122" s="37">
        <v>137.43356911629999</v>
      </c>
      <c r="C122" s="37">
        <v>194.72098747199999</v>
      </c>
      <c r="D122" s="37">
        <v>297.92743450200004</v>
      </c>
      <c r="E122" s="37">
        <v>265.40073731799998</v>
      </c>
      <c r="F122" s="37">
        <v>162.89101505799999</v>
      </c>
      <c r="G122" s="37">
        <v>263.669200547</v>
      </c>
      <c r="H122" s="37">
        <v>1322.0429440133003</v>
      </c>
      <c r="I122"/>
      <c r="J122"/>
      <c r="K122"/>
      <c r="L122"/>
      <c r="M122"/>
      <c r="N122"/>
    </row>
    <row r="123" spans="1:14" s="1" customFormat="1" x14ac:dyDescent="0.35">
      <c r="A123"/>
      <c r="B123"/>
      <c r="C123"/>
      <c r="D123"/>
      <c r="E123"/>
      <c r="F123"/>
      <c r="G123"/>
      <c r="H123"/>
      <c r="I123"/>
      <c r="J123"/>
      <c r="K123"/>
      <c r="L123"/>
      <c r="M123"/>
      <c r="N123"/>
    </row>
    <row r="124" spans="1:14" s="1" customFormat="1" x14ac:dyDescent="0.35"/>
    <row r="125" spans="1:14" s="1" customFormat="1" x14ac:dyDescent="0.35"/>
  </sheetData>
  <autoFilter ref="A36:G36" xr:uid="{00000000-0009-0000-0000-00000F000000}">
    <sortState xmlns:xlrd2="http://schemas.microsoft.com/office/spreadsheetml/2017/richdata2" ref="A20:G52">
      <sortCondition ref="C19"/>
    </sortState>
  </autoFilter>
  <sortState xmlns:xlrd2="http://schemas.microsoft.com/office/spreadsheetml/2017/richdata2" ref="A2:G16">
    <sortCondition ref="C2:C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5"/>
  <sheetViews>
    <sheetView workbookViewId="0"/>
  </sheetViews>
  <sheetFormatPr defaultRowHeight="15.5" x14ac:dyDescent="0.35"/>
  <cols>
    <col min="1" max="1" width="20.53515625" customWidth="1"/>
    <col min="2" max="2" width="46.765625" style="1" customWidth="1"/>
  </cols>
  <sheetData>
    <row r="1" spans="1:2" ht="20" x14ac:dyDescent="0.4">
      <c r="A1" s="4" t="s">
        <v>8</v>
      </c>
      <c r="B1" s="2"/>
    </row>
    <row r="2" spans="1:2" x14ac:dyDescent="0.35">
      <c r="A2" t="s">
        <v>11</v>
      </c>
      <c r="B2" s="2"/>
    </row>
    <row r="3" spans="1:2" x14ac:dyDescent="0.35">
      <c r="A3" s="45" t="s">
        <v>9</v>
      </c>
      <c r="B3" s="46" t="s">
        <v>10</v>
      </c>
    </row>
    <row r="4" spans="1:2" x14ac:dyDescent="0.35">
      <c r="A4" s="47" t="s">
        <v>13</v>
      </c>
      <c r="B4" s="48" t="s">
        <v>13</v>
      </c>
    </row>
    <row r="5" spans="1:2" ht="31" x14ac:dyDescent="0.35">
      <c r="A5" s="47" t="s">
        <v>291</v>
      </c>
      <c r="B5" s="49" t="s">
        <v>323</v>
      </c>
    </row>
    <row r="6" spans="1:2" x14ac:dyDescent="0.35">
      <c r="A6" s="47" t="s">
        <v>292</v>
      </c>
      <c r="B6" s="49" t="s">
        <v>324</v>
      </c>
    </row>
    <row r="7" spans="1:2" ht="31" x14ac:dyDescent="0.35">
      <c r="A7" s="47" t="s">
        <v>293</v>
      </c>
      <c r="B7" s="49" t="s">
        <v>325</v>
      </c>
    </row>
    <row r="8" spans="1:2" ht="31" x14ac:dyDescent="0.35">
      <c r="A8" s="47" t="s">
        <v>294</v>
      </c>
      <c r="B8" s="49" t="s">
        <v>326</v>
      </c>
    </row>
    <row r="9" spans="1:2" ht="31" x14ac:dyDescent="0.35">
      <c r="A9" s="47" t="s">
        <v>295</v>
      </c>
      <c r="B9" s="49" t="s">
        <v>327</v>
      </c>
    </row>
    <row r="10" spans="1:2" ht="31" x14ac:dyDescent="0.35">
      <c r="A10" s="47" t="s">
        <v>296</v>
      </c>
      <c r="B10" s="49" t="s">
        <v>356</v>
      </c>
    </row>
    <row r="11" spans="1:2" ht="31" x14ac:dyDescent="0.35">
      <c r="A11" s="47" t="s">
        <v>297</v>
      </c>
      <c r="B11" s="49" t="s">
        <v>327</v>
      </c>
    </row>
    <row r="12" spans="1:2" ht="31" x14ac:dyDescent="0.35">
      <c r="A12" s="47" t="s">
        <v>298</v>
      </c>
      <c r="B12" s="49" t="s">
        <v>355</v>
      </c>
    </row>
    <row r="13" spans="1:2" ht="31" x14ac:dyDescent="0.35">
      <c r="A13" s="47" t="s">
        <v>299</v>
      </c>
      <c r="B13" s="49" t="s">
        <v>328</v>
      </c>
    </row>
    <row r="14" spans="1:2" ht="31" x14ac:dyDescent="0.35">
      <c r="A14" s="47" t="s">
        <v>300</v>
      </c>
      <c r="B14" s="49" t="s">
        <v>329</v>
      </c>
    </row>
    <row r="15" spans="1:2" ht="31" x14ac:dyDescent="0.35">
      <c r="A15" s="47" t="s">
        <v>301</v>
      </c>
      <c r="B15" s="49" t="s">
        <v>330</v>
      </c>
    </row>
    <row r="16" spans="1:2" ht="31" x14ac:dyDescent="0.35">
      <c r="A16" s="47" t="s">
        <v>302</v>
      </c>
      <c r="B16" s="49" t="s">
        <v>331</v>
      </c>
    </row>
    <row r="17" spans="1:2" x14ac:dyDescent="0.35">
      <c r="A17" s="47" t="s">
        <v>358</v>
      </c>
      <c r="B17" s="49" t="s">
        <v>357</v>
      </c>
    </row>
    <row r="18" spans="1:2" ht="31" x14ac:dyDescent="0.35">
      <c r="A18" s="47" t="s">
        <v>359</v>
      </c>
      <c r="B18" s="49" t="s">
        <v>360</v>
      </c>
    </row>
    <row r="19" spans="1:2" ht="31" x14ac:dyDescent="0.35">
      <c r="A19" s="47" t="s">
        <v>303</v>
      </c>
      <c r="B19" s="49" t="s">
        <v>361</v>
      </c>
    </row>
    <row r="20" spans="1:2" ht="31" x14ac:dyDescent="0.35">
      <c r="A20" s="47" t="s">
        <v>304</v>
      </c>
      <c r="B20" s="49" t="s">
        <v>362</v>
      </c>
    </row>
    <row r="21" spans="1:2" x14ac:dyDescent="0.35">
      <c r="A21" s="47" t="s">
        <v>305</v>
      </c>
      <c r="B21" s="49" t="s">
        <v>310</v>
      </c>
    </row>
    <row r="22" spans="1:2" ht="31" x14ac:dyDescent="0.35">
      <c r="A22" s="47" t="s">
        <v>306</v>
      </c>
      <c r="B22" s="49" t="s">
        <v>363</v>
      </c>
    </row>
    <row r="23" spans="1:2" ht="31" x14ac:dyDescent="0.35">
      <c r="A23" s="47" t="s">
        <v>307</v>
      </c>
      <c r="B23" s="49" t="s">
        <v>364</v>
      </c>
    </row>
    <row r="24" spans="1:2" ht="31" x14ac:dyDescent="0.35">
      <c r="A24" s="47" t="s">
        <v>308</v>
      </c>
      <c r="B24" s="49" t="s">
        <v>365</v>
      </c>
    </row>
    <row r="25" spans="1:2" ht="31" x14ac:dyDescent="0.35">
      <c r="A25" s="50" t="s">
        <v>309</v>
      </c>
      <c r="B25" s="51" t="s">
        <v>366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Normal="100" workbookViewId="0"/>
  </sheetViews>
  <sheetFormatPr defaultRowHeight="15.5" x14ac:dyDescent="0.35"/>
  <cols>
    <col min="1" max="1" width="14.07421875" customWidth="1"/>
    <col min="2" max="2" width="63.84375" style="1" customWidth="1"/>
  </cols>
  <sheetData>
    <row r="1" spans="1:2" ht="20" x14ac:dyDescent="0.4">
      <c r="A1" s="4" t="s">
        <v>1</v>
      </c>
      <c r="B1" s="3"/>
    </row>
    <row r="2" spans="1:2" x14ac:dyDescent="0.35">
      <c r="A2" t="s">
        <v>2</v>
      </c>
    </row>
    <row r="3" spans="1:2" x14ac:dyDescent="0.35">
      <c r="A3" s="52" t="s">
        <v>3</v>
      </c>
      <c r="B3" s="53" t="s">
        <v>4</v>
      </c>
    </row>
    <row r="4" spans="1:2" ht="77.5" x14ac:dyDescent="0.35">
      <c r="A4" s="47" t="s">
        <v>5</v>
      </c>
      <c r="B4" s="49" t="s">
        <v>313</v>
      </c>
    </row>
    <row r="5" spans="1:2" ht="31" x14ac:dyDescent="0.35">
      <c r="A5" s="47" t="s">
        <v>6</v>
      </c>
      <c r="B5" s="49" t="s">
        <v>311</v>
      </c>
    </row>
    <row r="6" spans="1:2" ht="46.5" x14ac:dyDescent="0.35">
      <c r="A6" s="47" t="s">
        <v>7</v>
      </c>
      <c r="B6" s="49" t="s">
        <v>312</v>
      </c>
    </row>
    <row r="7" spans="1:2" ht="77.5" x14ac:dyDescent="0.35">
      <c r="A7" s="47" t="s">
        <v>12</v>
      </c>
      <c r="B7" s="49" t="s">
        <v>314</v>
      </c>
    </row>
    <row r="8" spans="1:2" ht="77.5" x14ac:dyDescent="0.35">
      <c r="A8" s="47" t="s">
        <v>316</v>
      </c>
      <c r="B8" s="49" t="s">
        <v>315</v>
      </c>
    </row>
    <row r="9" spans="1:2" ht="46.5" x14ac:dyDescent="0.35">
      <c r="A9" s="47" t="s">
        <v>317</v>
      </c>
      <c r="B9" s="49" t="s">
        <v>332</v>
      </c>
    </row>
    <row r="10" spans="1:2" ht="62" x14ac:dyDescent="0.35">
      <c r="A10" s="50" t="s">
        <v>318</v>
      </c>
      <c r="B10" s="51" t="s">
        <v>333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49"/>
  <sheetViews>
    <sheetView zoomScaleNormal="100" workbookViewId="0"/>
  </sheetViews>
  <sheetFormatPr defaultColWidth="8.765625" defaultRowHeight="15.5" x14ac:dyDescent="0.35"/>
  <cols>
    <col min="1" max="1" width="14.765625" style="9" customWidth="1"/>
    <col min="2" max="16" width="15.84375" style="9" customWidth="1"/>
    <col min="17" max="16384" width="8.765625" style="9"/>
  </cols>
  <sheetData>
    <row r="1" spans="1:16" ht="20" x14ac:dyDescent="0.4">
      <c r="A1" s="8" t="s">
        <v>334</v>
      </c>
    </row>
    <row r="2" spans="1:16" x14ac:dyDescent="0.35">
      <c r="A2" t="s">
        <v>27</v>
      </c>
    </row>
    <row r="3" spans="1:16" x14ac:dyDescent="0.35">
      <c r="A3" s="9" t="s">
        <v>0</v>
      </c>
    </row>
    <row r="4" spans="1:16" x14ac:dyDescent="0.35">
      <c r="A4" s="6" t="s">
        <v>28</v>
      </c>
    </row>
    <row r="5" spans="1:16" s="12" customFormat="1" ht="90" x14ac:dyDescent="0.4">
      <c r="A5" s="13" t="s">
        <v>14</v>
      </c>
      <c r="B5" s="81" t="s">
        <v>15</v>
      </c>
      <c r="C5" s="82" t="s">
        <v>16</v>
      </c>
      <c r="D5" s="82" t="s">
        <v>17</v>
      </c>
      <c r="E5" s="82" t="s">
        <v>18</v>
      </c>
      <c r="F5" s="82" t="s">
        <v>20</v>
      </c>
      <c r="G5" s="82" t="s">
        <v>19</v>
      </c>
      <c r="H5" s="82" t="s">
        <v>21</v>
      </c>
      <c r="I5" s="82" t="s">
        <v>23</v>
      </c>
      <c r="J5" s="82" t="s">
        <v>22</v>
      </c>
      <c r="K5" s="82" t="s">
        <v>24</v>
      </c>
      <c r="L5" s="82" t="s">
        <v>26</v>
      </c>
      <c r="M5" s="82" t="s">
        <v>25</v>
      </c>
      <c r="N5" s="87" t="s">
        <v>137</v>
      </c>
      <c r="O5" s="87" t="s">
        <v>139</v>
      </c>
      <c r="P5" s="87" t="s">
        <v>138</v>
      </c>
    </row>
    <row r="6" spans="1:16" x14ac:dyDescent="0.35">
      <c r="A6" s="78">
        <v>1979</v>
      </c>
      <c r="B6" s="14">
        <v>389</v>
      </c>
      <c r="C6" s="10">
        <v>122</v>
      </c>
      <c r="D6" s="10">
        <v>267</v>
      </c>
      <c r="E6"/>
      <c r="F6"/>
      <c r="G6"/>
      <c r="H6"/>
      <c r="I6"/>
      <c r="J6"/>
      <c r="K6"/>
      <c r="L6"/>
      <c r="M6"/>
      <c r="N6" s="24"/>
      <c r="O6" s="24"/>
      <c r="P6" s="24"/>
    </row>
    <row r="7" spans="1:16" x14ac:dyDescent="0.35">
      <c r="A7" s="78">
        <v>1980</v>
      </c>
      <c r="B7" s="14">
        <v>369</v>
      </c>
      <c r="C7" s="10">
        <v>125</v>
      </c>
      <c r="D7" s="10">
        <v>244</v>
      </c>
      <c r="E7"/>
      <c r="F7"/>
      <c r="G7"/>
      <c r="H7"/>
      <c r="I7"/>
      <c r="J7"/>
      <c r="K7"/>
      <c r="L7"/>
      <c r="M7"/>
      <c r="N7" s="24"/>
      <c r="O7" s="24"/>
      <c r="P7" s="24"/>
    </row>
    <row r="8" spans="1:16" x14ac:dyDescent="0.35">
      <c r="A8" s="78">
        <v>1981</v>
      </c>
      <c r="B8" s="14">
        <v>348</v>
      </c>
      <c r="C8" s="10">
        <v>101</v>
      </c>
      <c r="D8" s="10">
        <v>247</v>
      </c>
      <c r="E8"/>
      <c r="F8"/>
      <c r="G8"/>
      <c r="H8"/>
      <c r="I8"/>
      <c r="J8"/>
      <c r="K8"/>
      <c r="L8"/>
      <c r="M8"/>
      <c r="N8" s="24"/>
      <c r="O8" s="24"/>
      <c r="P8" s="24"/>
    </row>
    <row r="9" spans="1:16" x14ac:dyDescent="0.35">
      <c r="A9" s="78">
        <v>1982</v>
      </c>
      <c r="B9" s="14">
        <v>355</v>
      </c>
      <c r="C9" s="10">
        <v>112</v>
      </c>
      <c r="D9" s="10">
        <v>243</v>
      </c>
      <c r="E9"/>
      <c r="F9"/>
      <c r="G9"/>
      <c r="H9"/>
      <c r="I9"/>
      <c r="J9"/>
      <c r="K9"/>
      <c r="L9"/>
      <c r="M9"/>
      <c r="N9" s="24"/>
      <c r="O9" s="24"/>
      <c r="P9" s="24"/>
    </row>
    <row r="10" spans="1:16" x14ac:dyDescent="0.35">
      <c r="A10" s="78">
        <v>1983</v>
      </c>
      <c r="B10" s="14">
        <v>351</v>
      </c>
      <c r="C10" s="10">
        <v>119</v>
      </c>
      <c r="D10" s="10">
        <v>232</v>
      </c>
      <c r="E10"/>
      <c r="F10"/>
      <c r="G10"/>
      <c r="H10"/>
      <c r="I10"/>
      <c r="J10"/>
      <c r="K10"/>
      <c r="L10"/>
      <c r="M10"/>
      <c r="N10" s="24"/>
      <c r="O10" s="24"/>
      <c r="P10" s="24"/>
    </row>
    <row r="11" spans="1:16" x14ac:dyDescent="0.35">
      <c r="A11" s="78">
        <v>1984</v>
      </c>
      <c r="B11" s="15">
        <v>369</v>
      </c>
      <c r="C11" s="11">
        <v>145</v>
      </c>
      <c r="D11" s="11">
        <v>224</v>
      </c>
      <c r="E11"/>
      <c r="F11"/>
      <c r="G11"/>
      <c r="H11"/>
      <c r="I11"/>
      <c r="J11"/>
      <c r="K11"/>
      <c r="L11"/>
      <c r="M11"/>
      <c r="N11" s="24"/>
      <c r="O11" s="24"/>
      <c r="P11" s="24"/>
    </row>
    <row r="12" spans="1:16" x14ac:dyDescent="0.35">
      <c r="A12" s="78">
        <v>1985</v>
      </c>
      <c r="B12" s="15">
        <v>395</v>
      </c>
      <c r="C12" s="11">
        <v>135</v>
      </c>
      <c r="D12" s="11">
        <v>260</v>
      </c>
      <c r="E12"/>
      <c r="F12"/>
      <c r="G12"/>
      <c r="H12"/>
      <c r="I12"/>
      <c r="J12"/>
      <c r="K12"/>
      <c r="L12"/>
      <c r="M12"/>
      <c r="N12" s="24"/>
      <c r="O12" s="24"/>
      <c r="P12" s="24"/>
    </row>
    <row r="13" spans="1:16" x14ac:dyDescent="0.35">
      <c r="A13" s="78">
        <v>1986</v>
      </c>
      <c r="B13" s="15">
        <v>384</v>
      </c>
      <c r="C13" s="11">
        <v>127</v>
      </c>
      <c r="D13" s="11">
        <v>257</v>
      </c>
      <c r="E13"/>
      <c r="F13"/>
      <c r="G13"/>
      <c r="H13"/>
      <c r="I13"/>
      <c r="J13"/>
      <c r="K13"/>
      <c r="L13"/>
      <c r="M13"/>
      <c r="N13" s="24"/>
      <c r="O13" s="24"/>
      <c r="P13" s="24"/>
    </row>
    <row r="14" spans="1:16" x14ac:dyDescent="0.35">
      <c r="A14" s="78">
        <v>1987</v>
      </c>
      <c r="B14" s="15">
        <v>384</v>
      </c>
      <c r="C14" s="11">
        <v>119</v>
      </c>
      <c r="D14" s="11">
        <v>265</v>
      </c>
      <c r="E14"/>
      <c r="F14"/>
      <c r="G14"/>
      <c r="H14"/>
      <c r="I14"/>
      <c r="J14"/>
      <c r="K14"/>
      <c r="L14"/>
      <c r="M14"/>
      <c r="N14" s="24"/>
      <c r="O14" s="24"/>
      <c r="P14" s="24"/>
    </row>
    <row r="15" spans="1:16" x14ac:dyDescent="0.35">
      <c r="A15" s="78">
        <v>1988</v>
      </c>
      <c r="B15" s="15">
        <v>427</v>
      </c>
      <c r="C15" s="11">
        <v>130</v>
      </c>
      <c r="D15" s="11">
        <v>297</v>
      </c>
      <c r="E15"/>
      <c r="F15"/>
      <c r="G15"/>
      <c r="H15"/>
      <c r="I15"/>
      <c r="J15"/>
      <c r="K15"/>
      <c r="L15"/>
      <c r="M15"/>
      <c r="N15" s="24"/>
      <c r="O15" s="24"/>
      <c r="P15" s="24"/>
    </row>
    <row r="16" spans="1:16" x14ac:dyDescent="0.35">
      <c r="A16" s="78">
        <v>1989</v>
      </c>
      <c r="B16" s="15">
        <v>449</v>
      </c>
      <c r="C16" s="11">
        <v>145</v>
      </c>
      <c r="D16" s="11">
        <v>304</v>
      </c>
      <c r="E16"/>
      <c r="F16"/>
      <c r="G16"/>
      <c r="H16"/>
      <c r="I16"/>
      <c r="J16"/>
      <c r="K16"/>
      <c r="L16"/>
      <c r="M16"/>
      <c r="N16" s="24"/>
      <c r="O16" s="24"/>
      <c r="P16" s="24"/>
    </row>
    <row r="17" spans="1:16" x14ac:dyDescent="0.35">
      <c r="A17" s="78">
        <v>1990</v>
      </c>
      <c r="B17" s="15">
        <v>436</v>
      </c>
      <c r="C17" s="11">
        <v>142</v>
      </c>
      <c r="D17" s="11">
        <v>294</v>
      </c>
      <c r="E17"/>
      <c r="F17"/>
      <c r="G17"/>
      <c r="H17"/>
      <c r="I17"/>
      <c r="J17"/>
      <c r="K17"/>
      <c r="L17"/>
      <c r="M17"/>
      <c r="N17" s="24"/>
      <c r="O17" s="24"/>
      <c r="P17" s="24"/>
    </row>
    <row r="18" spans="1:16" x14ac:dyDescent="0.35">
      <c r="A18" s="78">
        <v>1991</v>
      </c>
      <c r="B18" s="15">
        <v>431</v>
      </c>
      <c r="C18" s="11">
        <v>152</v>
      </c>
      <c r="D18" s="11">
        <v>279</v>
      </c>
      <c r="E18"/>
      <c r="F18"/>
      <c r="G18"/>
      <c r="H18"/>
      <c r="I18"/>
      <c r="J18"/>
      <c r="K18"/>
      <c r="L18"/>
      <c r="M18"/>
      <c r="N18" s="24"/>
      <c r="O18" s="24"/>
      <c r="P18" s="24"/>
    </row>
    <row r="19" spans="1:16" x14ac:dyDescent="0.35">
      <c r="A19" s="78">
        <v>1992</v>
      </c>
      <c r="B19" s="15">
        <v>410</v>
      </c>
      <c r="C19" s="11">
        <v>130</v>
      </c>
      <c r="D19" s="11">
        <v>280</v>
      </c>
      <c r="E19"/>
      <c r="F19"/>
      <c r="G19"/>
      <c r="H19"/>
      <c r="I19"/>
      <c r="J19"/>
      <c r="K19"/>
      <c r="L19"/>
      <c r="M19"/>
      <c r="N19" s="24"/>
      <c r="O19" s="24"/>
      <c r="P19" s="24"/>
    </row>
    <row r="20" spans="1:16" x14ac:dyDescent="0.35">
      <c r="A20" s="78">
        <v>1993</v>
      </c>
      <c r="B20" s="15">
        <v>451</v>
      </c>
      <c r="C20" s="11">
        <v>137</v>
      </c>
      <c r="D20" s="11">
        <v>314</v>
      </c>
      <c r="E20"/>
      <c r="F20"/>
      <c r="G20"/>
      <c r="H20"/>
      <c r="I20"/>
      <c r="J20"/>
      <c r="K20"/>
      <c r="L20"/>
      <c r="M20"/>
      <c r="N20" s="24"/>
      <c r="O20" s="24"/>
      <c r="P20" s="24"/>
    </row>
    <row r="21" spans="1:16" x14ac:dyDescent="0.35">
      <c r="A21" s="78">
        <v>1994</v>
      </c>
      <c r="B21" s="15">
        <v>550</v>
      </c>
      <c r="C21" s="11">
        <v>163</v>
      </c>
      <c r="D21" s="11">
        <v>387</v>
      </c>
      <c r="E21" s="16">
        <v>12.2</v>
      </c>
      <c r="F21" s="16">
        <v>11.2</v>
      </c>
      <c r="G21" s="16">
        <v>13.3</v>
      </c>
      <c r="H21" s="16">
        <v>6.9</v>
      </c>
      <c r="I21" s="16">
        <v>5.9</v>
      </c>
      <c r="J21" s="16">
        <v>8</v>
      </c>
      <c r="K21" s="16">
        <v>18.2</v>
      </c>
      <c r="L21" s="16">
        <v>16.399999999999999</v>
      </c>
      <c r="M21" s="16">
        <v>20.100000000000001</v>
      </c>
      <c r="N21" s="25">
        <v>12.6</v>
      </c>
      <c r="O21" s="25">
        <v>11.5</v>
      </c>
      <c r="P21" s="25">
        <v>13.7</v>
      </c>
    </row>
    <row r="22" spans="1:16" x14ac:dyDescent="0.35">
      <c r="A22" s="78">
        <v>1995</v>
      </c>
      <c r="B22" s="15">
        <v>627</v>
      </c>
      <c r="C22" s="11">
        <v>202</v>
      </c>
      <c r="D22" s="11">
        <v>425</v>
      </c>
      <c r="E22" s="16">
        <v>14</v>
      </c>
      <c r="F22" s="16">
        <v>12.9</v>
      </c>
      <c r="G22" s="16">
        <v>15.1</v>
      </c>
      <c r="H22" s="16">
        <v>8.5</v>
      </c>
      <c r="I22" s="16">
        <v>7.4</v>
      </c>
      <c r="J22" s="16">
        <v>9.6999999999999993</v>
      </c>
      <c r="K22" s="16">
        <v>20.3</v>
      </c>
      <c r="L22" s="16">
        <v>18.3</v>
      </c>
      <c r="M22" s="16">
        <v>22.2</v>
      </c>
      <c r="N22" s="25">
        <v>14.4</v>
      </c>
      <c r="O22" s="25">
        <v>13.3</v>
      </c>
      <c r="P22" s="25">
        <v>15.6</v>
      </c>
    </row>
    <row r="23" spans="1:16" x14ac:dyDescent="0.35">
      <c r="A23" s="78">
        <v>1996</v>
      </c>
      <c r="B23" s="15">
        <v>775</v>
      </c>
      <c r="C23" s="11">
        <v>253</v>
      </c>
      <c r="D23" s="11">
        <v>522</v>
      </c>
      <c r="E23" s="16">
        <v>17.3</v>
      </c>
      <c r="F23" s="16">
        <v>16.100000000000001</v>
      </c>
      <c r="G23" s="16">
        <v>18.5</v>
      </c>
      <c r="H23" s="16">
        <v>10.8</v>
      </c>
      <c r="I23" s="16">
        <v>9.4</v>
      </c>
      <c r="J23" s="16">
        <v>12.1</v>
      </c>
      <c r="K23" s="16">
        <v>24.7</v>
      </c>
      <c r="L23" s="16">
        <v>22.5</v>
      </c>
      <c r="M23" s="16">
        <v>26.8</v>
      </c>
      <c r="N23" s="25">
        <v>17.7</v>
      </c>
      <c r="O23" s="25">
        <v>16.5</v>
      </c>
      <c r="P23" s="25">
        <v>19</v>
      </c>
    </row>
    <row r="24" spans="1:16" x14ac:dyDescent="0.35">
      <c r="A24" s="78">
        <v>1997</v>
      </c>
      <c r="B24" s="15">
        <v>861</v>
      </c>
      <c r="C24" s="11">
        <v>254</v>
      </c>
      <c r="D24" s="11">
        <v>607</v>
      </c>
      <c r="E24" s="16">
        <v>18.8</v>
      </c>
      <c r="F24" s="16">
        <v>17.600000000000001</v>
      </c>
      <c r="G24" s="16">
        <v>20.100000000000001</v>
      </c>
      <c r="H24" s="16">
        <v>10.6</v>
      </c>
      <c r="I24" s="16">
        <v>9.3000000000000007</v>
      </c>
      <c r="J24" s="16">
        <v>11.9</v>
      </c>
      <c r="K24" s="16">
        <v>28.4</v>
      </c>
      <c r="L24" s="16">
        <v>26.1</v>
      </c>
      <c r="M24" s="16">
        <v>30.7</v>
      </c>
      <c r="N24" s="25">
        <v>19.5</v>
      </c>
      <c r="O24" s="25">
        <v>18.2</v>
      </c>
      <c r="P24" s="25">
        <v>20.8</v>
      </c>
    </row>
    <row r="25" spans="1:16" x14ac:dyDescent="0.35">
      <c r="A25" s="78">
        <v>1998</v>
      </c>
      <c r="B25" s="15">
        <v>915</v>
      </c>
      <c r="C25" s="11">
        <v>278</v>
      </c>
      <c r="D25" s="11">
        <v>637</v>
      </c>
      <c r="E25" s="16">
        <v>19.899999999999999</v>
      </c>
      <c r="F25" s="16">
        <v>18.600000000000001</v>
      </c>
      <c r="G25" s="16">
        <v>21.2</v>
      </c>
      <c r="H25" s="16">
        <v>11.6</v>
      </c>
      <c r="I25" s="16">
        <v>10.199999999999999</v>
      </c>
      <c r="J25" s="16">
        <v>12.9</v>
      </c>
      <c r="K25" s="16">
        <v>29.5</v>
      </c>
      <c r="L25" s="16">
        <v>27.2</v>
      </c>
      <c r="M25" s="16">
        <v>31.9</v>
      </c>
      <c r="N25" s="25">
        <v>20.5</v>
      </c>
      <c r="O25" s="25">
        <v>19.2</v>
      </c>
      <c r="P25" s="25">
        <v>21.9</v>
      </c>
    </row>
    <row r="26" spans="1:16" x14ac:dyDescent="0.35">
      <c r="A26" s="78">
        <v>1999</v>
      </c>
      <c r="B26" s="15">
        <v>1021</v>
      </c>
      <c r="C26" s="11">
        <v>305</v>
      </c>
      <c r="D26" s="11">
        <v>716</v>
      </c>
      <c r="E26" s="16">
        <v>21.9</v>
      </c>
      <c r="F26" s="16">
        <v>20.6</v>
      </c>
      <c r="G26" s="16">
        <v>23.3</v>
      </c>
      <c r="H26" s="16">
        <v>12.5</v>
      </c>
      <c r="I26" s="16">
        <v>11.1</v>
      </c>
      <c r="J26" s="16">
        <v>13.9</v>
      </c>
      <c r="K26" s="16">
        <v>32.5</v>
      </c>
      <c r="L26" s="16">
        <v>30.1</v>
      </c>
      <c r="M26" s="16">
        <v>34.9</v>
      </c>
      <c r="N26" s="25">
        <v>22.5</v>
      </c>
      <c r="O26" s="25">
        <v>21.1</v>
      </c>
      <c r="P26" s="25">
        <v>23.9</v>
      </c>
    </row>
    <row r="27" spans="1:16" x14ac:dyDescent="0.35">
      <c r="A27" s="78">
        <v>2000</v>
      </c>
      <c r="B27" s="15">
        <v>1144</v>
      </c>
      <c r="C27" s="11">
        <v>340</v>
      </c>
      <c r="D27" s="11">
        <v>804</v>
      </c>
      <c r="E27" s="16">
        <v>24.5</v>
      </c>
      <c r="F27" s="16">
        <v>23.1</v>
      </c>
      <c r="G27" s="16">
        <v>25.9</v>
      </c>
      <c r="H27" s="16">
        <v>13.9</v>
      </c>
      <c r="I27" s="16">
        <v>12.5</v>
      </c>
      <c r="J27" s="16">
        <v>15.4</v>
      </c>
      <c r="K27" s="16">
        <v>36.4</v>
      </c>
      <c r="L27" s="16">
        <v>33.9</v>
      </c>
      <c r="M27" s="16">
        <v>38.9</v>
      </c>
      <c r="N27" s="25">
        <v>25.2</v>
      </c>
      <c r="O27" s="25">
        <v>23.7</v>
      </c>
      <c r="P27" s="25">
        <v>26.6</v>
      </c>
    </row>
    <row r="28" spans="1:16" x14ac:dyDescent="0.35">
      <c r="A28" s="78">
        <v>2001</v>
      </c>
      <c r="B28" s="15">
        <v>1228</v>
      </c>
      <c r="C28" s="11">
        <v>359</v>
      </c>
      <c r="D28" s="11">
        <v>869</v>
      </c>
      <c r="E28" s="16">
        <v>26.1</v>
      </c>
      <c r="F28" s="16">
        <v>24.6</v>
      </c>
      <c r="G28" s="16">
        <v>27.6</v>
      </c>
      <c r="H28" s="16">
        <v>14.5</v>
      </c>
      <c r="I28" s="16">
        <v>13</v>
      </c>
      <c r="J28" s="16">
        <v>16</v>
      </c>
      <c r="K28" s="16">
        <v>39</v>
      </c>
      <c r="L28" s="16">
        <v>36.4</v>
      </c>
      <c r="M28" s="16">
        <v>41.7</v>
      </c>
      <c r="N28" s="25">
        <v>26.8</v>
      </c>
      <c r="O28" s="25">
        <v>25.3</v>
      </c>
      <c r="P28" s="25">
        <v>28.3</v>
      </c>
    </row>
    <row r="29" spans="1:16" x14ac:dyDescent="0.35">
      <c r="A29" s="78">
        <v>2002</v>
      </c>
      <c r="B29" s="15">
        <v>1334</v>
      </c>
      <c r="C29" s="11">
        <v>400</v>
      </c>
      <c r="D29" s="11">
        <v>934</v>
      </c>
      <c r="E29" s="16">
        <v>28.1</v>
      </c>
      <c r="F29" s="16">
        <v>26.6</v>
      </c>
      <c r="G29" s="16">
        <v>29.6</v>
      </c>
      <c r="H29" s="16">
        <v>16.100000000000001</v>
      </c>
      <c r="I29" s="16">
        <v>14.5</v>
      </c>
      <c r="J29" s="16">
        <v>17.7</v>
      </c>
      <c r="K29" s="16">
        <v>41.5</v>
      </c>
      <c r="L29" s="16">
        <v>38.799999999999997</v>
      </c>
      <c r="M29" s="16">
        <v>44.2</v>
      </c>
      <c r="N29" s="25">
        <v>28.8</v>
      </c>
      <c r="O29" s="25">
        <v>27.2</v>
      </c>
      <c r="P29" s="25">
        <v>30.4</v>
      </c>
    </row>
    <row r="30" spans="1:16" x14ac:dyDescent="0.35">
      <c r="A30" s="78">
        <v>2003</v>
      </c>
      <c r="B30" s="15">
        <v>1354</v>
      </c>
      <c r="C30" s="11">
        <v>397</v>
      </c>
      <c r="D30" s="11">
        <v>957</v>
      </c>
      <c r="E30" s="16">
        <v>28.3</v>
      </c>
      <c r="F30" s="16">
        <v>26.8</v>
      </c>
      <c r="G30" s="16">
        <v>29.9</v>
      </c>
      <c r="H30" s="16">
        <v>15.9</v>
      </c>
      <c r="I30" s="16">
        <v>14.3</v>
      </c>
      <c r="J30" s="16">
        <v>17.399999999999999</v>
      </c>
      <c r="K30" s="16">
        <v>42.6</v>
      </c>
      <c r="L30" s="16">
        <v>39.9</v>
      </c>
      <c r="M30" s="16">
        <v>45.3</v>
      </c>
      <c r="N30" s="25">
        <v>29.2</v>
      </c>
      <c r="O30" s="25">
        <v>27.7</v>
      </c>
      <c r="P30" s="25">
        <v>30.8</v>
      </c>
    </row>
    <row r="31" spans="1:16" x14ac:dyDescent="0.35">
      <c r="A31" s="78">
        <v>2004</v>
      </c>
      <c r="B31" s="15">
        <v>1331</v>
      </c>
      <c r="C31" s="11">
        <v>386</v>
      </c>
      <c r="D31" s="11">
        <v>945</v>
      </c>
      <c r="E31" s="16">
        <v>27.3</v>
      </c>
      <c r="F31" s="16">
        <v>25.9</v>
      </c>
      <c r="G31" s="16">
        <v>28.8</v>
      </c>
      <c r="H31" s="16">
        <v>15.2</v>
      </c>
      <c r="I31" s="16">
        <v>13.6</v>
      </c>
      <c r="J31" s="16">
        <v>16.7</v>
      </c>
      <c r="K31" s="16">
        <v>40.9</v>
      </c>
      <c r="L31" s="16">
        <v>38.299999999999997</v>
      </c>
      <c r="M31" s="16">
        <v>43.5</v>
      </c>
      <c r="N31" s="25">
        <v>28</v>
      </c>
      <c r="O31" s="25">
        <v>26.5</v>
      </c>
      <c r="P31" s="25">
        <v>29.6</v>
      </c>
    </row>
    <row r="32" spans="1:16" x14ac:dyDescent="0.35">
      <c r="A32" s="78">
        <v>2005</v>
      </c>
      <c r="B32" s="15">
        <v>1354</v>
      </c>
      <c r="C32" s="11">
        <v>431</v>
      </c>
      <c r="D32" s="11">
        <v>923</v>
      </c>
      <c r="E32" s="16">
        <v>27.6</v>
      </c>
      <c r="F32" s="16">
        <v>26.1</v>
      </c>
      <c r="G32" s="16">
        <v>29.1</v>
      </c>
      <c r="H32" s="16">
        <v>16.8</v>
      </c>
      <c r="I32" s="16">
        <v>15.2</v>
      </c>
      <c r="J32" s="16">
        <v>18.3</v>
      </c>
      <c r="K32" s="16">
        <v>39.700000000000003</v>
      </c>
      <c r="L32" s="16">
        <v>37.1</v>
      </c>
      <c r="M32" s="16">
        <v>42.3</v>
      </c>
      <c r="N32" s="25">
        <v>28.2</v>
      </c>
      <c r="O32" s="25">
        <v>26.7</v>
      </c>
      <c r="P32" s="25">
        <v>29.8</v>
      </c>
    </row>
    <row r="33" spans="1:16" x14ac:dyDescent="0.35">
      <c r="A33" s="78">
        <v>2006</v>
      </c>
      <c r="B33" s="15">
        <v>1417</v>
      </c>
      <c r="C33" s="11">
        <v>438</v>
      </c>
      <c r="D33" s="11">
        <v>979</v>
      </c>
      <c r="E33" s="16">
        <v>28.5</v>
      </c>
      <c r="F33" s="16">
        <v>27</v>
      </c>
      <c r="G33" s="16">
        <v>30</v>
      </c>
      <c r="H33" s="16">
        <v>16.899999999999999</v>
      </c>
      <c r="I33" s="16">
        <v>15.3</v>
      </c>
      <c r="J33" s="16">
        <v>18.5</v>
      </c>
      <c r="K33" s="16">
        <v>41.2</v>
      </c>
      <c r="L33" s="16">
        <v>38.6</v>
      </c>
      <c r="M33" s="16">
        <v>43.8</v>
      </c>
      <c r="N33" s="25">
        <v>29.1</v>
      </c>
      <c r="O33" s="25">
        <v>27.5</v>
      </c>
      <c r="P33" s="25">
        <v>30.6</v>
      </c>
    </row>
    <row r="34" spans="1:16" x14ac:dyDescent="0.35">
      <c r="A34" s="78">
        <v>2007</v>
      </c>
      <c r="B34" s="15">
        <v>1282</v>
      </c>
      <c r="C34" s="11">
        <v>378</v>
      </c>
      <c r="D34" s="11">
        <v>904</v>
      </c>
      <c r="E34" s="16">
        <v>25.5</v>
      </c>
      <c r="F34" s="16">
        <v>24.1</v>
      </c>
      <c r="G34" s="16">
        <v>26.9</v>
      </c>
      <c r="H34" s="16">
        <v>14.5</v>
      </c>
      <c r="I34" s="16">
        <v>13</v>
      </c>
      <c r="J34" s="16">
        <v>15.9</v>
      </c>
      <c r="K34" s="16">
        <v>37.6</v>
      </c>
      <c r="L34" s="16">
        <v>35.200000000000003</v>
      </c>
      <c r="M34" s="16">
        <v>40.1</v>
      </c>
      <c r="N34" s="25">
        <v>26</v>
      </c>
      <c r="O34" s="25">
        <v>24.6</v>
      </c>
      <c r="P34" s="25">
        <v>27.5</v>
      </c>
    </row>
    <row r="35" spans="1:16" x14ac:dyDescent="0.35">
      <c r="A35" s="78">
        <v>2008</v>
      </c>
      <c r="B35" s="15">
        <v>1316</v>
      </c>
      <c r="C35" s="11">
        <v>400</v>
      </c>
      <c r="D35" s="11">
        <v>916</v>
      </c>
      <c r="E35" s="16">
        <v>25.9</v>
      </c>
      <c r="F35" s="16">
        <v>24.5</v>
      </c>
      <c r="G35" s="16">
        <v>27.3</v>
      </c>
      <c r="H35" s="16">
        <v>15.2</v>
      </c>
      <c r="I35" s="16">
        <v>13.7</v>
      </c>
      <c r="J35" s="16">
        <v>16.600000000000001</v>
      </c>
      <c r="K35" s="16">
        <v>37.799999999999997</v>
      </c>
      <c r="L35" s="16">
        <v>35.299999999999997</v>
      </c>
      <c r="M35" s="16">
        <v>40.299999999999997</v>
      </c>
      <c r="N35" s="25">
        <v>26.5</v>
      </c>
      <c r="O35" s="25">
        <v>25</v>
      </c>
      <c r="P35" s="25">
        <v>27.9</v>
      </c>
    </row>
    <row r="36" spans="1:16" x14ac:dyDescent="0.35">
      <c r="A36" s="78">
        <v>2009</v>
      </c>
      <c r="B36" s="15">
        <v>1180</v>
      </c>
      <c r="C36" s="11">
        <v>394</v>
      </c>
      <c r="D36" s="11">
        <v>786</v>
      </c>
      <c r="E36" s="16">
        <v>23</v>
      </c>
      <c r="F36" s="16">
        <v>21.7</v>
      </c>
      <c r="G36" s="16">
        <v>24.3</v>
      </c>
      <c r="H36" s="16">
        <v>14.8</v>
      </c>
      <c r="I36" s="16">
        <v>13.3</v>
      </c>
      <c r="J36" s="16">
        <v>16.3</v>
      </c>
      <c r="K36" s="16">
        <v>32</v>
      </c>
      <c r="L36" s="16">
        <v>29.8</v>
      </c>
      <c r="M36" s="16">
        <v>34.299999999999997</v>
      </c>
      <c r="N36" s="25">
        <v>23.4</v>
      </c>
      <c r="O36" s="25">
        <v>22.1</v>
      </c>
      <c r="P36" s="25">
        <v>24.8</v>
      </c>
    </row>
    <row r="37" spans="1:16" x14ac:dyDescent="0.35">
      <c r="A37" s="78">
        <v>2010</v>
      </c>
      <c r="B37" s="15">
        <v>1183</v>
      </c>
      <c r="C37" s="11">
        <v>355</v>
      </c>
      <c r="D37" s="11">
        <v>828</v>
      </c>
      <c r="E37" s="16">
        <v>22.8</v>
      </c>
      <c r="F37" s="16">
        <v>21.5</v>
      </c>
      <c r="G37" s="16">
        <v>24.1</v>
      </c>
      <c r="H37" s="16">
        <v>13.2</v>
      </c>
      <c r="I37" s="16">
        <v>11.8</v>
      </c>
      <c r="J37" s="16">
        <v>14.6</v>
      </c>
      <c r="K37" s="16">
        <v>33.4</v>
      </c>
      <c r="L37" s="16">
        <v>31.1</v>
      </c>
      <c r="M37" s="16">
        <v>35.700000000000003</v>
      </c>
      <c r="N37" s="25">
        <v>23.3</v>
      </c>
      <c r="O37" s="25">
        <v>22</v>
      </c>
      <c r="P37" s="25">
        <v>24.6</v>
      </c>
    </row>
    <row r="38" spans="1:16" x14ac:dyDescent="0.35">
      <c r="A38" s="78">
        <v>2011</v>
      </c>
      <c r="B38" s="15">
        <v>1135</v>
      </c>
      <c r="C38" s="11">
        <v>376</v>
      </c>
      <c r="D38" s="11">
        <v>759</v>
      </c>
      <c r="E38" s="16">
        <v>21.9</v>
      </c>
      <c r="F38" s="16">
        <v>20.6</v>
      </c>
      <c r="G38" s="16">
        <v>23.2</v>
      </c>
      <c r="H38" s="16">
        <v>13.9</v>
      </c>
      <c r="I38" s="16">
        <v>12.5</v>
      </c>
      <c r="J38" s="16">
        <v>15.3</v>
      </c>
      <c r="K38" s="16">
        <v>30.8</v>
      </c>
      <c r="L38" s="16">
        <v>28.5</v>
      </c>
      <c r="M38" s="16">
        <v>33</v>
      </c>
      <c r="N38" s="25">
        <v>22.3</v>
      </c>
      <c r="O38" s="25">
        <v>21</v>
      </c>
      <c r="P38" s="25">
        <v>23.7</v>
      </c>
    </row>
    <row r="39" spans="1:16" x14ac:dyDescent="0.35">
      <c r="A39" s="78">
        <v>2012</v>
      </c>
      <c r="B39" s="15">
        <v>968</v>
      </c>
      <c r="C39" s="11">
        <v>298</v>
      </c>
      <c r="D39" s="11">
        <v>670</v>
      </c>
      <c r="E39" s="16">
        <v>18.399999999999999</v>
      </c>
      <c r="F39" s="16">
        <v>17.3</v>
      </c>
      <c r="G39" s="16">
        <v>19.600000000000001</v>
      </c>
      <c r="H39" s="16">
        <v>10.9</v>
      </c>
      <c r="I39" s="16">
        <v>9.6999999999999993</v>
      </c>
      <c r="J39" s="16">
        <v>12.2</v>
      </c>
      <c r="K39" s="16">
        <v>26.7</v>
      </c>
      <c r="L39" s="16">
        <v>24.6</v>
      </c>
      <c r="M39" s="16">
        <v>28.7</v>
      </c>
      <c r="N39" s="25">
        <v>18.8</v>
      </c>
      <c r="O39" s="25">
        <v>17.600000000000001</v>
      </c>
      <c r="P39" s="25">
        <v>20</v>
      </c>
    </row>
    <row r="40" spans="1:16" x14ac:dyDescent="0.35">
      <c r="A40" s="78">
        <v>2013</v>
      </c>
      <c r="B40" s="15">
        <v>1002</v>
      </c>
      <c r="C40" s="11">
        <v>308</v>
      </c>
      <c r="D40" s="11">
        <v>694</v>
      </c>
      <c r="E40" s="16">
        <v>19</v>
      </c>
      <c r="F40" s="16">
        <v>17.8</v>
      </c>
      <c r="G40" s="16">
        <v>20.100000000000001</v>
      </c>
      <c r="H40" s="16">
        <v>11.2</v>
      </c>
      <c r="I40" s="16">
        <v>10</v>
      </c>
      <c r="J40" s="16">
        <v>12.5</v>
      </c>
      <c r="K40" s="16">
        <v>27.6</v>
      </c>
      <c r="L40" s="16">
        <v>25.5</v>
      </c>
      <c r="M40" s="16">
        <v>29.7</v>
      </c>
      <c r="N40" s="25">
        <v>19.399999999999999</v>
      </c>
      <c r="O40" s="25">
        <v>18.2</v>
      </c>
      <c r="P40" s="25">
        <v>20.6</v>
      </c>
    </row>
    <row r="41" spans="1:16" x14ac:dyDescent="0.35">
      <c r="A41" s="78">
        <v>2014</v>
      </c>
      <c r="B41" s="15">
        <v>1036</v>
      </c>
      <c r="C41" s="11">
        <v>324</v>
      </c>
      <c r="D41" s="11">
        <v>712</v>
      </c>
      <c r="E41" s="16">
        <v>19.5</v>
      </c>
      <c r="F41" s="16">
        <v>18.3</v>
      </c>
      <c r="G41" s="16">
        <v>20.7</v>
      </c>
      <c r="H41" s="16">
        <v>11.7</v>
      </c>
      <c r="I41" s="16">
        <v>10.4</v>
      </c>
      <c r="J41" s="16">
        <v>13</v>
      </c>
      <c r="K41" s="16">
        <v>28.1</v>
      </c>
      <c r="L41" s="16">
        <v>26</v>
      </c>
      <c r="M41" s="16">
        <v>30.1</v>
      </c>
      <c r="N41" s="25">
        <v>19.899999999999999</v>
      </c>
      <c r="O41" s="25">
        <v>18.7</v>
      </c>
      <c r="P41" s="25">
        <v>21.1</v>
      </c>
    </row>
    <row r="42" spans="1:16" x14ac:dyDescent="0.35">
      <c r="A42" s="78">
        <v>2015</v>
      </c>
      <c r="B42" s="15">
        <v>1045</v>
      </c>
      <c r="C42" s="11">
        <v>334</v>
      </c>
      <c r="D42" s="11">
        <v>711</v>
      </c>
      <c r="E42" s="16">
        <v>19.5</v>
      </c>
      <c r="F42" s="16">
        <v>18.3</v>
      </c>
      <c r="G42" s="16">
        <v>20.6</v>
      </c>
      <c r="H42" s="16">
        <v>12</v>
      </c>
      <c r="I42" s="16">
        <v>10.7</v>
      </c>
      <c r="J42" s="16">
        <v>13.3</v>
      </c>
      <c r="K42" s="16">
        <v>27.7</v>
      </c>
      <c r="L42" s="16">
        <v>25.7</v>
      </c>
      <c r="M42" s="16">
        <v>29.8</v>
      </c>
      <c r="N42" s="25">
        <v>19.8</v>
      </c>
      <c r="O42" s="25">
        <v>18.600000000000001</v>
      </c>
      <c r="P42" s="25">
        <v>21</v>
      </c>
    </row>
    <row r="43" spans="1:16" x14ac:dyDescent="0.35">
      <c r="A43" s="78">
        <v>2016</v>
      </c>
      <c r="B43" s="15">
        <v>1139</v>
      </c>
      <c r="C43" s="11">
        <v>342</v>
      </c>
      <c r="D43" s="11">
        <v>797</v>
      </c>
      <c r="E43" s="16">
        <v>21.1</v>
      </c>
      <c r="F43" s="16">
        <v>19.8</v>
      </c>
      <c r="G43" s="16">
        <v>22.3</v>
      </c>
      <c r="H43" s="16">
        <v>12.1</v>
      </c>
      <c r="I43" s="16">
        <v>10.8</v>
      </c>
      <c r="J43" s="16">
        <v>13.4</v>
      </c>
      <c r="K43" s="16">
        <v>30.9</v>
      </c>
      <c r="L43" s="16">
        <v>28.8</v>
      </c>
      <c r="M43" s="16">
        <v>33.1</v>
      </c>
      <c r="N43" s="25">
        <v>21.5</v>
      </c>
      <c r="O43" s="25">
        <v>20.3</v>
      </c>
      <c r="P43" s="25">
        <v>22.8</v>
      </c>
    </row>
    <row r="44" spans="1:16" x14ac:dyDescent="0.35">
      <c r="A44" s="78">
        <v>2017</v>
      </c>
      <c r="B44" s="15">
        <v>1120</v>
      </c>
      <c r="C44" s="11">
        <v>331</v>
      </c>
      <c r="D44" s="11">
        <v>789</v>
      </c>
      <c r="E44" s="16">
        <v>20.5</v>
      </c>
      <c r="F44" s="16">
        <v>19.3</v>
      </c>
      <c r="G44" s="16">
        <v>21.7</v>
      </c>
      <c r="H44" s="16">
        <v>11.6</v>
      </c>
      <c r="I44" s="16">
        <v>10.4</v>
      </c>
      <c r="J44" s="16">
        <v>12.9</v>
      </c>
      <c r="K44" s="16">
        <v>30.3</v>
      </c>
      <c r="L44" s="16">
        <v>28.2</v>
      </c>
      <c r="M44" s="16">
        <v>32.5</v>
      </c>
      <c r="N44" s="25">
        <v>21</v>
      </c>
      <c r="O44" s="25">
        <v>19.7</v>
      </c>
      <c r="P44" s="25">
        <v>22.2</v>
      </c>
    </row>
    <row r="45" spans="1:16" x14ac:dyDescent="0.35">
      <c r="A45" s="78">
        <v>2018</v>
      </c>
      <c r="B45" s="15">
        <v>1136</v>
      </c>
      <c r="C45" s="11">
        <v>374</v>
      </c>
      <c r="D45" s="11">
        <v>762</v>
      </c>
      <c r="E45" s="16">
        <v>20.8</v>
      </c>
      <c r="F45" s="16">
        <v>19.600000000000001</v>
      </c>
      <c r="G45" s="16">
        <v>22</v>
      </c>
      <c r="H45" s="16">
        <v>13.1</v>
      </c>
      <c r="I45" s="16">
        <v>11.8</v>
      </c>
      <c r="J45" s="16">
        <v>14.5</v>
      </c>
      <c r="K45" s="16">
        <v>29.4</v>
      </c>
      <c r="L45" s="16">
        <v>27.3</v>
      </c>
      <c r="M45" s="16">
        <v>31.5</v>
      </c>
      <c r="N45" s="25">
        <v>21.2</v>
      </c>
      <c r="O45" s="25">
        <v>20</v>
      </c>
      <c r="P45" s="25">
        <v>22.5</v>
      </c>
    </row>
    <row r="46" spans="1:16" x14ac:dyDescent="0.35">
      <c r="A46" s="78">
        <v>2019</v>
      </c>
      <c r="B46" s="15">
        <v>1020</v>
      </c>
      <c r="C46" s="11">
        <v>361</v>
      </c>
      <c r="D46" s="11">
        <v>659</v>
      </c>
      <c r="E46" s="16">
        <v>18.600000000000001</v>
      </c>
      <c r="F46" s="16">
        <v>17.399999999999999</v>
      </c>
      <c r="G46" s="16">
        <v>19.7</v>
      </c>
      <c r="H46" s="16">
        <v>12.6</v>
      </c>
      <c r="I46" s="16">
        <v>11.3</v>
      </c>
      <c r="J46" s="16">
        <v>13.9</v>
      </c>
      <c r="K46" s="16">
        <v>25.2</v>
      </c>
      <c r="L46" s="16">
        <v>23.3</v>
      </c>
      <c r="M46" s="16">
        <v>27.1</v>
      </c>
      <c r="N46" s="25">
        <v>18.899999999999999</v>
      </c>
      <c r="O46" s="25">
        <v>17.7</v>
      </c>
      <c r="P46" s="25">
        <v>20.100000000000001</v>
      </c>
    </row>
    <row r="47" spans="1:16" x14ac:dyDescent="0.35">
      <c r="A47" s="78">
        <v>2020</v>
      </c>
      <c r="B47" s="15">
        <v>1190</v>
      </c>
      <c r="C47" s="11">
        <v>364</v>
      </c>
      <c r="D47" s="11">
        <v>826</v>
      </c>
      <c r="E47" s="16">
        <v>21.5</v>
      </c>
      <c r="F47" s="16">
        <v>20.3</v>
      </c>
      <c r="G47" s="16">
        <v>22.7</v>
      </c>
      <c r="H47" s="16">
        <v>12.7</v>
      </c>
      <c r="I47" s="16">
        <v>11.4</v>
      </c>
      <c r="J47" s="16">
        <v>14</v>
      </c>
      <c r="K47" s="16">
        <v>31.3</v>
      </c>
      <c r="L47" s="16">
        <v>29.2</v>
      </c>
      <c r="M47" s="16">
        <v>33.5</v>
      </c>
      <c r="N47" s="25">
        <v>22</v>
      </c>
      <c r="O47" s="25">
        <v>20.8</v>
      </c>
      <c r="P47" s="25">
        <v>23.3</v>
      </c>
    </row>
    <row r="48" spans="1:16" x14ac:dyDescent="0.35">
      <c r="A48" s="78">
        <v>2021</v>
      </c>
      <c r="B48" s="15">
        <v>1245</v>
      </c>
      <c r="C48" s="11">
        <v>409</v>
      </c>
      <c r="D48" s="11">
        <v>836</v>
      </c>
      <c r="E48" s="16">
        <v>22.3</v>
      </c>
      <c r="F48" s="16">
        <v>21.1</v>
      </c>
      <c r="G48" s="16">
        <v>23.6</v>
      </c>
      <c r="H48" s="16">
        <v>14.1</v>
      </c>
      <c r="I48" s="16">
        <v>12.7</v>
      </c>
      <c r="J48" s="16">
        <v>15.5</v>
      </c>
      <c r="K48" s="16">
        <v>31.4</v>
      </c>
      <c r="L48" s="16">
        <v>29.3</v>
      </c>
      <c r="M48" s="16">
        <v>33.5</v>
      </c>
      <c r="N48" s="25">
        <v>22.8</v>
      </c>
      <c r="O48" s="25">
        <v>21.5</v>
      </c>
      <c r="P48" s="25">
        <v>24</v>
      </c>
    </row>
    <row r="49" spans="1:16" x14ac:dyDescent="0.35">
      <c r="A49" s="75">
        <v>2022</v>
      </c>
      <c r="B49" s="15">
        <v>1276</v>
      </c>
      <c r="C49" s="11">
        <v>440</v>
      </c>
      <c r="D49" s="11">
        <v>836</v>
      </c>
      <c r="E49">
        <v>22.9</v>
      </c>
      <c r="F49">
        <v>21.6</v>
      </c>
      <c r="G49">
        <v>24.1</v>
      </c>
      <c r="H49">
        <v>15.2</v>
      </c>
      <c r="I49">
        <v>13.8</v>
      </c>
      <c r="J49">
        <v>16.600000000000001</v>
      </c>
      <c r="K49">
        <v>31.4</v>
      </c>
      <c r="L49">
        <v>29.2</v>
      </c>
      <c r="M49">
        <v>33.5</v>
      </c>
      <c r="N49">
        <v>23.3</v>
      </c>
      <c r="O49" s="16">
        <v>22</v>
      </c>
      <c r="P49">
        <v>24.5</v>
      </c>
    </row>
  </sheetData>
  <hyperlinks>
    <hyperlink ref="A4" location="Table_of_contents!A1" display="Back to table of contents" xr:uid="{00000000-0004-0000-0300-000000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137"/>
  <sheetViews>
    <sheetView zoomScaleNormal="100" workbookViewId="0"/>
  </sheetViews>
  <sheetFormatPr defaultColWidth="8.765625" defaultRowHeight="15.5" x14ac:dyDescent="0.35"/>
  <cols>
    <col min="1" max="1" width="14.765625" style="9" customWidth="1"/>
    <col min="2" max="24" width="14.84375" style="9" customWidth="1"/>
    <col min="25" max="16384" width="8.765625" style="9"/>
  </cols>
  <sheetData>
    <row r="1" spans="1:24" ht="20" x14ac:dyDescent="0.4">
      <c r="A1" s="8" t="s">
        <v>335</v>
      </c>
    </row>
    <row r="2" spans="1:24" x14ac:dyDescent="0.35">
      <c r="A2" t="s">
        <v>27</v>
      </c>
    </row>
    <row r="3" spans="1:24" x14ac:dyDescent="0.35">
      <c r="A3" s="9" t="s">
        <v>0</v>
      </c>
    </row>
    <row r="4" spans="1:24" x14ac:dyDescent="0.35">
      <c r="A4" s="6" t="s">
        <v>28</v>
      </c>
    </row>
    <row r="5" spans="1:24" s="17" customFormat="1" ht="36" x14ac:dyDescent="0.4">
      <c r="A5" s="13" t="s">
        <v>14</v>
      </c>
      <c r="B5" s="13" t="s">
        <v>29</v>
      </c>
      <c r="C5" s="19" t="s">
        <v>30</v>
      </c>
      <c r="D5" s="82" t="s">
        <v>31</v>
      </c>
      <c r="E5" s="82" t="s">
        <v>32</v>
      </c>
      <c r="F5" s="82" t="s">
        <v>33</v>
      </c>
      <c r="G5" s="82" t="s">
        <v>34</v>
      </c>
      <c r="H5" s="82" t="s">
        <v>35</v>
      </c>
      <c r="I5" s="82" t="s">
        <v>36</v>
      </c>
      <c r="J5" s="82" t="s">
        <v>37</v>
      </c>
      <c r="K5" s="82" t="s">
        <v>38</v>
      </c>
      <c r="L5" s="82" t="s">
        <v>39</v>
      </c>
      <c r="M5" s="82" t="s">
        <v>40</v>
      </c>
      <c r="N5" s="84" t="s">
        <v>41</v>
      </c>
      <c r="O5" s="84" t="s">
        <v>42</v>
      </c>
      <c r="P5" s="84" t="s">
        <v>43</v>
      </c>
      <c r="Q5" s="84" t="s">
        <v>44</v>
      </c>
      <c r="R5" s="84" t="s">
        <v>45</v>
      </c>
      <c r="S5" s="84" t="s">
        <v>46</v>
      </c>
      <c r="T5" s="84" t="s">
        <v>47</v>
      </c>
      <c r="U5" s="84" t="s">
        <v>48</v>
      </c>
      <c r="V5" s="84" t="s">
        <v>49</v>
      </c>
      <c r="W5" s="84" t="s">
        <v>50</v>
      </c>
      <c r="X5" s="84" t="s">
        <v>259</v>
      </c>
    </row>
    <row r="6" spans="1:24" s="1" customFormat="1" ht="15" customHeight="1" x14ac:dyDescent="0.35">
      <c r="A6" s="57">
        <v>1979</v>
      </c>
      <c r="B6" s="11" t="s">
        <v>51</v>
      </c>
      <c r="C6" s="20" t="s">
        <v>52</v>
      </c>
      <c r="D6" s="26">
        <v>0</v>
      </c>
      <c r="E6" s="26">
        <v>0</v>
      </c>
      <c r="F6" s="26">
        <v>0</v>
      </c>
      <c r="G6" s="26">
        <v>0</v>
      </c>
      <c r="H6" s="26">
        <v>2</v>
      </c>
      <c r="I6" s="26">
        <v>0</v>
      </c>
      <c r="J6" s="26">
        <v>5</v>
      </c>
      <c r="K6" s="26">
        <v>7</v>
      </c>
      <c r="L6" s="26">
        <v>23</v>
      </c>
      <c r="M6" s="26">
        <v>44</v>
      </c>
      <c r="N6" s="26">
        <v>63</v>
      </c>
      <c r="O6" s="26">
        <v>63</v>
      </c>
      <c r="P6" s="26">
        <v>70</v>
      </c>
      <c r="Q6" s="26">
        <v>42</v>
      </c>
      <c r="R6" s="26">
        <v>34</v>
      </c>
      <c r="S6" s="26">
        <v>22</v>
      </c>
      <c r="T6" s="26">
        <v>9</v>
      </c>
      <c r="U6" s="26">
        <v>3</v>
      </c>
      <c r="V6" s="26">
        <v>2</v>
      </c>
      <c r="W6" s="26">
        <v>0</v>
      </c>
      <c r="X6" s="37">
        <v>54.2</v>
      </c>
    </row>
    <row r="7" spans="1:24" s="1" customFormat="1" ht="15" customHeight="1" x14ac:dyDescent="0.35">
      <c r="A7" s="75">
        <v>1980</v>
      </c>
      <c r="B7" s="11" t="s">
        <v>51</v>
      </c>
      <c r="C7" s="20" t="s">
        <v>52</v>
      </c>
      <c r="D7" s="26">
        <v>0</v>
      </c>
      <c r="E7" s="26">
        <v>0</v>
      </c>
      <c r="F7" s="26">
        <v>0</v>
      </c>
      <c r="G7" s="26">
        <v>0</v>
      </c>
      <c r="H7" s="26">
        <v>0</v>
      </c>
      <c r="I7" s="26">
        <v>2</v>
      </c>
      <c r="J7" s="26">
        <v>10</v>
      </c>
      <c r="K7" s="26">
        <v>15</v>
      </c>
      <c r="L7" s="26">
        <v>23</v>
      </c>
      <c r="M7" s="26">
        <v>38</v>
      </c>
      <c r="N7" s="26">
        <v>41</v>
      </c>
      <c r="O7" s="26">
        <v>58</v>
      </c>
      <c r="P7" s="26">
        <v>60</v>
      </c>
      <c r="Q7" s="26">
        <v>55</v>
      </c>
      <c r="R7" s="26">
        <v>41</v>
      </c>
      <c r="S7" s="26">
        <v>16</v>
      </c>
      <c r="T7" s="26">
        <v>9</v>
      </c>
      <c r="U7" s="26">
        <v>1</v>
      </c>
      <c r="V7" s="26">
        <v>0</v>
      </c>
      <c r="W7" s="26">
        <v>0</v>
      </c>
      <c r="X7" s="37">
        <v>53.9</v>
      </c>
    </row>
    <row r="8" spans="1:24" s="1" customFormat="1" ht="15" customHeight="1" x14ac:dyDescent="0.35">
      <c r="A8" s="75">
        <v>1981</v>
      </c>
      <c r="B8" s="11" t="s">
        <v>51</v>
      </c>
      <c r="C8" s="20" t="s">
        <v>52</v>
      </c>
      <c r="D8" s="26">
        <v>0</v>
      </c>
      <c r="E8" s="26">
        <v>0</v>
      </c>
      <c r="F8" s="26">
        <v>0</v>
      </c>
      <c r="G8" s="26">
        <v>0</v>
      </c>
      <c r="H8" s="26">
        <v>0</v>
      </c>
      <c r="I8" s="26">
        <v>1</v>
      </c>
      <c r="J8" s="26">
        <v>7</v>
      </c>
      <c r="K8" s="26">
        <v>10</v>
      </c>
      <c r="L8" s="26">
        <v>18</v>
      </c>
      <c r="M8" s="26">
        <v>33</v>
      </c>
      <c r="N8" s="26">
        <v>43</v>
      </c>
      <c r="O8" s="26">
        <v>54</v>
      </c>
      <c r="P8" s="26">
        <v>66</v>
      </c>
      <c r="Q8" s="26">
        <v>50</v>
      </c>
      <c r="R8" s="26">
        <v>35</v>
      </c>
      <c r="S8" s="26">
        <v>19</v>
      </c>
      <c r="T8" s="26">
        <v>10</v>
      </c>
      <c r="U8" s="26">
        <v>2</v>
      </c>
      <c r="V8" s="26">
        <v>0</v>
      </c>
      <c r="W8" s="26">
        <v>0</v>
      </c>
      <c r="X8" s="37">
        <v>54.7</v>
      </c>
    </row>
    <row r="9" spans="1:24" s="1" customFormat="1" ht="15" customHeight="1" x14ac:dyDescent="0.35">
      <c r="A9" s="75">
        <v>1982</v>
      </c>
      <c r="B9" s="11" t="s">
        <v>51</v>
      </c>
      <c r="C9" s="20" t="s">
        <v>52</v>
      </c>
      <c r="D9" s="26">
        <v>0</v>
      </c>
      <c r="E9" s="26">
        <v>0</v>
      </c>
      <c r="F9" s="26">
        <v>0</v>
      </c>
      <c r="G9" s="26">
        <v>0</v>
      </c>
      <c r="H9" s="26">
        <v>0</v>
      </c>
      <c r="I9" s="26">
        <v>1</v>
      </c>
      <c r="J9" s="26">
        <v>2</v>
      </c>
      <c r="K9" s="26">
        <v>11</v>
      </c>
      <c r="L9" s="26">
        <v>12</v>
      </c>
      <c r="M9" s="26">
        <v>42</v>
      </c>
      <c r="N9" s="26">
        <v>40</v>
      </c>
      <c r="O9" s="26">
        <v>48</v>
      </c>
      <c r="P9" s="26">
        <v>68</v>
      </c>
      <c r="Q9" s="26">
        <v>55</v>
      </c>
      <c r="R9" s="26">
        <v>43</v>
      </c>
      <c r="S9" s="26">
        <v>24</v>
      </c>
      <c r="T9" s="26">
        <v>7</v>
      </c>
      <c r="U9" s="26">
        <v>1</v>
      </c>
      <c r="V9" s="26">
        <v>1</v>
      </c>
      <c r="W9" s="26">
        <v>0</v>
      </c>
      <c r="X9" s="37">
        <v>55.7</v>
      </c>
    </row>
    <row r="10" spans="1:24" s="1" customFormat="1" ht="15" customHeight="1" x14ac:dyDescent="0.35">
      <c r="A10" s="75">
        <v>1983</v>
      </c>
      <c r="B10" s="11" t="s">
        <v>51</v>
      </c>
      <c r="C10" s="20" t="s">
        <v>52</v>
      </c>
      <c r="D10" s="26">
        <v>0</v>
      </c>
      <c r="E10" s="26">
        <v>0</v>
      </c>
      <c r="F10" s="26">
        <v>0</v>
      </c>
      <c r="G10" s="26">
        <v>0</v>
      </c>
      <c r="H10" s="26">
        <v>1</v>
      </c>
      <c r="I10" s="26">
        <v>2</v>
      </c>
      <c r="J10" s="26">
        <v>5</v>
      </c>
      <c r="K10" s="26">
        <v>11</v>
      </c>
      <c r="L10" s="26">
        <v>18</v>
      </c>
      <c r="M10" s="26">
        <v>29</v>
      </c>
      <c r="N10" s="26">
        <v>39</v>
      </c>
      <c r="O10" s="26">
        <v>62</v>
      </c>
      <c r="P10" s="26">
        <v>53</v>
      </c>
      <c r="Q10" s="26">
        <v>61</v>
      </c>
      <c r="R10" s="26">
        <v>37</v>
      </c>
      <c r="S10" s="26">
        <v>22</v>
      </c>
      <c r="T10" s="26">
        <v>7</v>
      </c>
      <c r="U10" s="26">
        <v>4</v>
      </c>
      <c r="V10" s="26">
        <v>0</v>
      </c>
      <c r="W10" s="26">
        <v>0</v>
      </c>
      <c r="X10" s="37">
        <v>55.2</v>
      </c>
    </row>
    <row r="11" spans="1:24" s="1" customFormat="1" ht="15" customHeight="1" x14ac:dyDescent="0.35">
      <c r="A11" s="75">
        <v>1984</v>
      </c>
      <c r="B11" s="11" t="s">
        <v>51</v>
      </c>
      <c r="C11" s="20" t="s">
        <v>52</v>
      </c>
      <c r="D11" s="26">
        <v>0</v>
      </c>
      <c r="E11" s="26">
        <v>0</v>
      </c>
      <c r="F11" s="26">
        <v>0</v>
      </c>
      <c r="G11" s="26">
        <v>0</v>
      </c>
      <c r="H11" s="26">
        <v>0</v>
      </c>
      <c r="I11" s="26">
        <v>1</v>
      </c>
      <c r="J11" s="26">
        <v>10</v>
      </c>
      <c r="K11" s="26">
        <v>18</v>
      </c>
      <c r="L11" s="26">
        <v>19</v>
      </c>
      <c r="M11" s="26">
        <v>29</v>
      </c>
      <c r="N11" s="26">
        <v>50</v>
      </c>
      <c r="O11" s="26">
        <v>47</v>
      </c>
      <c r="P11" s="26">
        <v>60</v>
      </c>
      <c r="Q11" s="26">
        <v>63</v>
      </c>
      <c r="R11" s="26">
        <v>38</v>
      </c>
      <c r="S11" s="26">
        <v>21</v>
      </c>
      <c r="T11" s="26">
        <v>11</v>
      </c>
      <c r="U11" s="26">
        <v>2</v>
      </c>
      <c r="V11" s="26">
        <v>0</v>
      </c>
      <c r="W11" s="26">
        <v>0</v>
      </c>
      <c r="X11" s="37">
        <v>54.7</v>
      </c>
    </row>
    <row r="12" spans="1:24" s="1" customFormat="1" ht="15" customHeight="1" x14ac:dyDescent="0.35">
      <c r="A12" s="75">
        <v>1985</v>
      </c>
      <c r="B12" s="11" t="s">
        <v>51</v>
      </c>
      <c r="C12" s="20" t="s">
        <v>52</v>
      </c>
      <c r="D12" s="26">
        <v>0</v>
      </c>
      <c r="E12" s="26">
        <v>0</v>
      </c>
      <c r="F12" s="26">
        <v>0</v>
      </c>
      <c r="G12" s="26">
        <v>0</v>
      </c>
      <c r="H12" s="26">
        <v>0</v>
      </c>
      <c r="I12" s="26">
        <v>3</v>
      </c>
      <c r="J12" s="26">
        <v>5</v>
      </c>
      <c r="K12" s="26">
        <v>9</v>
      </c>
      <c r="L12" s="26">
        <v>23</v>
      </c>
      <c r="M12" s="26">
        <v>27</v>
      </c>
      <c r="N12" s="26">
        <v>49</v>
      </c>
      <c r="O12" s="26">
        <v>58</v>
      </c>
      <c r="P12" s="26">
        <v>77</v>
      </c>
      <c r="Q12" s="26">
        <v>60</v>
      </c>
      <c r="R12" s="26">
        <v>54</v>
      </c>
      <c r="S12" s="26">
        <v>20</v>
      </c>
      <c r="T12" s="26">
        <v>5</v>
      </c>
      <c r="U12" s="26">
        <v>5</v>
      </c>
      <c r="V12" s="26">
        <v>0</v>
      </c>
      <c r="W12" s="26">
        <v>0</v>
      </c>
      <c r="X12" s="37">
        <v>55.5</v>
      </c>
    </row>
    <row r="13" spans="1:24" s="1" customFormat="1" ht="15" customHeight="1" x14ac:dyDescent="0.35">
      <c r="A13" s="75">
        <v>1986</v>
      </c>
      <c r="B13" s="11" t="s">
        <v>51</v>
      </c>
      <c r="C13" s="20" t="s">
        <v>52</v>
      </c>
      <c r="D13" s="26">
        <v>0</v>
      </c>
      <c r="E13" s="26">
        <v>0</v>
      </c>
      <c r="F13" s="26">
        <v>0</v>
      </c>
      <c r="G13" s="26">
        <v>0</v>
      </c>
      <c r="H13" s="26">
        <v>0</v>
      </c>
      <c r="I13" s="26">
        <v>6</v>
      </c>
      <c r="J13" s="26">
        <v>7</v>
      </c>
      <c r="K13" s="26">
        <v>10</v>
      </c>
      <c r="L13" s="26">
        <v>34</v>
      </c>
      <c r="M13" s="26">
        <v>30</v>
      </c>
      <c r="N13" s="26">
        <v>37</v>
      </c>
      <c r="O13" s="26">
        <v>55</v>
      </c>
      <c r="P13" s="26">
        <v>69</v>
      </c>
      <c r="Q13" s="26">
        <v>57</v>
      </c>
      <c r="R13" s="26">
        <v>45</v>
      </c>
      <c r="S13" s="26">
        <v>19</v>
      </c>
      <c r="T13" s="26">
        <v>8</v>
      </c>
      <c r="U13" s="26">
        <v>7</v>
      </c>
      <c r="V13" s="26">
        <v>0</v>
      </c>
      <c r="W13" s="26">
        <v>0</v>
      </c>
      <c r="X13" s="37">
        <v>54.7</v>
      </c>
    </row>
    <row r="14" spans="1:24" s="1" customFormat="1" ht="15" customHeight="1" x14ac:dyDescent="0.35">
      <c r="A14" s="75">
        <v>1987</v>
      </c>
      <c r="B14" s="11" t="s">
        <v>51</v>
      </c>
      <c r="C14" s="20" t="s">
        <v>52</v>
      </c>
      <c r="D14" s="26">
        <v>0</v>
      </c>
      <c r="E14" s="26">
        <v>0</v>
      </c>
      <c r="F14" s="26">
        <v>0</v>
      </c>
      <c r="G14" s="26">
        <v>0</v>
      </c>
      <c r="H14" s="26">
        <v>1</v>
      </c>
      <c r="I14" s="26">
        <v>1</v>
      </c>
      <c r="J14" s="26">
        <v>9</v>
      </c>
      <c r="K14" s="26">
        <v>9</v>
      </c>
      <c r="L14" s="26">
        <v>19</v>
      </c>
      <c r="M14" s="26">
        <v>27</v>
      </c>
      <c r="N14" s="26">
        <v>46</v>
      </c>
      <c r="O14" s="26">
        <v>67</v>
      </c>
      <c r="P14" s="26">
        <v>54</v>
      </c>
      <c r="Q14" s="26">
        <v>59</v>
      </c>
      <c r="R14" s="26">
        <v>53</v>
      </c>
      <c r="S14" s="26">
        <v>20</v>
      </c>
      <c r="T14" s="26">
        <v>14</v>
      </c>
      <c r="U14" s="26">
        <v>4</v>
      </c>
      <c r="V14" s="26">
        <v>0</v>
      </c>
      <c r="W14" s="26">
        <v>1</v>
      </c>
      <c r="X14" s="37">
        <v>55.9</v>
      </c>
    </row>
    <row r="15" spans="1:24" s="1" customFormat="1" ht="15" customHeight="1" x14ac:dyDescent="0.35">
      <c r="A15" s="75">
        <v>1988</v>
      </c>
      <c r="B15" s="11" t="s">
        <v>51</v>
      </c>
      <c r="C15" s="20" t="s">
        <v>52</v>
      </c>
      <c r="D15" s="26">
        <v>0</v>
      </c>
      <c r="E15" s="26">
        <v>0</v>
      </c>
      <c r="F15" s="26">
        <v>0</v>
      </c>
      <c r="G15" s="26">
        <v>0</v>
      </c>
      <c r="H15" s="26">
        <v>0</v>
      </c>
      <c r="I15" s="26">
        <v>4</v>
      </c>
      <c r="J15" s="26">
        <v>8</v>
      </c>
      <c r="K15" s="26">
        <v>19</v>
      </c>
      <c r="L15" s="26">
        <v>26</v>
      </c>
      <c r="M15" s="26">
        <v>34</v>
      </c>
      <c r="N15" s="26">
        <v>50</v>
      </c>
      <c r="O15" s="26">
        <v>52</v>
      </c>
      <c r="P15" s="26">
        <v>63</v>
      </c>
      <c r="Q15" s="26">
        <v>74</v>
      </c>
      <c r="R15" s="26">
        <v>69</v>
      </c>
      <c r="S15" s="26">
        <v>15</v>
      </c>
      <c r="T15" s="26">
        <v>10</v>
      </c>
      <c r="U15" s="26">
        <v>2</v>
      </c>
      <c r="V15" s="26">
        <v>1</v>
      </c>
      <c r="W15" s="26">
        <v>0</v>
      </c>
      <c r="X15" s="37">
        <v>54.8</v>
      </c>
    </row>
    <row r="16" spans="1:24" s="1" customFormat="1" ht="15" customHeight="1" x14ac:dyDescent="0.35">
      <c r="A16" s="75">
        <v>1989</v>
      </c>
      <c r="B16" s="11" t="s">
        <v>51</v>
      </c>
      <c r="C16" s="20" t="s">
        <v>52</v>
      </c>
      <c r="D16" s="26">
        <v>0</v>
      </c>
      <c r="E16" s="26">
        <v>0</v>
      </c>
      <c r="F16" s="26">
        <v>0</v>
      </c>
      <c r="G16" s="26">
        <v>0</v>
      </c>
      <c r="H16" s="26">
        <v>1</v>
      </c>
      <c r="I16" s="26">
        <v>2</v>
      </c>
      <c r="J16" s="26">
        <v>4</v>
      </c>
      <c r="K16" s="26">
        <v>9</v>
      </c>
      <c r="L16" s="26">
        <v>20</v>
      </c>
      <c r="M16" s="26">
        <v>45</v>
      </c>
      <c r="N16" s="26">
        <v>52</v>
      </c>
      <c r="O16" s="26">
        <v>64</v>
      </c>
      <c r="P16" s="26">
        <v>84</v>
      </c>
      <c r="Q16" s="26">
        <v>69</v>
      </c>
      <c r="R16" s="26">
        <v>54</v>
      </c>
      <c r="S16" s="26">
        <v>34</v>
      </c>
      <c r="T16" s="26">
        <v>8</v>
      </c>
      <c r="U16" s="26">
        <v>2</v>
      </c>
      <c r="V16" s="26">
        <v>1</v>
      </c>
      <c r="W16" s="26">
        <v>0</v>
      </c>
      <c r="X16" s="37">
        <v>55.8</v>
      </c>
    </row>
    <row r="17" spans="1:24" s="1" customFormat="1" ht="15" customHeight="1" x14ac:dyDescent="0.35">
      <c r="A17" s="75">
        <v>1990</v>
      </c>
      <c r="B17" s="11" t="s">
        <v>51</v>
      </c>
      <c r="C17" s="20" t="s">
        <v>52</v>
      </c>
      <c r="D17" s="26">
        <v>0</v>
      </c>
      <c r="E17" s="26">
        <v>0</v>
      </c>
      <c r="F17" s="26">
        <v>0</v>
      </c>
      <c r="G17" s="26">
        <v>0</v>
      </c>
      <c r="H17" s="26">
        <v>0</v>
      </c>
      <c r="I17" s="26">
        <v>4</v>
      </c>
      <c r="J17" s="26">
        <v>6</v>
      </c>
      <c r="K17" s="26">
        <v>8</v>
      </c>
      <c r="L17" s="26">
        <v>37</v>
      </c>
      <c r="M17" s="26">
        <v>48</v>
      </c>
      <c r="N17" s="26">
        <v>61</v>
      </c>
      <c r="O17" s="26">
        <v>60</v>
      </c>
      <c r="P17" s="26">
        <v>64</v>
      </c>
      <c r="Q17" s="26">
        <v>63</v>
      </c>
      <c r="R17" s="26">
        <v>46</v>
      </c>
      <c r="S17" s="26">
        <v>23</v>
      </c>
      <c r="T17" s="26">
        <v>8</v>
      </c>
      <c r="U17" s="26">
        <v>4</v>
      </c>
      <c r="V17" s="26">
        <v>1</v>
      </c>
      <c r="W17" s="26">
        <v>3</v>
      </c>
      <c r="X17" s="37">
        <v>54.4</v>
      </c>
    </row>
    <row r="18" spans="1:24" s="1" customFormat="1" ht="15" customHeight="1" x14ac:dyDescent="0.35">
      <c r="A18" s="75">
        <v>1991</v>
      </c>
      <c r="B18" s="11" t="s">
        <v>51</v>
      </c>
      <c r="C18" s="20" t="s">
        <v>52</v>
      </c>
      <c r="D18" s="26">
        <v>0</v>
      </c>
      <c r="E18" s="26">
        <v>0</v>
      </c>
      <c r="F18" s="26">
        <v>0</v>
      </c>
      <c r="G18" s="26">
        <v>0</v>
      </c>
      <c r="H18" s="26">
        <v>0</v>
      </c>
      <c r="I18" s="26">
        <v>1</v>
      </c>
      <c r="J18" s="26">
        <v>2</v>
      </c>
      <c r="K18" s="26">
        <v>13</v>
      </c>
      <c r="L18" s="26">
        <v>42</v>
      </c>
      <c r="M18" s="26">
        <v>44</v>
      </c>
      <c r="N18" s="26">
        <v>63</v>
      </c>
      <c r="O18" s="26">
        <v>50</v>
      </c>
      <c r="P18" s="26">
        <v>62</v>
      </c>
      <c r="Q18" s="26">
        <v>53</v>
      </c>
      <c r="R18" s="26">
        <v>40</v>
      </c>
      <c r="S18" s="26">
        <v>32</v>
      </c>
      <c r="T18" s="26">
        <v>18</v>
      </c>
      <c r="U18" s="26">
        <v>9</v>
      </c>
      <c r="V18" s="26">
        <v>2</v>
      </c>
      <c r="W18" s="26">
        <v>0</v>
      </c>
      <c r="X18" s="37">
        <v>55.2</v>
      </c>
    </row>
    <row r="19" spans="1:24" s="1" customFormat="1" ht="15" customHeight="1" x14ac:dyDescent="0.35">
      <c r="A19" s="75">
        <v>1992</v>
      </c>
      <c r="B19" s="11" t="s">
        <v>51</v>
      </c>
      <c r="C19" s="20" t="s">
        <v>52</v>
      </c>
      <c r="D19" s="26">
        <v>0</v>
      </c>
      <c r="E19" s="26">
        <v>0</v>
      </c>
      <c r="F19" s="26">
        <v>0</v>
      </c>
      <c r="G19" s="26">
        <v>0</v>
      </c>
      <c r="H19" s="26">
        <v>0</v>
      </c>
      <c r="I19" s="26">
        <v>3</v>
      </c>
      <c r="J19" s="26">
        <v>2</v>
      </c>
      <c r="K19" s="26">
        <v>10</v>
      </c>
      <c r="L19" s="26">
        <v>31</v>
      </c>
      <c r="M19" s="26">
        <v>39</v>
      </c>
      <c r="N19" s="26">
        <v>60</v>
      </c>
      <c r="O19" s="26">
        <v>47</v>
      </c>
      <c r="P19" s="26">
        <v>63</v>
      </c>
      <c r="Q19" s="26">
        <v>65</v>
      </c>
      <c r="R19" s="26">
        <v>44</v>
      </c>
      <c r="S19" s="26">
        <v>24</v>
      </c>
      <c r="T19" s="26">
        <v>13</v>
      </c>
      <c r="U19" s="26">
        <v>9</v>
      </c>
      <c r="V19" s="26">
        <v>0</v>
      </c>
      <c r="W19" s="26">
        <v>0</v>
      </c>
      <c r="X19" s="37">
        <v>55.4</v>
      </c>
    </row>
    <row r="20" spans="1:24" s="1" customFormat="1" ht="15" customHeight="1" x14ac:dyDescent="0.35">
      <c r="A20" s="75">
        <v>1993</v>
      </c>
      <c r="B20" s="11" t="s">
        <v>51</v>
      </c>
      <c r="C20" s="20" t="s">
        <v>52</v>
      </c>
      <c r="D20" s="26">
        <v>0</v>
      </c>
      <c r="E20" s="26">
        <v>0</v>
      </c>
      <c r="F20" s="26">
        <v>0</v>
      </c>
      <c r="G20" s="26">
        <v>0</v>
      </c>
      <c r="H20" s="26">
        <v>1</v>
      </c>
      <c r="I20" s="26">
        <v>2</v>
      </c>
      <c r="J20" s="26">
        <v>5</v>
      </c>
      <c r="K20" s="26">
        <v>12</v>
      </c>
      <c r="L20" s="26">
        <v>27</v>
      </c>
      <c r="M20" s="26">
        <v>45</v>
      </c>
      <c r="N20" s="26">
        <v>59</v>
      </c>
      <c r="O20" s="26">
        <v>74</v>
      </c>
      <c r="P20" s="26">
        <v>59</v>
      </c>
      <c r="Q20" s="26">
        <v>58</v>
      </c>
      <c r="R20" s="26">
        <v>54</v>
      </c>
      <c r="S20" s="26">
        <v>35</v>
      </c>
      <c r="T20" s="26">
        <v>10</v>
      </c>
      <c r="U20" s="26">
        <v>6</v>
      </c>
      <c r="V20" s="26">
        <v>3</v>
      </c>
      <c r="W20" s="26">
        <v>1</v>
      </c>
      <c r="X20" s="37">
        <v>55.5</v>
      </c>
    </row>
    <row r="21" spans="1:24" ht="15" customHeight="1" x14ac:dyDescent="0.35">
      <c r="A21" s="78">
        <v>1994</v>
      </c>
      <c r="B21" s="11" t="s">
        <v>51</v>
      </c>
      <c r="C21" s="20" t="s">
        <v>52</v>
      </c>
      <c r="D21" s="26">
        <v>0</v>
      </c>
      <c r="E21" s="26">
        <v>0</v>
      </c>
      <c r="F21" s="26">
        <v>0</v>
      </c>
      <c r="G21" s="11">
        <v>0</v>
      </c>
      <c r="H21" s="11">
        <v>1</v>
      </c>
      <c r="I21" s="11">
        <v>2</v>
      </c>
      <c r="J21" s="11">
        <v>7</v>
      </c>
      <c r="K21" s="11">
        <v>19</v>
      </c>
      <c r="L21" s="11">
        <v>33</v>
      </c>
      <c r="M21" s="11">
        <v>60</v>
      </c>
      <c r="N21" s="11">
        <v>74</v>
      </c>
      <c r="O21" s="11">
        <v>67</v>
      </c>
      <c r="P21" s="11">
        <v>86</v>
      </c>
      <c r="Q21" s="11">
        <v>84</v>
      </c>
      <c r="R21" s="11">
        <v>67</v>
      </c>
      <c r="S21" s="11">
        <v>33</v>
      </c>
      <c r="T21" s="11">
        <v>11</v>
      </c>
      <c r="U21" s="11">
        <v>4</v>
      </c>
      <c r="V21" s="11">
        <v>1</v>
      </c>
      <c r="W21" s="11">
        <v>1</v>
      </c>
      <c r="X21" s="27">
        <v>54.9</v>
      </c>
    </row>
    <row r="22" spans="1:24" ht="15" customHeight="1" x14ac:dyDescent="0.35">
      <c r="A22" s="78">
        <v>1995</v>
      </c>
      <c r="B22" s="11" t="s">
        <v>51</v>
      </c>
      <c r="C22" s="20" t="s">
        <v>52</v>
      </c>
      <c r="D22" s="26">
        <v>0</v>
      </c>
      <c r="E22" s="26">
        <v>0</v>
      </c>
      <c r="F22" s="26">
        <v>0</v>
      </c>
      <c r="G22" s="11">
        <v>0</v>
      </c>
      <c r="H22" s="11">
        <v>1</v>
      </c>
      <c r="I22" s="11">
        <v>3</v>
      </c>
      <c r="J22" s="11">
        <v>3</v>
      </c>
      <c r="K22" s="11">
        <v>22</v>
      </c>
      <c r="L22" s="11">
        <v>26</v>
      </c>
      <c r="M22" s="11">
        <v>56</v>
      </c>
      <c r="N22" s="11">
        <v>88</v>
      </c>
      <c r="O22" s="11">
        <v>98</v>
      </c>
      <c r="P22" s="11">
        <v>97</v>
      </c>
      <c r="Q22" s="11">
        <v>102</v>
      </c>
      <c r="R22" s="11">
        <v>63</v>
      </c>
      <c r="S22" s="11">
        <v>42</v>
      </c>
      <c r="T22" s="11">
        <v>18</v>
      </c>
      <c r="U22" s="11">
        <v>4</v>
      </c>
      <c r="V22" s="11">
        <v>4</v>
      </c>
      <c r="W22" s="11">
        <v>0</v>
      </c>
      <c r="X22" s="27">
        <v>55.6</v>
      </c>
    </row>
    <row r="23" spans="1:24" ht="15" customHeight="1" x14ac:dyDescent="0.35">
      <c r="A23" s="78">
        <v>1996</v>
      </c>
      <c r="B23" s="11" t="s">
        <v>51</v>
      </c>
      <c r="C23" s="20" t="s">
        <v>52</v>
      </c>
      <c r="D23" s="26">
        <v>0</v>
      </c>
      <c r="E23" s="26">
        <v>0</v>
      </c>
      <c r="F23" s="26">
        <v>0</v>
      </c>
      <c r="G23" s="11">
        <v>0</v>
      </c>
      <c r="H23" s="11">
        <v>0</v>
      </c>
      <c r="I23" s="11">
        <v>3</v>
      </c>
      <c r="J23" s="11">
        <v>1</v>
      </c>
      <c r="K23" s="11">
        <v>16</v>
      </c>
      <c r="L23" s="11">
        <v>47</v>
      </c>
      <c r="M23" s="11">
        <v>79</v>
      </c>
      <c r="N23" s="11">
        <v>104</v>
      </c>
      <c r="O23" s="11">
        <v>124</v>
      </c>
      <c r="P23" s="11">
        <v>129</v>
      </c>
      <c r="Q23" s="11">
        <v>108</v>
      </c>
      <c r="R23" s="11">
        <v>82</v>
      </c>
      <c r="S23" s="11">
        <v>50</v>
      </c>
      <c r="T23" s="11">
        <v>24</v>
      </c>
      <c r="U23" s="11">
        <v>8</v>
      </c>
      <c r="V23" s="11">
        <v>0</v>
      </c>
      <c r="W23" s="11">
        <v>0</v>
      </c>
      <c r="X23" s="27">
        <v>55.5</v>
      </c>
    </row>
    <row r="24" spans="1:24" ht="15" customHeight="1" x14ac:dyDescent="0.35">
      <c r="A24" s="78">
        <v>1997</v>
      </c>
      <c r="B24" s="11" t="s">
        <v>51</v>
      </c>
      <c r="C24" s="20" t="s">
        <v>52</v>
      </c>
      <c r="D24" s="26">
        <v>0</v>
      </c>
      <c r="E24" s="26">
        <v>0</v>
      </c>
      <c r="F24" s="26">
        <v>0</v>
      </c>
      <c r="G24" s="11">
        <v>1</v>
      </c>
      <c r="H24" s="11">
        <v>1</v>
      </c>
      <c r="I24" s="11">
        <v>4</v>
      </c>
      <c r="J24" s="11">
        <v>6</v>
      </c>
      <c r="K24" s="11">
        <v>22</v>
      </c>
      <c r="L24" s="11">
        <v>51</v>
      </c>
      <c r="M24" s="11">
        <v>104</v>
      </c>
      <c r="N24" s="11">
        <v>126</v>
      </c>
      <c r="O24" s="11">
        <v>135</v>
      </c>
      <c r="P24" s="11">
        <v>117</v>
      </c>
      <c r="Q24" s="11">
        <v>105</v>
      </c>
      <c r="R24" s="11">
        <v>100</v>
      </c>
      <c r="S24" s="11">
        <v>53</v>
      </c>
      <c r="T24" s="11">
        <v>25</v>
      </c>
      <c r="U24" s="11">
        <v>6</v>
      </c>
      <c r="V24" s="11">
        <v>5</v>
      </c>
      <c r="W24" s="11">
        <v>0</v>
      </c>
      <c r="X24" s="27">
        <v>54.8</v>
      </c>
    </row>
    <row r="25" spans="1:24" ht="15" customHeight="1" x14ac:dyDescent="0.35">
      <c r="A25" s="78">
        <v>1998</v>
      </c>
      <c r="B25" s="11" t="s">
        <v>51</v>
      </c>
      <c r="C25" s="20" t="s">
        <v>52</v>
      </c>
      <c r="D25" s="26">
        <v>0</v>
      </c>
      <c r="E25" s="26">
        <v>0</v>
      </c>
      <c r="F25" s="26">
        <v>0</v>
      </c>
      <c r="G25" s="11">
        <v>0</v>
      </c>
      <c r="H25" s="11">
        <v>1</v>
      </c>
      <c r="I25" s="11">
        <v>2</v>
      </c>
      <c r="J25" s="11">
        <v>8</v>
      </c>
      <c r="K25" s="11">
        <v>18</v>
      </c>
      <c r="L25" s="11">
        <v>48</v>
      </c>
      <c r="M25" s="11">
        <v>104</v>
      </c>
      <c r="N25" s="11">
        <v>123</v>
      </c>
      <c r="O25" s="11">
        <v>175</v>
      </c>
      <c r="P25" s="11">
        <v>149</v>
      </c>
      <c r="Q25" s="11">
        <v>112</v>
      </c>
      <c r="R25" s="11">
        <v>84</v>
      </c>
      <c r="S25" s="11">
        <v>52</v>
      </c>
      <c r="T25" s="11">
        <v>25</v>
      </c>
      <c r="U25" s="11">
        <v>7</v>
      </c>
      <c r="V25" s="11">
        <v>5</v>
      </c>
      <c r="W25" s="11">
        <v>2</v>
      </c>
      <c r="X25" s="27">
        <v>54.9</v>
      </c>
    </row>
    <row r="26" spans="1:24" ht="15" customHeight="1" x14ac:dyDescent="0.35">
      <c r="A26" s="78">
        <v>1999</v>
      </c>
      <c r="B26" s="11" t="s">
        <v>51</v>
      </c>
      <c r="C26" s="20" t="s">
        <v>52</v>
      </c>
      <c r="D26" s="26">
        <v>0</v>
      </c>
      <c r="E26" s="26">
        <v>0</v>
      </c>
      <c r="F26" s="26">
        <v>0</v>
      </c>
      <c r="G26" s="11">
        <v>0</v>
      </c>
      <c r="H26" s="11">
        <v>3</v>
      </c>
      <c r="I26" s="11">
        <v>5</v>
      </c>
      <c r="J26" s="11">
        <v>11</v>
      </c>
      <c r="K26" s="11">
        <v>37</v>
      </c>
      <c r="L26" s="11">
        <v>67</v>
      </c>
      <c r="M26" s="11">
        <v>94</v>
      </c>
      <c r="N26" s="11">
        <v>143</v>
      </c>
      <c r="O26" s="11">
        <v>174</v>
      </c>
      <c r="P26" s="11">
        <v>153</v>
      </c>
      <c r="Q26" s="11">
        <v>136</v>
      </c>
      <c r="R26" s="11">
        <v>92</v>
      </c>
      <c r="S26" s="11">
        <v>63</v>
      </c>
      <c r="T26" s="11">
        <v>32</v>
      </c>
      <c r="U26" s="11">
        <v>7</v>
      </c>
      <c r="V26" s="11">
        <v>3</v>
      </c>
      <c r="W26" s="11">
        <v>1</v>
      </c>
      <c r="X26" s="27">
        <v>54.4</v>
      </c>
    </row>
    <row r="27" spans="1:24" ht="15" customHeight="1" x14ac:dyDescent="0.35">
      <c r="A27" s="78">
        <v>2000</v>
      </c>
      <c r="B27" s="11" t="s">
        <v>51</v>
      </c>
      <c r="C27" s="20" t="s">
        <v>52</v>
      </c>
      <c r="D27" s="26">
        <v>0</v>
      </c>
      <c r="E27" s="26">
        <v>0</v>
      </c>
      <c r="F27" s="26">
        <v>0</v>
      </c>
      <c r="G27" s="11">
        <v>0</v>
      </c>
      <c r="H27" s="11">
        <v>1</v>
      </c>
      <c r="I27" s="11">
        <v>2</v>
      </c>
      <c r="J27" s="11">
        <v>15</v>
      </c>
      <c r="K27" s="11">
        <v>34</v>
      </c>
      <c r="L27" s="11">
        <v>62</v>
      </c>
      <c r="M27" s="11">
        <v>108</v>
      </c>
      <c r="N27" s="11">
        <v>149</v>
      </c>
      <c r="O27" s="11">
        <v>193</v>
      </c>
      <c r="P27" s="11">
        <v>193</v>
      </c>
      <c r="Q27" s="11">
        <v>165</v>
      </c>
      <c r="R27" s="11">
        <v>105</v>
      </c>
      <c r="S27" s="11">
        <v>68</v>
      </c>
      <c r="T27" s="11">
        <v>37</v>
      </c>
      <c r="U27" s="11">
        <v>8</v>
      </c>
      <c r="V27" s="11">
        <v>4</v>
      </c>
      <c r="W27" s="11">
        <v>0</v>
      </c>
      <c r="X27" s="27">
        <v>55.1</v>
      </c>
    </row>
    <row r="28" spans="1:24" ht="15" customHeight="1" x14ac:dyDescent="0.35">
      <c r="A28" s="78">
        <v>2001</v>
      </c>
      <c r="B28" s="11" t="s">
        <v>51</v>
      </c>
      <c r="C28" s="20" t="s">
        <v>52</v>
      </c>
      <c r="D28" s="26">
        <v>0</v>
      </c>
      <c r="E28" s="26">
        <v>0</v>
      </c>
      <c r="F28" s="26">
        <v>0</v>
      </c>
      <c r="G28" s="11">
        <v>1</v>
      </c>
      <c r="H28" s="11">
        <v>1</v>
      </c>
      <c r="I28" s="11">
        <v>0</v>
      </c>
      <c r="J28" s="11">
        <v>11</v>
      </c>
      <c r="K28" s="11">
        <v>34</v>
      </c>
      <c r="L28" s="11">
        <v>76</v>
      </c>
      <c r="M28" s="11">
        <v>102</v>
      </c>
      <c r="N28" s="11">
        <v>174</v>
      </c>
      <c r="O28" s="11">
        <v>201</v>
      </c>
      <c r="P28" s="11">
        <v>178</v>
      </c>
      <c r="Q28" s="11">
        <v>177</v>
      </c>
      <c r="R28" s="11">
        <v>151</v>
      </c>
      <c r="S28" s="11">
        <v>76</v>
      </c>
      <c r="T28" s="11">
        <v>32</v>
      </c>
      <c r="U28" s="11">
        <v>11</v>
      </c>
      <c r="V28" s="11">
        <v>3</v>
      </c>
      <c r="W28" s="11">
        <v>0</v>
      </c>
      <c r="X28" s="27">
        <v>55.5</v>
      </c>
    </row>
    <row r="29" spans="1:24" ht="15" customHeight="1" x14ac:dyDescent="0.35">
      <c r="A29" s="78">
        <v>2002</v>
      </c>
      <c r="B29" s="11" t="s">
        <v>51</v>
      </c>
      <c r="C29" s="20" t="s">
        <v>52</v>
      </c>
      <c r="D29" s="26">
        <v>0</v>
      </c>
      <c r="E29" s="26">
        <v>0</v>
      </c>
      <c r="F29" s="26">
        <v>0</v>
      </c>
      <c r="G29" s="11">
        <v>0</v>
      </c>
      <c r="H29" s="11">
        <v>2</v>
      </c>
      <c r="I29" s="11">
        <v>1</v>
      </c>
      <c r="J29" s="11">
        <v>13</v>
      </c>
      <c r="K29" s="11">
        <v>35</v>
      </c>
      <c r="L29" s="11">
        <v>61</v>
      </c>
      <c r="M29" s="11">
        <v>121</v>
      </c>
      <c r="N29" s="11">
        <v>188</v>
      </c>
      <c r="O29" s="11">
        <v>226</v>
      </c>
      <c r="P29" s="11">
        <v>217</v>
      </c>
      <c r="Q29" s="11">
        <v>199</v>
      </c>
      <c r="R29" s="11">
        <v>137</v>
      </c>
      <c r="S29" s="11">
        <v>82</v>
      </c>
      <c r="T29" s="11">
        <v>33</v>
      </c>
      <c r="U29" s="11">
        <v>11</v>
      </c>
      <c r="V29" s="11">
        <v>8</v>
      </c>
      <c r="W29" s="11">
        <v>0</v>
      </c>
      <c r="X29" s="27">
        <v>55.6</v>
      </c>
    </row>
    <row r="30" spans="1:24" ht="15" customHeight="1" x14ac:dyDescent="0.35">
      <c r="A30" s="78">
        <v>2003</v>
      </c>
      <c r="B30" s="11" t="s">
        <v>51</v>
      </c>
      <c r="C30" s="20" t="s">
        <v>52</v>
      </c>
      <c r="D30" s="26">
        <v>0</v>
      </c>
      <c r="E30" s="26">
        <v>0</v>
      </c>
      <c r="F30" s="26">
        <v>0</v>
      </c>
      <c r="G30" s="11">
        <v>0</v>
      </c>
      <c r="H30" s="11">
        <v>0</v>
      </c>
      <c r="I30" s="11">
        <v>1</v>
      </c>
      <c r="J30" s="11">
        <v>10</v>
      </c>
      <c r="K30" s="11">
        <v>20</v>
      </c>
      <c r="L30" s="11">
        <v>71</v>
      </c>
      <c r="M30" s="11">
        <v>128</v>
      </c>
      <c r="N30" s="11">
        <v>173</v>
      </c>
      <c r="O30" s="11">
        <v>222</v>
      </c>
      <c r="P30" s="11">
        <v>221</v>
      </c>
      <c r="Q30" s="11">
        <v>214</v>
      </c>
      <c r="R30" s="11">
        <v>129</v>
      </c>
      <c r="S30" s="11">
        <v>94</v>
      </c>
      <c r="T30" s="11">
        <v>50</v>
      </c>
      <c r="U30" s="11">
        <v>17</v>
      </c>
      <c r="V30" s="11">
        <v>3</v>
      </c>
      <c r="W30" s="11">
        <v>1</v>
      </c>
      <c r="X30" s="27">
        <v>56.3</v>
      </c>
    </row>
    <row r="31" spans="1:24" ht="15" customHeight="1" x14ac:dyDescent="0.35">
      <c r="A31" s="78">
        <v>2004</v>
      </c>
      <c r="B31" s="11" t="s">
        <v>51</v>
      </c>
      <c r="C31" s="20" t="s">
        <v>52</v>
      </c>
      <c r="D31" s="26">
        <v>0</v>
      </c>
      <c r="E31" s="26">
        <v>0</v>
      </c>
      <c r="F31" s="26">
        <v>0</v>
      </c>
      <c r="G31" s="11">
        <v>0</v>
      </c>
      <c r="H31" s="11">
        <v>3</v>
      </c>
      <c r="I31" s="11">
        <v>2</v>
      </c>
      <c r="J31" s="11">
        <v>14</v>
      </c>
      <c r="K31" s="11">
        <v>31</v>
      </c>
      <c r="L31" s="11">
        <v>80</v>
      </c>
      <c r="M31" s="11">
        <v>121</v>
      </c>
      <c r="N31" s="11">
        <v>186</v>
      </c>
      <c r="O31" s="11">
        <v>195</v>
      </c>
      <c r="P31" s="11">
        <v>230</v>
      </c>
      <c r="Q31" s="11">
        <v>195</v>
      </c>
      <c r="R31" s="11">
        <v>150</v>
      </c>
      <c r="S31" s="11">
        <v>59</v>
      </c>
      <c r="T31" s="11">
        <v>46</v>
      </c>
      <c r="U31" s="11">
        <v>17</v>
      </c>
      <c r="V31" s="11">
        <v>2</v>
      </c>
      <c r="W31" s="11">
        <v>0</v>
      </c>
      <c r="X31" s="27">
        <v>55.3</v>
      </c>
    </row>
    <row r="32" spans="1:24" x14ac:dyDescent="0.35">
      <c r="A32" s="78">
        <v>2005</v>
      </c>
      <c r="B32" s="11" t="s">
        <v>51</v>
      </c>
      <c r="C32" s="20" t="s">
        <v>52</v>
      </c>
      <c r="D32" s="26">
        <v>0</v>
      </c>
      <c r="E32" s="26">
        <v>0</v>
      </c>
      <c r="F32" s="26">
        <v>0</v>
      </c>
      <c r="G32" s="11">
        <v>0</v>
      </c>
      <c r="H32" s="11">
        <v>1</v>
      </c>
      <c r="I32" s="11">
        <v>3</v>
      </c>
      <c r="J32" s="11">
        <v>8</v>
      </c>
      <c r="K32" s="11">
        <v>37</v>
      </c>
      <c r="L32" s="11">
        <v>74</v>
      </c>
      <c r="M32" s="11">
        <v>114</v>
      </c>
      <c r="N32" s="11">
        <v>205</v>
      </c>
      <c r="O32" s="11">
        <v>208</v>
      </c>
      <c r="P32" s="11">
        <v>220</v>
      </c>
      <c r="Q32" s="11">
        <v>195</v>
      </c>
      <c r="R32" s="11">
        <v>141</v>
      </c>
      <c r="S32" s="11">
        <v>87</v>
      </c>
      <c r="T32" s="11">
        <v>33</v>
      </c>
      <c r="U32" s="11">
        <v>22</v>
      </c>
      <c r="V32" s="11">
        <v>5</v>
      </c>
      <c r="W32" s="11">
        <v>1</v>
      </c>
      <c r="X32" s="27">
        <v>55.6</v>
      </c>
    </row>
    <row r="33" spans="1:24" x14ac:dyDescent="0.35">
      <c r="A33" s="78">
        <v>2006</v>
      </c>
      <c r="B33" s="11" t="s">
        <v>51</v>
      </c>
      <c r="C33" s="20" t="s">
        <v>52</v>
      </c>
      <c r="D33" s="26">
        <v>0</v>
      </c>
      <c r="E33" s="26">
        <v>0</v>
      </c>
      <c r="F33" s="26">
        <v>0</v>
      </c>
      <c r="G33" s="11">
        <v>1</v>
      </c>
      <c r="H33" s="11">
        <v>1</v>
      </c>
      <c r="I33" s="11">
        <v>3</v>
      </c>
      <c r="J33" s="11">
        <v>9</v>
      </c>
      <c r="K33" s="11">
        <v>33</v>
      </c>
      <c r="L33" s="11">
        <v>90</v>
      </c>
      <c r="M33" s="11">
        <v>137</v>
      </c>
      <c r="N33" s="11">
        <v>198</v>
      </c>
      <c r="O33" s="11">
        <v>218</v>
      </c>
      <c r="P33" s="11">
        <v>231</v>
      </c>
      <c r="Q33" s="11">
        <v>223</v>
      </c>
      <c r="R33" s="11">
        <v>150</v>
      </c>
      <c r="S33" s="11">
        <v>85</v>
      </c>
      <c r="T33" s="11">
        <v>26</v>
      </c>
      <c r="U33" s="11">
        <v>7</v>
      </c>
      <c r="V33" s="11">
        <v>5</v>
      </c>
      <c r="W33" s="11">
        <v>0</v>
      </c>
      <c r="X33" s="27">
        <v>55.1</v>
      </c>
    </row>
    <row r="34" spans="1:24" x14ac:dyDescent="0.35">
      <c r="A34" s="78">
        <v>2007</v>
      </c>
      <c r="B34" s="11" t="s">
        <v>51</v>
      </c>
      <c r="C34" s="20" t="s">
        <v>52</v>
      </c>
      <c r="D34" s="26">
        <v>0</v>
      </c>
      <c r="E34" s="26">
        <v>0</v>
      </c>
      <c r="F34" s="26">
        <v>0</v>
      </c>
      <c r="G34" s="11">
        <v>0</v>
      </c>
      <c r="H34" s="11">
        <v>0</v>
      </c>
      <c r="I34" s="11">
        <v>3</v>
      </c>
      <c r="J34" s="11">
        <v>9</v>
      </c>
      <c r="K34" s="11">
        <v>37</v>
      </c>
      <c r="L34" s="11">
        <v>72</v>
      </c>
      <c r="M34" s="11">
        <v>116</v>
      </c>
      <c r="N34" s="11">
        <v>160</v>
      </c>
      <c r="O34" s="11">
        <v>228</v>
      </c>
      <c r="P34" s="11">
        <v>224</v>
      </c>
      <c r="Q34" s="11">
        <v>187</v>
      </c>
      <c r="R34" s="11">
        <v>130</v>
      </c>
      <c r="S34" s="11">
        <v>73</v>
      </c>
      <c r="T34" s="11">
        <v>30</v>
      </c>
      <c r="U34" s="11">
        <v>11</v>
      </c>
      <c r="V34" s="11">
        <v>2</v>
      </c>
      <c r="W34" s="11">
        <v>0</v>
      </c>
      <c r="X34" s="27">
        <v>55.1</v>
      </c>
    </row>
    <row r="35" spans="1:24" x14ac:dyDescent="0.35">
      <c r="A35" s="78">
        <v>2008</v>
      </c>
      <c r="B35" s="11" t="s">
        <v>51</v>
      </c>
      <c r="C35" s="20" t="s">
        <v>52</v>
      </c>
      <c r="D35" s="26">
        <v>0</v>
      </c>
      <c r="E35" s="26">
        <v>0</v>
      </c>
      <c r="F35" s="26">
        <v>0</v>
      </c>
      <c r="G35" s="11">
        <v>0</v>
      </c>
      <c r="H35" s="11">
        <v>2</v>
      </c>
      <c r="I35" s="11">
        <v>2</v>
      </c>
      <c r="J35" s="11">
        <v>9</v>
      </c>
      <c r="K35" s="11">
        <v>31</v>
      </c>
      <c r="L35" s="11">
        <v>81</v>
      </c>
      <c r="M35" s="11">
        <v>117</v>
      </c>
      <c r="N35" s="11">
        <v>166</v>
      </c>
      <c r="O35" s="11">
        <v>216</v>
      </c>
      <c r="P35" s="11">
        <v>215</v>
      </c>
      <c r="Q35" s="11">
        <v>195</v>
      </c>
      <c r="R35" s="11">
        <v>159</v>
      </c>
      <c r="S35" s="11">
        <v>68</v>
      </c>
      <c r="T35" s="11">
        <v>33</v>
      </c>
      <c r="U35" s="11">
        <v>22</v>
      </c>
      <c r="V35" s="11">
        <v>0</v>
      </c>
      <c r="W35" s="11">
        <v>0</v>
      </c>
      <c r="X35" s="27">
        <v>55.7</v>
      </c>
    </row>
    <row r="36" spans="1:24" x14ac:dyDescent="0.35">
      <c r="A36" s="78">
        <v>2009</v>
      </c>
      <c r="B36" s="11" t="s">
        <v>51</v>
      </c>
      <c r="C36" s="20" t="s">
        <v>52</v>
      </c>
      <c r="D36" s="26">
        <v>0</v>
      </c>
      <c r="E36" s="26">
        <v>0</v>
      </c>
      <c r="F36" s="26">
        <v>0</v>
      </c>
      <c r="G36" s="11">
        <v>0</v>
      </c>
      <c r="H36" s="11">
        <v>0</v>
      </c>
      <c r="I36" s="11">
        <v>5</v>
      </c>
      <c r="J36" s="11">
        <v>10</v>
      </c>
      <c r="K36" s="11">
        <v>32</v>
      </c>
      <c r="L36" s="11">
        <v>60</v>
      </c>
      <c r="M36" s="11">
        <v>117</v>
      </c>
      <c r="N36" s="11">
        <v>146</v>
      </c>
      <c r="O36" s="11">
        <v>192</v>
      </c>
      <c r="P36" s="11">
        <v>177</v>
      </c>
      <c r="Q36" s="11">
        <v>190</v>
      </c>
      <c r="R36" s="11">
        <v>124</v>
      </c>
      <c r="S36" s="11">
        <v>76</v>
      </c>
      <c r="T36" s="11">
        <v>29</v>
      </c>
      <c r="U36" s="11">
        <v>14</v>
      </c>
      <c r="V36" s="11">
        <v>7</v>
      </c>
      <c r="W36" s="11">
        <v>1</v>
      </c>
      <c r="X36" s="27">
        <v>55.7</v>
      </c>
    </row>
    <row r="37" spans="1:24" x14ac:dyDescent="0.35">
      <c r="A37" s="78">
        <v>2010</v>
      </c>
      <c r="B37" s="11" t="s">
        <v>51</v>
      </c>
      <c r="C37" s="20" t="s">
        <v>52</v>
      </c>
      <c r="D37" s="26">
        <v>0</v>
      </c>
      <c r="E37" s="26">
        <v>0</v>
      </c>
      <c r="F37" s="26">
        <v>0</v>
      </c>
      <c r="G37" s="11">
        <v>0</v>
      </c>
      <c r="H37" s="11">
        <v>1</v>
      </c>
      <c r="I37" s="11">
        <v>3</v>
      </c>
      <c r="J37" s="11">
        <v>15</v>
      </c>
      <c r="K37" s="11">
        <v>24</v>
      </c>
      <c r="L37" s="11">
        <v>60</v>
      </c>
      <c r="M37" s="11">
        <v>102</v>
      </c>
      <c r="N37" s="11">
        <v>150</v>
      </c>
      <c r="O37" s="11">
        <v>196</v>
      </c>
      <c r="P37" s="11">
        <v>186</v>
      </c>
      <c r="Q37" s="11">
        <v>190</v>
      </c>
      <c r="R37" s="11">
        <v>140</v>
      </c>
      <c r="S37" s="11">
        <v>65</v>
      </c>
      <c r="T37" s="11">
        <v>30</v>
      </c>
      <c r="U37" s="11">
        <v>17</v>
      </c>
      <c r="V37" s="11">
        <v>3</v>
      </c>
      <c r="W37" s="11">
        <v>1</v>
      </c>
      <c r="X37" s="27">
        <v>55.9</v>
      </c>
    </row>
    <row r="38" spans="1:24" x14ac:dyDescent="0.35">
      <c r="A38" s="78">
        <v>2011</v>
      </c>
      <c r="B38" s="11" t="s">
        <v>51</v>
      </c>
      <c r="C38" s="20" t="s">
        <v>52</v>
      </c>
      <c r="D38" s="26">
        <v>0</v>
      </c>
      <c r="E38" s="26">
        <v>0</v>
      </c>
      <c r="F38" s="26">
        <v>0</v>
      </c>
      <c r="G38" s="11">
        <v>0</v>
      </c>
      <c r="H38" s="11">
        <v>0</v>
      </c>
      <c r="I38" s="11">
        <v>2</v>
      </c>
      <c r="J38" s="11">
        <v>10</v>
      </c>
      <c r="K38" s="11">
        <v>22</v>
      </c>
      <c r="L38" s="11">
        <v>69</v>
      </c>
      <c r="M38" s="11">
        <v>103</v>
      </c>
      <c r="N38" s="11">
        <v>127</v>
      </c>
      <c r="O38" s="11">
        <v>167</v>
      </c>
      <c r="P38" s="11">
        <v>178</v>
      </c>
      <c r="Q38" s="11">
        <v>176</v>
      </c>
      <c r="R38" s="11">
        <v>134</v>
      </c>
      <c r="S38" s="11">
        <v>89</v>
      </c>
      <c r="T38" s="11">
        <v>32</v>
      </c>
      <c r="U38" s="11">
        <v>17</v>
      </c>
      <c r="V38" s="11">
        <v>6</v>
      </c>
      <c r="W38" s="11">
        <v>3</v>
      </c>
      <c r="X38" s="27">
        <v>56.6</v>
      </c>
    </row>
    <row r="39" spans="1:24" x14ac:dyDescent="0.35">
      <c r="A39" s="78">
        <v>2012</v>
      </c>
      <c r="B39" s="11" t="s">
        <v>51</v>
      </c>
      <c r="C39" s="20" t="s">
        <v>52</v>
      </c>
      <c r="D39" s="26">
        <v>0</v>
      </c>
      <c r="E39" s="26">
        <v>0</v>
      </c>
      <c r="F39" s="26">
        <v>0</v>
      </c>
      <c r="G39" s="11">
        <v>0</v>
      </c>
      <c r="H39" s="11">
        <v>0</v>
      </c>
      <c r="I39" s="11">
        <v>1</v>
      </c>
      <c r="J39" s="11">
        <v>13</v>
      </c>
      <c r="K39" s="11">
        <v>28</v>
      </c>
      <c r="L39" s="11">
        <v>44</v>
      </c>
      <c r="M39" s="11">
        <v>73</v>
      </c>
      <c r="N39" s="11">
        <v>125</v>
      </c>
      <c r="O39" s="11">
        <v>131</v>
      </c>
      <c r="P39" s="11">
        <v>148</v>
      </c>
      <c r="Q39" s="11">
        <v>163</v>
      </c>
      <c r="R39" s="11">
        <v>127</v>
      </c>
      <c r="S39" s="11">
        <v>58</v>
      </c>
      <c r="T39" s="11">
        <v>32</v>
      </c>
      <c r="U39" s="11">
        <v>15</v>
      </c>
      <c r="V39" s="11">
        <v>8</v>
      </c>
      <c r="W39" s="11">
        <v>2</v>
      </c>
      <c r="X39" s="27">
        <v>56.7</v>
      </c>
    </row>
    <row r="40" spans="1:24" x14ac:dyDescent="0.35">
      <c r="A40" s="78">
        <v>2013</v>
      </c>
      <c r="B40" s="11" t="s">
        <v>51</v>
      </c>
      <c r="C40" s="20" t="s">
        <v>52</v>
      </c>
      <c r="D40" s="26">
        <v>0</v>
      </c>
      <c r="E40" s="26">
        <v>0</v>
      </c>
      <c r="F40" s="26">
        <v>0</v>
      </c>
      <c r="G40" s="11">
        <v>0</v>
      </c>
      <c r="H40" s="11">
        <v>0</v>
      </c>
      <c r="I40" s="11">
        <v>3</v>
      </c>
      <c r="J40" s="11">
        <v>8</v>
      </c>
      <c r="K40" s="11">
        <v>29</v>
      </c>
      <c r="L40" s="11">
        <v>44</v>
      </c>
      <c r="M40" s="11">
        <v>88</v>
      </c>
      <c r="N40" s="11">
        <v>124</v>
      </c>
      <c r="O40" s="11">
        <v>168</v>
      </c>
      <c r="P40" s="11">
        <v>160</v>
      </c>
      <c r="Q40" s="11">
        <v>143</v>
      </c>
      <c r="R40" s="11">
        <v>110</v>
      </c>
      <c r="S40" s="11">
        <v>64</v>
      </c>
      <c r="T40" s="11">
        <v>39</v>
      </c>
      <c r="U40" s="11">
        <v>14</v>
      </c>
      <c r="V40" s="11">
        <v>5</v>
      </c>
      <c r="W40" s="11">
        <v>3</v>
      </c>
      <c r="X40" s="27">
        <v>56.3</v>
      </c>
    </row>
    <row r="41" spans="1:24" x14ac:dyDescent="0.35">
      <c r="A41" s="78">
        <v>2014</v>
      </c>
      <c r="B41" s="11" t="s">
        <v>51</v>
      </c>
      <c r="C41" s="20" t="s">
        <v>52</v>
      </c>
      <c r="D41" s="26">
        <v>0</v>
      </c>
      <c r="E41" s="26">
        <v>0</v>
      </c>
      <c r="F41" s="26">
        <v>0</v>
      </c>
      <c r="G41" s="11">
        <v>0</v>
      </c>
      <c r="H41" s="11">
        <v>0</v>
      </c>
      <c r="I41" s="11">
        <v>1</v>
      </c>
      <c r="J41" s="11">
        <v>10</v>
      </c>
      <c r="K41" s="11">
        <v>16</v>
      </c>
      <c r="L41" s="11">
        <v>49</v>
      </c>
      <c r="M41" s="11">
        <v>77</v>
      </c>
      <c r="N41" s="11">
        <v>137</v>
      </c>
      <c r="O41" s="11">
        <v>154</v>
      </c>
      <c r="P41" s="11">
        <v>167</v>
      </c>
      <c r="Q41" s="11">
        <v>142</v>
      </c>
      <c r="R41" s="11">
        <v>129</v>
      </c>
      <c r="S41" s="11">
        <v>79</v>
      </c>
      <c r="T41" s="11">
        <v>51</v>
      </c>
      <c r="U41" s="11">
        <v>20</v>
      </c>
      <c r="V41" s="11">
        <v>2</v>
      </c>
      <c r="W41" s="11">
        <v>2</v>
      </c>
      <c r="X41" s="27">
        <v>57.3</v>
      </c>
    </row>
    <row r="42" spans="1:24" x14ac:dyDescent="0.35">
      <c r="A42" s="78">
        <v>2015</v>
      </c>
      <c r="B42" s="11" t="s">
        <v>51</v>
      </c>
      <c r="C42" s="20" t="s">
        <v>52</v>
      </c>
      <c r="D42" s="26">
        <v>0</v>
      </c>
      <c r="E42" s="26">
        <v>0</v>
      </c>
      <c r="F42" s="26">
        <v>0</v>
      </c>
      <c r="G42" s="11">
        <v>0</v>
      </c>
      <c r="H42" s="11">
        <v>0</v>
      </c>
      <c r="I42" s="11">
        <v>0</v>
      </c>
      <c r="J42" s="11">
        <v>9</v>
      </c>
      <c r="K42" s="11">
        <v>21</v>
      </c>
      <c r="L42" s="11">
        <v>33</v>
      </c>
      <c r="M42" s="11">
        <v>69</v>
      </c>
      <c r="N42" s="11">
        <v>139</v>
      </c>
      <c r="O42" s="11">
        <v>150</v>
      </c>
      <c r="P42" s="11">
        <v>173</v>
      </c>
      <c r="Q42" s="11">
        <v>151</v>
      </c>
      <c r="R42" s="11">
        <v>143</v>
      </c>
      <c r="S42" s="11">
        <v>84</v>
      </c>
      <c r="T42" s="11">
        <v>47</v>
      </c>
      <c r="U42" s="11">
        <v>20</v>
      </c>
      <c r="V42" s="11">
        <v>6</v>
      </c>
      <c r="W42" s="11">
        <v>0</v>
      </c>
      <c r="X42" s="27">
        <v>57.9</v>
      </c>
    </row>
    <row r="43" spans="1:24" x14ac:dyDescent="0.35">
      <c r="A43" s="78">
        <v>2016</v>
      </c>
      <c r="B43" s="11" t="s">
        <v>51</v>
      </c>
      <c r="C43" s="20" t="s">
        <v>52</v>
      </c>
      <c r="D43" s="26">
        <v>0</v>
      </c>
      <c r="E43" s="26">
        <v>0</v>
      </c>
      <c r="F43" s="26">
        <v>0</v>
      </c>
      <c r="G43" s="11">
        <v>0</v>
      </c>
      <c r="H43" s="11">
        <v>0</v>
      </c>
      <c r="I43" s="11">
        <v>1</v>
      </c>
      <c r="J43" s="11">
        <v>9</v>
      </c>
      <c r="K43" s="11">
        <v>21</v>
      </c>
      <c r="L43" s="11">
        <v>29</v>
      </c>
      <c r="M43" s="11">
        <v>81</v>
      </c>
      <c r="N43" s="11">
        <v>119</v>
      </c>
      <c r="O43" s="11">
        <v>175</v>
      </c>
      <c r="P43" s="11">
        <v>181</v>
      </c>
      <c r="Q43" s="11">
        <v>175</v>
      </c>
      <c r="R43" s="11">
        <v>160</v>
      </c>
      <c r="S43" s="11">
        <v>88</v>
      </c>
      <c r="T43" s="11">
        <v>61</v>
      </c>
      <c r="U43" s="11">
        <v>30</v>
      </c>
      <c r="V43" s="11">
        <v>9</v>
      </c>
      <c r="W43" s="11">
        <v>0</v>
      </c>
      <c r="X43" s="27">
        <v>58.7</v>
      </c>
    </row>
    <row r="44" spans="1:24" x14ac:dyDescent="0.35">
      <c r="A44" s="78">
        <v>2017</v>
      </c>
      <c r="B44" s="11" t="s">
        <v>51</v>
      </c>
      <c r="C44" s="20" t="s">
        <v>52</v>
      </c>
      <c r="D44" s="26">
        <v>0</v>
      </c>
      <c r="E44" s="26">
        <v>0</v>
      </c>
      <c r="F44" s="26">
        <v>0</v>
      </c>
      <c r="G44" s="11">
        <v>0</v>
      </c>
      <c r="H44" s="11">
        <v>0</v>
      </c>
      <c r="I44" s="11">
        <v>0</v>
      </c>
      <c r="J44" s="11">
        <v>10</v>
      </c>
      <c r="K44" s="11">
        <v>25</v>
      </c>
      <c r="L44" s="11">
        <v>37</v>
      </c>
      <c r="M44" s="11">
        <v>53</v>
      </c>
      <c r="N44" s="11">
        <v>123</v>
      </c>
      <c r="O44" s="11">
        <v>159</v>
      </c>
      <c r="P44" s="11">
        <v>186</v>
      </c>
      <c r="Q44" s="11">
        <v>161</v>
      </c>
      <c r="R44" s="11">
        <v>184</v>
      </c>
      <c r="S44" s="11">
        <v>97</v>
      </c>
      <c r="T44" s="11">
        <v>56</v>
      </c>
      <c r="U44" s="11">
        <v>24</v>
      </c>
      <c r="V44" s="11">
        <v>4</v>
      </c>
      <c r="W44" s="11">
        <v>1</v>
      </c>
      <c r="X44" s="27">
        <v>58.9</v>
      </c>
    </row>
    <row r="45" spans="1:24" x14ac:dyDescent="0.35">
      <c r="A45" s="78">
        <v>2018</v>
      </c>
      <c r="B45" s="11" t="s">
        <v>51</v>
      </c>
      <c r="C45" s="20" t="s">
        <v>52</v>
      </c>
      <c r="D45" s="26">
        <v>0</v>
      </c>
      <c r="E45" s="26">
        <v>0</v>
      </c>
      <c r="F45" s="26">
        <v>0</v>
      </c>
      <c r="G45" s="11">
        <v>0</v>
      </c>
      <c r="H45" s="11">
        <v>1</v>
      </c>
      <c r="I45" s="11">
        <v>3</v>
      </c>
      <c r="J45" s="11">
        <v>4</v>
      </c>
      <c r="K45" s="11">
        <v>15</v>
      </c>
      <c r="L45" s="11">
        <v>46</v>
      </c>
      <c r="M45" s="11">
        <v>71</v>
      </c>
      <c r="N45" s="11">
        <v>112</v>
      </c>
      <c r="O45" s="11">
        <v>146</v>
      </c>
      <c r="P45" s="11">
        <v>207</v>
      </c>
      <c r="Q45" s="11">
        <v>157</v>
      </c>
      <c r="R45" s="11">
        <v>155</v>
      </c>
      <c r="S45" s="11">
        <v>121</v>
      </c>
      <c r="T45" s="11">
        <v>57</v>
      </c>
      <c r="U45" s="11">
        <v>26</v>
      </c>
      <c r="V45" s="11">
        <v>11</v>
      </c>
      <c r="W45" s="11">
        <v>4</v>
      </c>
      <c r="X45" s="27">
        <v>59.3</v>
      </c>
    </row>
    <row r="46" spans="1:24" x14ac:dyDescent="0.35">
      <c r="A46" s="78">
        <v>2019</v>
      </c>
      <c r="B46" s="11" t="s">
        <v>51</v>
      </c>
      <c r="C46" s="20" t="s">
        <v>52</v>
      </c>
      <c r="D46" s="26">
        <v>0</v>
      </c>
      <c r="E46" s="26">
        <v>0</v>
      </c>
      <c r="F46" s="26">
        <v>0</v>
      </c>
      <c r="G46" s="11">
        <v>0</v>
      </c>
      <c r="H46" s="11">
        <v>0</v>
      </c>
      <c r="I46" s="11">
        <v>2</v>
      </c>
      <c r="J46" s="11">
        <v>9</v>
      </c>
      <c r="K46" s="11">
        <v>21</v>
      </c>
      <c r="L46" s="11">
        <v>37</v>
      </c>
      <c r="M46" s="11">
        <v>69</v>
      </c>
      <c r="N46" s="11">
        <v>108</v>
      </c>
      <c r="O46" s="11">
        <v>136</v>
      </c>
      <c r="P46" s="11">
        <v>164</v>
      </c>
      <c r="Q46" s="11">
        <v>148</v>
      </c>
      <c r="R46" s="11">
        <v>143</v>
      </c>
      <c r="S46" s="11">
        <v>102</v>
      </c>
      <c r="T46" s="11">
        <v>43</v>
      </c>
      <c r="U46" s="11">
        <v>23</v>
      </c>
      <c r="V46" s="11">
        <v>14</v>
      </c>
      <c r="W46" s="11">
        <v>1</v>
      </c>
      <c r="X46" s="27">
        <v>58.6</v>
      </c>
    </row>
    <row r="47" spans="1:24" x14ac:dyDescent="0.35">
      <c r="A47" s="78">
        <v>2020</v>
      </c>
      <c r="B47" s="11" t="s">
        <v>51</v>
      </c>
      <c r="C47" s="20" t="s">
        <v>52</v>
      </c>
      <c r="D47" s="26">
        <v>0</v>
      </c>
      <c r="E47" s="26">
        <v>0</v>
      </c>
      <c r="F47" s="26">
        <v>0</v>
      </c>
      <c r="G47" s="11">
        <v>0</v>
      </c>
      <c r="H47" s="11">
        <v>2</v>
      </c>
      <c r="I47" s="11">
        <v>1</v>
      </c>
      <c r="J47" s="11">
        <v>5</v>
      </c>
      <c r="K47" s="11">
        <v>20</v>
      </c>
      <c r="L47" s="11">
        <v>40</v>
      </c>
      <c r="M47" s="11">
        <v>70</v>
      </c>
      <c r="N47" s="11">
        <v>124</v>
      </c>
      <c r="O47" s="11">
        <v>168</v>
      </c>
      <c r="P47" s="11">
        <v>188</v>
      </c>
      <c r="Q47" s="11">
        <v>206</v>
      </c>
      <c r="R47" s="11">
        <v>149</v>
      </c>
      <c r="S47" s="11">
        <v>117</v>
      </c>
      <c r="T47" s="11">
        <v>51</v>
      </c>
      <c r="U47" s="11">
        <v>31</v>
      </c>
      <c r="V47" s="11">
        <v>13</v>
      </c>
      <c r="W47" s="11">
        <v>5</v>
      </c>
      <c r="X47" s="27">
        <v>59.1</v>
      </c>
    </row>
    <row r="48" spans="1:24" x14ac:dyDescent="0.35">
      <c r="A48" s="78">
        <v>2021</v>
      </c>
      <c r="B48" s="11" t="s">
        <v>51</v>
      </c>
      <c r="C48" s="20" t="s">
        <v>52</v>
      </c>
      <c r="D48" s="26">
        <v>0</v>
      </c>
      <c r="E48" s="26">
        <v>0</v>
      </c>
      <c r="F48" s="26">
        <v>0</v>
      </c>
      <c r="G48" s="11">
        <v>0</v>
      </c>
      <c r="H48" s="11">
        <v>0</v>
      </c>
      <c r="I48" s="11">
        <v>0</v>
      </c>
      <c r="J48" s="11">
        <v>2</v>
      </c>
      <c r="K48" s="11">
        <v>20</v>
      </c>
      <c r="L48" s="11">
        <v>35</v>
      </c>
      <c r="M48" s="11">
        <v>80</v>
      </c>
      <c r="N48" s="11">
        <v>116</v>
      </c>
      <c r="O48" s="11">
        <v>183</v>
      </c>
      <c r="P48" s="11">
        <v>216</v>
      </c>
      <c r="Q48" s="11">
        <v>204</v>
      </c>
      <c r="R48" s="11">
        <v>163</v>
      </c>
      <c r="S48" s="11">
        <v>115</v>
      </c>
      <c r="T48" s="11">
        <v>68</v>
      </c>
      <c r="U48" s="11">
        <v>28</v>
      </c>
      <c r="V48" s="11">
        <v>12</v>
      </c>
      <c r="W48" s="11">
        <v>3</v>
      </c>
      <c r="X48" s="27">
        <v>59.4</v>
      </c>
    </row>
    <row r="49" spans="1:24" x14ac:dyDescent="0.35">
      <c r="A49" s="78">
        <v>2022</v>
      </c>
      <c r="B49" s="11" t="s">
        <v>51</v>
      </c>
      <c r="C49" s="20" t="s">
        <v>52</v>
      </c>
      <c r="D49" s="26">
        <v>0</v>
      </c>
      <c r="E49" s="26">
        <v>0</v>
      </c>
      <c r="F49" s="26">
        <v>0</v>
      </c>
      <c r="G49" s="26">
        <v>0</v>
      </c>
      <c r="H49" s="26">
        <v>0</v>
      </c>
      <c r="I49" s="26">
        <v>0</v>
      </c>
      <c r="J49" s="11">
        <v>6</v>
      </c>
      <c r="K49" s="11">
        <v>25</v>
      </c>
      <c r="L49" s="11">
        <v>47</v>
      </c>
      <c r="M49" s="11">
        <v>77</v>
      </c>
      <c r="N49" s="11">
        <v>105</v>
      </c>
      <c r="O49" s="11">
        <v>165</v>
      </c>
      <c r="P49" s="11">
        <v>225</v>
      </c>
      <c r="Q49" s="11">
        <v>197</v>
      </c>
      <c r="R49" s="11">
        <v>180</v>
      </c>
      <c r="S49" s="11">
        <v>130</v>
      </c>
      <c r="T49" s="11">
        <v>81</v>
      </c>
      <c r="U49" s="11">
        <v>29</v>
      </c>
      <c r="V49" s="11">
        <v>5</v>
      </c>
      <c r="W49" s="11">
        <v>4</v>
      </c>
      <c r="X49" s="27">
        <v>59.5</v>
      </c>
    </row>
    <row r="50" spans="1:24" x14ac:dyDescent="0.35">
      <c r="A50" s="75">
        <v>1979</v>
      </c>
      <c r="B50" t="s">
        <v>53</v>
      </c>
      <c r="C50" s="20" t="s">
        <v>52</v>
      </c>
      <c r="D50" s="26">
        <v>0</v>
      </c>
      <c r="E50" s="26">
        <v>0</v>
      </c>
      <c r="F50" s="26">
        <v>0</v>
      </c>
      <c r="G50" s="11">
        <v>0</v>
      </c>
      <c r="H50" s="11">
        <v>0</v>
      </c>
      <c r="I50" s="11">
        <v>0</v>
      </c>
      <c r="J50" s="11">
        <v>1</v>
      </c>
      <c r="K50" s="11">
        <v>2</v>
      </c>
      <c r="L50" s="11">
        <v>10</v>
      </c>
      <c r="M50" s="11">
        <v>20</v>
      </c>
      <c r="N50" s="11">
        <v>15</v>
      </c>
      <c r="O50" s="11">
        <v>17</v>
      </c>
      <c r="P50" s="11">
        <v>26</v>
      </c>
      <c r="Q50" s="11">
        <v>15</v>
      </c>
      <c r="R50" s="11">
        <v>5</v>
      </c>
      <c r="S50" s="11">
        <v>5</v>
      </c>
      <c r="T50" s="11">
        <v>3</v>
      </c>
      <c r="U50" s="11">
        <v>1</v>
      </c>
      <c r="V50" s="11">
        <v>2</v>
      </c>
      <c r="W50" s="11">
        <v>0</v>
      </c>
      <c r="X50" s="27">
        <v>53.5</v>
      </c>
    </row>
    <row r="51" spans="1:24" x14ac:dyDescent="0.35">
      <c r="A51" s="75">
        <v>1980</v>
      </c>
      <c r="B51" t="s">
        <v>53</v>
      </c>
      <c r="C51" s="20" t="s">
        <v>52</v>
      </c>
      <c r="D51" s="26">
        <v>0</v>
      </c>
      <c r="E51" s="26">
        <v>0</v>
      </c>
      <c r="F51" s="26">
        <v>0</v>
      </c>
      <c r="G51" s="11">
        <v>0</v>
      </c>
      <c r="H51" s="11">
        <v>0</v>
      </c>
      <c r="I51" s="11">
        <v>1</v>
      </c>
      <c r="J51" s="11">
        <v>2</v>
      </c>
      <c r="K51" s="11">
        <v>6</v>
      </c>
      <c r="L51" s="11">
        <v>11</v>
      </c>
      <c r="M51" s="11">
        <v>13</v>
      </c>
      <c r="N51" s="11">
        <v>15</v>
      </c>
      <c r="O51" s="11">
        <v>22</v>
      </c>
      <c r="P51" s="11">
        <v>16</v>
      </c>
      <c r="Q51" s="11">
        <v>22</v>
      </c>
      <c r="R51" s="11">
        <v>12</v>
      </c>
      <c r="S51" s="11">
        <v>2</v>
      </c>
      <c r="T51" s="11">
        <v>2</v>
      </c>
      <c r="U51" s="11">
        <v>1</v>
      </c>
      <c r="V51" s="11">
        <v>0</v>
      </c>
      <c r="W51" s="11">
        <v>0</v>
      </c>
      <c r="X51" s="27">
        <v>52.8</v>
      </c>
    </row>
    <row r="52" spans="1:24" x14ac:dyDescent="0.35">
      <c r="A52" s="75">
        <v>1981</v>
      </c>
      <c r="B52" t="s">
        <v>53</v>
      </c>
      <c r="C52" s="20" t="s">
        <v>52</v>
      </c>
      <c r="D52" s="26">
        <v>0</v>
      </c>
      <c r="E52" s="26">
        <v>0</v>
      </c>
      <c r="F52" s="26">
        <v>0</v>
      </c>
      <c r="G52" s="11">
        <v>0</v>
      </c>
      <c r="H52" s="11">
        <v>0</v>
      </c>
      <c r="I52" s="11">
        <v>0</v>
      </c>
      <c r="J52" s="11">
        <v>2</v>
      </c>
      <c r="K52" s="11">
        <v>3</v>
      </c>
      <c r="L52" s="11">
        <v>4</v>
      </c>
      <c r="M52" s="11">
        <v>9</v>
      </c>
      <c r="N52" s="11">
        <v>12</v>
      </c>
      <c r="O52" s="11">
        <v>14</v>
      </c>
      <c r="P52" s="11">
        <v>21</v>
      </c>
      <c r="Q52" s="11">
        <v>18</v>
      </c>
      <c r="R52" s="11">
        <v>9</v>
      </c>
      <c r="S52" s="11">
        <v>6</v>
      </c>
      <c r="T52" s="11">
        <v>2</v>
      </c>
      <c r="U52" s="11">
        <v>1</v>
      </c>
      <c r="V52" s="11">
        <v>0</v>
      </c>
      <c r="W52" s="11">
        <v>0</v>
      </c>
      <c r="X52" s="27">
        <v>55.4</v>
      </c>
    </row>
    <row r="53" spans="1:24" x14ac:dyDescent="0.35">
      <c r="A53" s="75">
        <v>1982</v>
      </c>
      <c r="B53" t="s">
        <v>53</v>
      </c>
      <c r="C53" s="20" t="s">
        <v>52</v>
      </c>
      <c r="D53" s="26">
        <v>0</v>
      </c>
      <c r="E53" s="26">
        <v>0</v>
      </c>
      <c r="F53" s="26">
        <v>0</v>
      </c>
      <c r="G53" s="11">
        <v>0</v>
      </c>
      <c r="H53" s="11">
        <v>0</v>
      </c>
      <c r="I53" s="11">
        <v>0</v>
      </c>
      <c r="J53" s="11">
        <v>1</v>
      </c>
      <c r="K53" s="11">
        <v>3</v>
      </c>
      <c r="L53" s="11">
        <v>3</v>
      </c>
      <c r="M53" s="11">
        <v>9</v>
      </c>
      <c r="N53" s="11">
        <v>18</v>
      </c>
      <c r="O53" s="11">
        <v>12</v>
      </c>
      <c r="P53" s="11">
        <v>27</v>
      </c>
      <c r="Q53" s="11">
        <v>19</v>
      </c>
      <c r="R53" s="11">
        <v>12</v>
      </c>
      <c r="S53" s="11">
        <v>7</v>
      </c>
      <c r="T53" s="11">
        <v>1</v>
      </c>
      <c r="U53" s="11">
        <v>0</v>
      </c>
      <c r="V53" s="11">
        <v>0</v>
      </c>
      <c r="W53" s="11">
        <v>0</v>
      </c>
      <c r="X53" s="27">
        <v>55.5</v>
      </c>
    </row>
    <row r="54" spans="1:24" x14ac:dyDescent="0.35">
      <c r="A54" s="75">
        <v>1983</v>
      </c>
      <c r="B54" t="s">
        <v>53</v>
      </c>
      <c r="C54" s="20" t="s">
        <v>52</v>
      </c>
      <c r="D54" s="26">
        <v>0</v>
      </c>
      <c r="E54" s="26">
        <v>0</v>
      </c>
      <c r="F54" s="26">
        <v>0</v>
      </c>
      <c r="G54" s="11">
        <v>0</v>
      </c>
      <c r="H54" s="11">
        <v>0</v>
      </c>
      <c r="I54" s="11">
        <v>0</v>
      </c>
      <c r="J54" s="11">
        <v>1</v>
      </c>
      <c r="K54" s="11">
        <v>2</v>
      </c>
      <c r="L54" s="11">
        <v>7</v>
      </c>
      <c r="M54" s="11">
        <v>11</v>
      </c>
      <c r="N54" s="11">
        <v>15</v>
      </c>
      <c r="O54" s="11">
        <v>24</v>
      </c>
      <c r="P54" s="11">
        <v>18</v>
      </c>
      <c r="Q54" s="11">
        <v>16</v>
      </c>
      <c r="R54" s="11">
        <v>13</v>
      </c>
      <c r="S54" s="11">
        <v>10</v>
      </c>
      <c r="T54" s="11">
        <v>0</v>
      </c>
      <c r="U54" s="11">
        <v>2</v>
      </c>
      <c r="V54" s="11">
        <v>0</v>
      </c>
      <c r="W54" s="11">
        <v>0</v>
      </c>
      <c r="X54" s="27">
        <v>55.3</v>
      </c>
    </row>
    <row r="55" spans="1:24" x14ac:dyDescent="0.35">
      <c r="A55" s="75">
        <v>1984</v>
      </c>
      <c r="B55" t="s">
        <v>53</v>
      </c>
      <c r="C55" s="20" t="s">
        <v>52</v>
      </c>
      <c r="D55" s="26">
        <v>0</v>
      </c>
      <c r="E55" s="26">
        <v>0</v>
      </c>
      <c r="F55" s="26">
        <v>0</v>
      </c>
      <c r="G55" s="11">
        <v>0</v>
      </c>
      <c r="H55" s="11">
        <v>0</v>
      </c>
      <c r="I55" s="11">
        <v>1</v>
      </c>
      <c r="J55" s="11">
        <v>2</v>
      </c>
      <c r="K55" s="11">
        <v>8</v>
      </c>
      <c r="L55" s="11">
        <v>6</v>
      </c>
      <c r="M55" s="11">
        <v>11</v>
      </c>
      <c r="N55" s="11">
        <v>23</v>
      </c>
      <c r="O55" s="11">
        <v>21</v>
      </c>
      <c r="P55" s="11">
        <v>21</v>
      </c>
      <c r="Q55" s="11">
        <v>27</v>
      </c>
      <c r="R55" s="11">
        <v>10</v>
      </c>
      <c r="S55" s="11">
        <v>8</v>
      </c>
      <c r="T55" s="11">
        <v>6</v>
      </c>
      <c r="U55" s="11">
        <v>1</v>
      </c>
      <c r="V55" s="11">
        <v>0</v>
      </c>
      <c r="W55" s="11">
        <v>0</v>
      </c>
      <c r="X55" s="27">
        <v>54.7</v>
      </c>
    </row>
    <row r="56" spans="1:24" x14ac:dyDescent="0.35">
      <c r="A56" s="75">
        <v>1985</v>
      </c>
      <c r="B56" t="s">
        <v>53</v>
      </c>
      <c r="C56" s="20" t="s">
        <v>52</v>
      </c>
      <c r="D56" s="26">
        <v>0</v>
      </c>
      <c r="E56" s="26">
        <v>0</v>
      </c>
      <c r="F56" s="26">
        <v>0</v>
      </c>
      <c r="G56" s="11">
        <v>0</v>
      </c>
      <c r="H56" s="11">
        <v>0</v>
      </c>
      <c r="I56" s="11">
        <v>2</v>
      </c>
      <c r="J56" s="11">
        <v>2</v>
      </c>
      <c r="K56" s="11">
        <v>3</v>
      </c>
      <c r="L56" s="11">
        <v>8</v>
      </c>
      <c r="M56" s="11">
        <v>6</v>
      </c>
      <c r="N56" s="11">
        <v>13</v>
      </c>
      <c r="O56" s="11">
        <v>23</v>
      </c>
      <c r="P56" s="11">
        <v>22</v>
      </c>
      <c r="Q56" s="11">
        <v>26</v>
      </c>
      <c r="R56" s="11">
        <v>19</v>
      </c>
      <c r="S56" s="11">
        <v>7</v>
      </c>
      <c r="T56" s="11">
        <v>2</v>
      </c>
      <c r="U56" s="11">
        <v>2</v>
      </c>
      <c r="V56" s="11">
        <v>0</v>
      </c>
      <c r="W56" s="11">
        <v>0</v>
      </c>
      <c r="X56" s="27">
        <v>56.2</v>
      </c>
    </row>
    <row r="57" spans="1:24" x14ac:dyDescent="0.35">
      <c r="A57" s="75">
        <v>1986</v>
      </c>
      <c r="B57" t="s">
        <v>53</v>
      </c>
      <c r="C57" s="20" t="s">
        <v>52</v>
      </c>
      <c r="D57" s="26">
        <v>0</v>
      </c>
      <c r="E57" s="26">
        <v>0</v>
      </c>
      <c r="F57" s="26">
        <v>0</v>
      </c>
      <c r="G57" s="11">
        <v>0</v>
      </c>
      <c r="H57" s="11">
        <v>0</v>
      </c>
      <c r="I57" s="11">
        <v>1</v>
      </c>
      <c r="J57" s="11">
        <v>1</v>
      </c>
      <c r="K57" s="11">
        <v>2</v>
      </c>
      <c r="L57" s="11">
        <v>14</v>
      </c>
      <c r="M57" s="11">
        <v>12</v>
      </c>
      <c r="N57" s="11">
        <v>10</v>
      </c>
      <c r="O57" s="11">
        <v>19</v>
      </c>
      <c r="P57" s="11">
        <v>21</v>
      </c>
      <c r="Q57" s="11">
        <v>17</v>
      </c>
      <c r="R57" s="11">
        <v>15</v>
      </c>
      <c r="S57" s="11">
        <v>11</v>
      </c>
      <c r="T57" s="11">
        <v>1</v>
      </c>
      <c r="U57" s="11">
        <v>3</v>
      </c>
      <c r="V57" s="11">
        <v>0</v>
      </c>
      <c r="W57" s="11">
        <v>0</v>
      </c>
      <c r="X57" s="27">
        <v>55.4</v>
      </c>
    </row>
    <row r="58" spans="1:24" x14ac:dyDescent="0.35">
      <c r="A58" s="75">
        <v>1987</v>
      </c>
      <c r="B58" t="s">
        <v>53</v>
      </c>
      <c r="C58" s="20" t="s">
        <v>52</v>
      </c>
      <c r="D58" s="26">
        <v>0</v>
      </c>
      <c r="E58" s="26">
        <v>0</v>
      </c>
      <c r="F58" s="26">
        <v>0</v>
      </c>
      <c r="G58" s="11">
        <v>0</v>
      </c>
      <c r="H58" s="11">
        <v>0</v>
      </c>
      <c r="I58" s="11">
        <v>0</v>
      </c>
      <c r="J58" s="11">
        <v>4</v>
      </c>
      <c r="K58" s="11">
        <v>4</v>
      </c>
      <c r="L58" s="11">
        <v>5</v>
      </c>
      <c r="M58" s="11">
        <v>7</v>
      </c>
      <c r="N58" s="11">
        <v>16</v>
      </c>
      <c r="O58" s="11">
        <v>25</v>
      </c>
      <c r="P58" s="11">
        <v>17</v>
      </c>
      <c r="Q58" s="11">
        <v>12</v>
      </c>
      <c r="R58" s="11">
        <v>17</v>
      </c>
      <c r="S58" s="11">
        <v>6</v>
      </c>
      <c r="T58" s="11">
        <v>4</v>
      </c>
      <c r="U58" s="11">
        <v>2</v>
      </c>
      <c r="V58" s="11">
        <v>0</v>
      </c>
      <c r="W58" s="11">
        <v>0</v>
      </c>
      <c r="X58" s="27">
        <v>55.1</v>
      </c>
    </row>
    <row r="59" spans="1:24" x14ac:dyDescent="0.35">
      <c r="A59" s="75">
        <v>1988</v>
      </c>
      <c r="B59" t="s">
        <v>53</v>
      </c>
      <c r="C59" s="20" t="s">
        <v>52</v>
      </c>
      <c r="D59" s="26">
        <v>0</v>
      </c>
      <c r="E59" s="26">
        <v>0</v>
      </c>
      <c r="F59" s="26">
        <v>0</v>
      </c>
      <c r="G59" s="11">
        <v>0</v>
      </c>
      <c r="H59" s="11">
        <v>0</v>
      </c>
      <c r="I59" s="11">
        <v>1</v>
      </c>
      <c r="J59" s="11">
        <v>0</v>
      </c>
      <c r="K59" s="11">
        <v>3</v>
      </c>
      <c r="L59" s="11">
        <v>11</v>
      </c>
      <c r="M59" s="11">
        <v>8</v>
      </c>
      <c r="N59" s="11">
        <v>16</v>
      </c>
      <c r="O59" s="11">
        <v>16</v>
      </c>
      <c r="P59" s="11">
        <v>23</v>
      </c>
      <c r="Q59" s="11">
        <v>29</v>
      </c>
      <c r="R59" s="11">
        <v>16</v>
      </c>
      <c r="S59" s="11">
        <v>2</v>
      </c>
      <c r="T59" s="11">
        <v>4</v>
      </c>
      <c r="U59" s="11">
        <v>1</v>
      </c>
      <c r="V59" s="11">
        <v>0</v>
      </c>
      <c r="W59" s="11">
        <v>0</v>
      </c>
      <c r="X59" s="27">
        <v>55.5</v>
      </c>
    </row>
    <row r="60" spans="1:24" x14ac:dyDescent="0.35">
      <c r="A60" s="75">
        <v>1989</v>
      </c>
      <c r="B60" t="s">
        <v>53</v>
      </c>
      <c r="C60" s="20" t="s">
        <v>52</v>
      </c>
      <c r="D60" s="26">
        <v>0</v>
      </c>
      <c r="E60" s="26">
        <v>0</v>
      </c>
      <c r="F60" s="26">
        <v>0</v>
      </c>
      <c r="G60" s="11">
        <v>0</v>
      </c>
      <c r="H60" s="11">
        <v>0</v>
      </c>
      <c r="I60" s="11">
        <v>0</v>
      </c>
      <c r="J60" s="11">
        <v>0</v>
      </c>
      <c r="K60" s="11">
        <v>2</v>
      </c>
      <c r="L60" s="11">
        <v>8</v>
      </c>
      <c r="M60" s="11">
        <v>9</v>
      </c>
      <c r="N60" s="11">
        <v>18</v>
      </c>
      <c r="O60" s="11">
        <v>19</v>
      </c>
      <c r="P60" s="11">
        <v>33</v>
      </c>
      <c r="Q60" s="11">
        <v>21</v>
      </c>
      <c r="R60" s="11">
        <v>15</v>
      </c>
      <c r="S60" s="11">
        <v>13</v>
      </c>
      <c r="T60" s="11">
        <v>4</v>
      </c>
      <c r="U60" s="11">
        <v>2</v>
      </c>
      <c r="V60" s="11">
        <v>1</v>
      </c>
      <c r="W60" s="11">
        <v>0</v>
      </c>
      <c r="X60" s="27">
        <v>57.3</v>
      </c>
    </row>
    <row r="61" spans="1:24" x14ac:dyDescent="0.35">
      <c r="A61" s="75">
        <v>1990</v>
      </c>
      <c r="B61" t="s">
        <v>53</v>
      </c>
      <c r="C61" s="20" t="s">
        <v>52</v>
      </c>
      <c r="D61" s="26">
        <v>0</v>
      </c>
      <c r="E61" s="26">
        <v>0</v>
      </c>
      <c r="F61" s="26">
        <v>0</v>
      </c>
      <c r="G61" s="11">
        <v>0</v>
      </c>
      <c r="H61" s="11">
        <v>0</v>
      </c>
      <c r="I61" s="11">
        <v>1</v>
      </c>
      <c r="J61" s="11">
        <v>1</v>
      </c>
      <c r="K61" s="11">
        <v>1</v>
      </c>
      <c r="L61" s="11">
        <v>11</v>
      </c>
      <c r="M61" s="11">
        <v>18</v>
      </c>
      <c r="N61" s="11">
        <v>21</v>
      </c>
      <c r="O61" s="11">
        <v>20</v>
      </c>
      <c r="P61" s="11">
        <v>20</v>
      </c>
      <c r="Q61" s="11">
        <v>23</v>
      </c>
      <c r="R61" s="11">
        <v>15</v>
      </c>
      <c r="S61" s="11">
        <v>6</v>
      </c>
      <c r="T61" s="11">
        <v>3</v>
      </c>
      <c r="U61" s="11">
        <v>1</v>
      </c>
      <c r="V61" s="11">
        <v>0</v>
      </c>
      <c r="W61" s="11">
        <v>1</v>
      </c>
      <c r="X61" s="27">
        <v>54.6</v>
      </c>
    </row>
    <row r="62" spans="1:24" x14ac:dyDescent="0.35">
      <c r="A62" s="75">
        <v>1991</v>
      </c>
      <c r="B62" t="s">
        <v>53</v>
      </c>
      <c r="C62" s="20" t="s">
        <v>52</v>
      </c>
      <c r="D62" s="26">
        <v>0</v>
      </c>
      <c r="E62" s="26">
        <v>0</v>
      </c>
      <c r="F62" s="26">
        <v>0</v>
      </c>
      <c r="G62" s="11">
        <v>0</v>
      </c>
      <c r="H62" s="11">
        <v>0</v>
      </c>
      <c r="I62" s="11">
        <v>0</v>
      </c>
      <c r="J62" s="11">
        <v>0</v>
      </c>
      <c r="K62" s="11">
        <v>5</v>
      </c>
      <c r="L62" s="11">
        <v>17</v>
      </c>
      <c r="M62" s="11">
        <v>19</v>
      </c>
      <c r="N62" s="11">
        <v>24</v>
      </c>
      <c r="O62" s="11">
        <v>16</v>
      </c>
      <c r="P62" s="11">
        <v>17</v>
      </c>
      <c r="Q62" s="11">
        <v>22</v>
      </c>
      <c r="R62" s="11">
        <v>11</v>
      </c>
      <c r="S62" s="11">
        <v>7</v>
      </c>
      <c r="T62" s="11">
        <v>9</v>
      </c>
      <c r="U62" s="11">
        <v>3</v>
      </c>
      <c r="V62" s="11">
        <v>2</v>
      </c>
      <c r="W62" s="11">
        <v>0</v>
      </c>
      <c r="X62" s="27">
        <v>54.7</v>
      </c>
    </row>
    <row r="63" spans="1:24" x14ac:dyDescent="0.35">
      <c r="A63" s="75">
        <v>1992</v>
      </c>
      <c r="B63" t="s">
        <v>53</v>
      </c>
      <c r="C63" s="20" t="s">
        <v>52</v>
      </c>
      <c r="D63" s="26">
        <v>0</v>
      </c>
      <c r="E63" s="26">
        <v>0</v>
      </c>
      <c r="F63" s="26">
        <v>0</v>
      </c>
      <c r="G63" s="11">
        <v>0</v>
      </c>
      <c r="H63" s="11">
        <v>0</v>
      </c>
      <c r="I63" s="11">
        <v>0</v>
      </c>
      <c r="J63" s="11">
        <v>2</v>
      </c>
      <c r="K63" s="11">
        <v>5</v>
      </c>
      <c r="L63" s="11">
        <v>7</v>
      </c>
      <c r="M63" s="11">
        <v>12</v>
      </c>
      <c r="N63" s="11">
        <v>25</v>
      </c>
      <c r="O63" s="11">
        <v>14</v>
      </c>
      <c r="P63" s="11">
        <v>18</v>
      </c>
      <c r="Q63" s="11">
        <v>22</v>
      </c>
      <c r="R63" s="11">
        <v>12</v>
      </c>
      <c r="S63" s="11">
        <v>9</v>
      </c>
      <c r="T63" s="11">
        <v>3</v>
      </c>
      <c r="U63" s="11">
        <v>1</v>
      </c>
      <c r="V63" s="11">
        <v>0</v>
      </c>
      <c r="W63" s="11">
        <v>0</v>
      </c>
      <c r="X63" s="27">
        <v>54.6</v>
      </c>
    </row>
    <row r="64" spans="1:24" x14ac:dyDescent="0.35">
      <c r="A64" s="75">
        <v>1993</v>
      </c>
      <c r="B64" t="s">
        <v>53</v>
      </c>
      <c r="C64" s="20" t="s">
        <v>52</v>
      </c>
      <c r="D64" s="26">
        <v>0</v>
      </c>
      <c r="E64" s="26">
        <v>0</v>
      </c>
      <c r="F64" s="26">
        <v>0</v>
      </c>
      <c r="G64" s="11">
        <v>0</v>
      </c>
      <c r="H64" s="11">
        <v>0</v>
      </c>
      <c r="I64" s="11">
        <v>1</v>
      </c>
      <c r="J64" s="11">
        <v>1</v>
      </c>
      <c r="K64" s="11">
        <v>5</v>
      </c>
      <c r="L64" s="11">
        <v>4</v>
      </c>
      <c r="M64" s="11">
        <v>13</v>
      </c>
      <c r="N64" s="11">
        <v>22</v>
      </c>
      <c r="O64" s="11">
        <v>23</v>
      </c>
      <c r="P64" s="11">
        <v>24</v>
      </c>
      <c r="Q64" s="11">
        <v>23</v>
      </c>
      <c r="R64" s="11">
        <v>8</v>
      </c>
      <c r="S64" s="11">
        <v>8</v>
      </c>
      <c r="T64" s="11">
        <v>3</v>
      </c>
      <c r="U64" s="11">
        <v>1</v>
      </c>
      <c r="V64" s="11">
        <v>1</v>
      </c>
      <c r="W64" s="11">
        <v>0</v>
      </c>
      <c r="X64" s="27">
        <v>54.7</v>
      </c>
    </row>
    <row r="65" spans="1:24" x14ac:dyDescent="0.35">
      <c r="A65" s="75">
        <v>1994</v>
      </c>
      <c r="B65" t="s">
        <v>53</v>
      </c>
      <c r="C65" s="21" t="s">
        <v>52</v>
      </c>
      <c r="D65" s="26">
        <v>0</v>
      </c>
      <c r="E65" s="26">
        <v>0</v>
      </c>
      <c r="F65" s="26">
        <v>0</v>
      </c>
      <c r="G65" s="11">
        <v>0</v>
      </c>
      <c r="H65" s="11">
        <v>0</v>
      </c>
      <c r="I65" s="11">
        <v>0</v>
      </c>
      <c r="J65" s="11">
        <v>0</v>
      </c>
      <c r="K65" s="11">
        <v>4</v>
      </c>
      <c r="L65" s="11">
        <v>15</v>
      </c>
      <c r="M65" s="11">
        <v>25</v>
      </c>
      <c r="N65" s="11">
        <v>18</v>
      </c>
      <c r="O65" s="11">
        <v>18</v>
      </c>
      <c r="P65" s="11">
        <v>24</v>
      </c>
      <c r="Q65" s="11">
        <v>26</v>
      </c>
      <c r="R65" s="11">
        <v>18</v>
      </c>
      <c r="S65" s="11">
        <v>9</v>
      </c>
      <c r="T65" s="11">
        <v>5</v>
      </c>
      <c r="U65" s="11">
        <v>0</v>
      </c>
      <c r="V65" s="11">
        <v>0</v>
      </c>
      <c r="W65" s="11">
        <v>1</v>
      </c>
      <c r="X65" s="27">
        <v>54.7</v>
      </c>
    </row>
    <row r="66" spans="1:24" x14ac:dyDescent="0.35">
      <c r="A66" s="75">
        <v>1995</v>
      </c>
      <c r="B66" t="s">
        <v>53</v>
      </c>
      <c r="C66" s="21" t="s">
        <v>52</v>
      </c>
      <c r="D66" s="26">
        <v>0</v>
      </c>
      <c r="E66" s="26">
        <v>0</v>
      </c>
      <c r="F66" s="26">
        <v>0</v>
      </c>
      <c r="G66" s="11">
        <v>0</v>
      </c>
      <c r="H66" s="11">
        <v>0</v>
      </c>
      <c r="I66" s="11">
        <v>1</v>
      </c>
      <c r="J66" s="11">
        <v>0</v>
      </c>
      <c r="K66" s="11">
        <v>9</v>
      </c>
      <c r="L66" s="11">
        <v>9</v>
      </c>
      <c r="M66" s="11">
        <v>19</v>
      </c>
      <c r="N66" s="11">
        <v>33</v>
      </c>
      <c r="O66" s="11">
        <v>29</v>
      </c>
      <c r="P66" s="11">
        <v>27</v>
      </c>
      <c r="Q66" s="11">
        <v>36</v>
      </c>
      <c r="R66" s="11">
        <v>18</v>
      </c>
      <c r="S66" s="11">
        <v>9</v>
      </c>
      <c r="T66" s="11">
        <v>9</v>
      </c>
      <c r="U66" s="11">
        <v>1</v>
      </c>
      <c r="V66" s="11">
        <v>2</v>
      </c>
      <c r="W66" s="11">
        <v>0</v>
      </c>
      <c r="X66" s="27">
        <v>55.3</v>
      </c>
    </row>
    <row r="67" spans="1:24" x14ac:dyDescent="0.35">
      <c r="A67" s="75">
        <v>1996</v>
      </c>
      <c r="B67" t="s">
        <v>53</v>
      </c>
      <c r="C67" s="21" t="s">
        <v>52</v>
      </c>
      <c r="D67" s="26">
        <v>0</v>
      </c>
      <c r="E67" s="26">
        <v>0</v>
      </c>
      <c r="F67" s="26">
        <v>0</v>
      </c>
      <c r="G67" s="11">
        <v>0</v>
      </c>
      <c r="H67" s="11">
        <v>0</v>
      </c>
      <c r="I67" s="11">
        <v>1</v>
      </c>
      <c r="J67" s="11">
        <v>0</v>
      </c>
      <c r="K67" s="11">
        <v>3</v>
      </c>
      <c r="L67" s="11">
        <v>14</v>
      </c>
      <c r="M67" s="11">
        <v>32</v>
      </c>
      <c r="N67" s="11">
        <v>35</v>
      </c>
      <c r="O67" s="11">
        <v>42</v>
      </c>
      <c r="P67" s="11">
        <v>31</v>
      </c>
      <c r="Q67" s="11">
        <v>40</v>
      </c>
      <c r="R67" s="11">
        <v>31</v>
      </c>
      <c r="S67" s="11">
        <v>13</v>
      </c>
      <c r="T67" s="11">
        <v>10</v>
      </c>
      <c r="U67" s="11">
        <v>1</v>
      </c>
      <c r="V67" s="11">
        <v>0</v>
      </c>
      <c r="W67" s="11">
        <v>0</v>
      </c>
      <c r="X67" s="27">
        <v>55.5</v>
      </c>
    </row>
    <row r="68" spans="1:24" x14ac:dyDescent="0.35">
      <c r="A68" s="75">
        <v>1997</v>
      </c>
      <c r="B68" t="s">
        <v>53</v>
      </c>
      <c r="C68" s="21" t="s">
        <v>52</v>
      </c>
      <c r="D68" s="26">
        <v>0</v>
      </c>
      <c r="E68" s="26">
        <v>0</v>
      </c>
      <c r="F68" s="26">
        <v>0</v>
      </c>
      <c r="G68" s="11">
        <v>0</v>
      </c>
      <c r="H68" s="11">
        <v>1</v>
      </c>
      <c r="I68" s="11">
        <v>2</v>
      </c>
      <c r="J68" s="11">
        <v>3</v>
      </c>
      <c r="K68" s="11">
        <v>7</v>
      </c>
      <c r="L68" s="11">
        <v>17</v>
      </c>
      <c r="M68" s="11">
        <v>29</v>
      </c>
      <c r="N68" s="11">
        <v>35</v>
      </c>
      <c r="O68" s="11">
        <v>52</v>
      </c>
      <c r="P68" s="11">
        <v>33</v>
      </c>
      <c r="Q68" s="11">
        <v>25</v>
      </c>
      <c r="R68" s="11">
        <v>24</v>
      </c>
      <c r="S68" s="11">
        <v>17</v>
      </c>
      <c r="T68" s="11">
        <v>6</v>
      </c>
      <c r="U68" s="11">
        <v>3</v>
      </c>
      <c r="V68" s="11">
        <v>0</v>
      </c>
      <c r="W68" s="11">
        <v>0</v>
      </c>
      <c r="X68" s="27">
        <v>53.9</v>
      </c>
    </row>
    <row r="69" spans="1:24" x14ac:dyDescent="0.35">
      <c r="A69" s="75">
        <v>1998</v>
      </c>
      <c r="B69" t="s">
        <v>53</v>
      </c>
      <c r="C69" s="21" t="s">
        <v>52</v>
      </c>
      <c r="D69" s="26">
        <v>0</v>
      </c>
      <c r="E69" s="26">
        <v>0</v>
      </c>
      <c r="F69" s="26">
        <v>0</v>
      </c>
      <c r="G69" s="11">
        <v>0</v>
      </c>
      <c r="H69" s="11">
        <v>0</v>
      </c>
      <c r="I69" s="11">
        <v>0</v>
      </c>
      <c r="J69" s="11">
        <v>2</v>
      </c>
      <c r="K69" s="11">
        <v>4</v>
      </c>
      <c r="L69" s="11">
        <v>20</v>
      </c>
      <c r="M69" s="11">
        <v>31</v>
      </c>
      <c r="N69" s="11">
        <v>39</v>
      </c>
      <c r="O69" s="11">
        <v>44</v>
      </c>
      <c r="P69" s="11">
        <v>47</v>
      </c>
      <c r="Q69" s="11">
        <v>37</v>
      </c>
      <c r="R69" s="11">
        <v>28</v>
      </c>
      <c r="S69" s="11">
        <v>13</v>
      </c>
      <c r="T69" s="11">
        <v>8</v>
      </c>
      <c r="U69" s="11">
        <v>3</v>
      </c>
      <c r="V69" s="11">
        <v>2</v>
      </c>
      <c r="W69" s="11">
        <v>0</v>
      </c>
      <c r="X69" s="27">
        <v>55.2</v>
      </c>
    </row>
    <row r="70" spans="1:24" x14ac:dyDescent="0.35">
      <c r="A70" s="75">
        <v>1999</v>
      </c>
      <c r="B70" t="s">
        <v>53</v>
      </c>
      <c r="C70" s="21" t="s">
        <v>52</v>
      </c>
      <c r="D70" s="26">
        <v>0</v>
      </c>
      <c r="E70" s="26">
        <v>0</v>
      </c>
      <c r="F70" s="26">
        <v>0</v>
      </c>
      <c r="G70" s="11">
        <v>0</v>
      </c>
      <c r="H70" s="11">
        <v>0</v>
      </c>
      <c r="I70" s="11">
        <v>2</v>
      </c>
      <c r="J70" s="11">
        <v>1</v>
      </c>
      <c r="K70" s="11">
        <v>10</v>
      </c>
      <c r="L70" s="11">
        <v>20</v>
      </c>
      <c r="M70" s="11">
        <v>29</v>
      </c>
      <c r="N70" s="11">
        <v>58</v>
      </c>
      <c r="O70" s="11">
        <v>47</v>
      </c>
      <c r="P70" s="11">
        <v>46</v>
      </c>
      <c r="Q70" s="11">
        <v>33</v>
      </c>
      <c r="R70" s="11">
        <v>23</v>
      </c>
      <c r="S70" s="11">
        <v>24</v>
      </c>
      <c r="T70" s="11">
        <v>8</v>
      </c>
      <c r="U70" s="11">
        <v>3</v>
      </c>
      <c r="V70" s="11">
        <v>1</v>
      </c>
      <c r="W70" s="11">
        <v>0</v>
      </c>
      <c r="X70" s="27">
        <v>54.2</v>
      </c>
    </row>
    <row r="71" spans="1:24" x14ac:dyDescent="0.35">
      <c r="A71" s="75">
        <v>2000</v>
      </c>
      <c r="B71" t="s">
        <v>53</v>
      </c>
      <c r="C71" s="21" t="s">
        <v>52</v>
      </c>
      <c r="D71" s="26">
        <v>0</v>
      </c>
      <c r="E71" s="26">
        <v>0</v>
      </c>
      <c r="F71" s="26">
        <v>0</v>
      </c>
      <c r="G71" s="11">
        <v>0</v>
      </c>
      <c r="H71" s="11">
        <v>0</v>
      </c>
      <c r="I71" s="11">
        <v>0</v>
      </c>
      <c r="J71" s="11">
        <v>7</v>
      </c>
      <c r="K71" s="11">
        <v>7</v>
      </c>
      <c r="L71" s="11">
        <v>20</v>
      </c>
      <c r="M71" s="11">
        <v>33</v>
      </c>
      <c r="N71" s="11">
        <v>48</v>
      </c>
      <c r="O71" s="11">
        <v>55</v>
      </c>
      <c r="P71" s="11">
        <v>54</v>
      </c>
      <c r="Q71" s="11">
        <v>58</v>
      </c>
      <c r="R71" s="11">
        <v>28</v>
      </c>
      <c r="S71" s="11">
        <v>16</v>
      </c>
      <c r="T71" s="11">
        <v>11</v>
      </c>
      <c r="U71" s="11">
        <v>2</v>
      </c>
      <c r="V71" s="11">
        <v>1</v>
      </c>
      <c r="W71" s="11">
        <v>0</v>
      </c>
      <c r="X71" s="27">
        <v>54.6</v>
      </c>
    </row>
    <row r="72" spans="1:24" x14ac:dyDescent="0.35">
      <c r="A72" s="75">
        <v>2001</v>
      </c>
      <c r="B72" t="s">
        <v>53</v>
      </c>
      <c r="C72" s="21" t="s">
        <v>52</v>
      </c>
      <c r="D72" s="26">
        <v>0</v>
      </c>
      <c r="E72" s="26">
        <v>0</v>
      </c>
      <c r="F72" s="26">
        <v>0</v>
      </c>
      <c r="G72" s="11">
        <v>1</v>
      </c>
      <c r="H72" s="11">
        <v>0</v>
      </c>
      <c r="I72" s="11">
        <v>0</v>
      </c>
      <c r="J72" s="11">
        <v>1</v>
      </c>
      <c r="K72" s="11">
        <v>12</v>
      </c>
      <c r="L72" s="11">
        <v>24</v>
      </c>
      <c r="M72" s="11">
        <v>33</v>
      </c>
      <c r="N72" s="11">
        <v>59</v>
      </c>
      <c r="O72" s="11">
        <v>59</v>
      </c>
      <c r="P72" s="11">
        <v>53</v>
      </c>
      <c r="Q72" s="11">
        <v>41</v>
      </c>
      <c r="R72" s="11">
        <v>38</v>
      </c>
      <c r="S72" s="11">
        <v>24</v>
      </c>
      <c r="T72" s="11">
        <v>9</v>
      </c>
      <c r="U72" s="11">
        <v>4</v>
      </c>
      <c r="V72" s="11">
        <v>1</v>
      </c>
      <c r="W72" s="11">
        <v>0</v>
      </c>
      <c r="X72" s="27">
        <v>54.8</v>
      </c>
    </row>
    <row r="73" spans="1:24" x14ac:dyDescent="0.35">
      <c r="A73" s="75">
        <v>2002</v>
      </c>
      <c r="B73" t="s">
        <v>53</v>
      </c>
      <c r="C73" s="21" t="s">
        <v>52</v>
      </c>
      <c r="D73" s="26">
        <v>0</v>
      </c>
      <c r="E73" s="26">
        <v>0</v>
      </c>
      <c r="F73" s="26">
        <v>0</v>
      </c>
      <c r="G73" s="11">
        <v>0</v>
      </c>
      <c r="H73" s="11">
        <v>0</v>
      </c>
      <c r="I73" s="11">
        <v>0</v>
      </c>
      <c r="J73" s="11">
        <v>3</v>
      </c>
      <c r="K73" s="11">
        <v>8</v>
      </c>
      <c r="L73" s="11">
        <v>24</v>
      </c>
      <c r="M73" s="11">
        <v>36</v>
      </c>
      <c r="N73" s="11">
        <v>64</v>
      </c>
      <c r="O73" s="11">
        <v>64</v>
      </c>
      <c r="P73" s="11">
        <v>66</v>
      </c>
      <c r="Q73" s="11">
        <v>53</v>
      </c>
      <c r="R73" s="11">
        <v>43</v>
      </c>
      <c r="S73" s="11">
        <v>23</v>
      </c>
      <c r="T73" s="11">
        <v>9</v>
      </c>
      <c r="U73" s="11">
        <v>4</v>
      </c>
      <c r="V73" s="11">
        <v>3</v>
      </c>
      <c r="W73" s="11">
        <v>0</v>
      </c>
      <c r="X73" s="27">
        <v>55.4</v>
      </c>
    </row>
    <row r="74" spans="1:24" x14ac:dyDescent="0.35">
      <c r="A74" s="75">
        <v>2003</v>
      </c>
      <c r="B74" t="s">
        <v>53</v>
      </c>
      <c r="C74" s="21" t="s">
        <v>52</v>
      </c>
      <c r="D74" s="26">
        <v>0</v>
      </c>
      <c r="E74" s="26">
        <v>0</v>
      </c>
      <c r="F74" s="26">
        <v>0</v>
      </c>
      <c r="G74" s="11">
        <v>0</v>
      </c>
      <c r="H74" s="11">
        <v>0</v>
      </c>
      <c r="I74" s="11">
        <v>0</v>
      </c>
      <c r="J74" s="11">
        <v>3</v>
      </c>
      <c r="K74" s="11">
        <v>7</v>
      </c>
      <c r="L74" s="11">
        <v>20</v>
      </c>
      <c r="M74" s="11">
        <v>39</v>
      </c>
      <c r="N74" s="11">
        <v>53</v>
      </c>
      <c r="O74" s="11">
        <v>70</v>
      </c>
      <c r="P74" s="11">
        <v>72</v>
      </c>
      <c r="Q74" s="11">
        <v>57</v>
      </c>
      <c r="R74" s="11">
        <v>40</v>
      </c>
      <c r="S74" s="11">
        <v>20</v>
      </c>
      <c r="T74" s="11">
        <v>11</v>
      </c>
      <c r="U74" s="11">
        <v>5</v>
      </c>
      <c r="V74" s="11">
        <v>0</v>
      </c>
      <c r="W74" s="11">
        <v>0</v>
      </c>
      <c r="X74" s="27">
        <v>55.5</v>
      </c>
    </row>
    <row r="75" spans="1:24" x14ac:dyDescent="0.35">
      <c r="A75" s="75">
        <v>2004</v>
      </c>
      <c r="B75" t="s">
        <v>53</v>
      </c>
      <c r="C75" s="21" t="s">
        <v>52</v>
      </c>
      <c r="D75" s="26">
        <v>0</v>
      </c>
      <c r="E75" s="26">
        <v>0</v>
      </c>
      <c r="F75" s="26">
        <v>0</v>
      </c>
      <c r="G75" s="11">
        <v>0</v>
      </c>
      <c r="H75" s="11">
        <v>1</v>
      </c>
      <c r="I75" s="11">
        <v>1</v>
      </c>
      <c r="J75" s="11">
        <v>4</v>
      </c>
      <c r="K75" s="11">
        <v>7</v>
      </c>
      <c r="L75" s="11">
        <v>29</v>
      </c>
      <c r="M75" s="11">
        <v>35</v>
      </c>
      <c r="N75" s="11">
        <v>61</v>
      </c>
      <c r="O75" s="11">
        <v>64</v>
      </c>
      <c r="P75" s="11">
        <v>65</v>
      </c>
      <c r="Q75" s="11">
        <v>54</v>
      </c>
      <c r="R75" s="11">
        <v>34</v>
      </c>
      <c r="S75" s="11">
        <v>14</v>
      </c>
      <c r="T75" s="11">
        <v>13</v>
      </c>
      <c r="U75" s="11">
        <v>3</v>
      </c>
      <c r="V75" s="11">
        <v>1</v>
      </c>
      <c r="W75" s="11">
        <v>0</v>
      </c>
      <c r="X75" s="27">
        <v>54.4</v>
      </c>
    </row>
    <row r="76" spans="1:24" x14ac:dyDescent="0.35">
      <c r="A76" s="75">
        <v>2005</v>
      </c>
      <c r="B76" t="s">
        <v>53</v>
      </c>
      <c r="C76" s="21" t="s">
        <v>52</v>
      </c>
      <c r="D76" s="26">
        <v>0</v>
      </c>
      <c r="E76" s="26">
        <v>0</v>
      </c>
      <c r="F76" s="26">
        <v>0</v>
      </c>
      <c r="G76" s="11">
        <v>0</v>
      </c>
      <c r="H76" s="11">
        <v>0</v>
      </c>
      <c r="I76" s="11">
        <v>0</v>
      </c>
      <c r="J76" s="11">
        <v>5</v>
      </c>
      <c r="K76" s="11">
        <v>11</v>
      </c>
      <c r="L76" s="11">
        <v>28</v>
      </c>
      <c r="M76" s="11">
        <v>38</v>
      </c>
      <c r="N76" s="11">
        <v>65</v>
      </c>
      <c r="O76" s="11">
        <v>67</v>
      </c>
      <c r="P76" s="11">
        <v>77</v>
      </c>
      <c r="Q76" s="11">
        <v>53</v>
      </c>
      <c r="R76" s="11">
        <v>48</v>
      </c>
      <c r="S76" s="11">
        <v>19</v>
      </c>
      <c r="T76" s="11">
        <v>10</v>
      </c>
      <c r="U76" s="11">
        <v>8</v>
      </c>
      <c r="V76" s="11">
        <v>1</v>
      </c>
      <c r="W76" s="11">
        <v>1</v>
      </c>
      <c r="X76" s="27">
        <v>55</v>
      </c>
    </row>
    <row r="77" spans="1:24" x14ac:dyDescent="0.35">
      <c r="A77" s="75">
        <v>2006</v>
      </c>
      <c r="B77" t="s">
        <v>53</v>
      </c>
      <c r="C77" s="21" t="s">
        <v>52</v>
      </c>
      <c r="D77" s="26">
        <v>0</v>
      </c>
      <c r="E77" s="26">
        <v>0</v>
      </c>
      <c r="F77" s="26">
        <v>0</v>
      </c>
      <c r="G77" s="11">
        <v>1</v>
      </c>
      <c r="H77" s="11">
        <v>1</v>
      </c>
      <c r="I77" s="11">
        <v>1</v>
      </c>
      <c r="J77" s="11">
        <v>2</v>
      </c>
      <c r="K77" s="11">
        <v>12</v>
      </c>
      <c r="L77" s="11">
        <v>26</v>
      </c>
      <c r="M77" s="11">
        <v>38</v>
      </c>
      <c r="N77" s="11">
        <v>65</v>
      </c>
      <c r="O77" s="11">
        <v>70</v>
      </c>
      <c r="P77" s="11">
        <v>83</v>
      </c>
      <c r="Q77" s="11">
        <v>65</v>
      </c>
      <c r="R77" s="11">
        <v>40</v>
      </c>
      <c r="S77" s="11">
        <v>25</v>
      </c>
      <c r="T77" s="11">
        <v>7</v>
      </c>
      <c r="U77" s="11">
        <v>2</v>
      </c>
      <c r="V77" s="11">
        <v>0</v>
      </c>
      <c r="W77" s="11">
        <v>0</v>
      </c>
      <c r="X77" s="27">
        <v>54.6</v>
      </c>
    </row>
    <row r="78" spans="1:24" x14ac:dyDescent="0.35">
      <c r="A78" s="75">
        <v>2007</v>
      </c>
      <c r="B78" t="s">
        <v>53</v>
      </c>
      <c r="C78" s="21" t="s">
        <v>52</v>
      </c>
      <c r="D78" s="26">
        <v>0</v>
      </c>
      <c r="E78" s="26">
        <v>0</v>
      </c>
      <c r="F78" s="26">
        <v>0</v>
      </c>
      <c r="G78" s="11">
        <v>0</v>
      </c>
      <c r="H78" s="11">
        <v>0</v>
      </c>
      <c r="I78" s="11">
        <v>1</v>
      </c>
      <c r="J78" s="11">
        <v>4</v>
      </c>
      <c r="K78" s="11">
        <v>10</v>
      </c>
      <c r="L78" s="11">
        <v>29</v>
      </c>
      <c r="M78" s="11">
        <v>33</v>
      </c>
      <c r="N78" s="11">
        <v>55</v>
      </c>
      <c r="O78" s="11">
        <v>77</v>
      </c>
      <c r="P78" s="11">
        <v>62</v>
      </c>
      <c r="Q78" s="11">
        <v>45</v>
      </c>
      <c r="R78" s="11">
        <v>34</v>
      </c>
      <c r="S78" s="11">
        <v>20</v>
      </c>
      <c r="T78" s="11">
        <v>7</v>
      </c>
      <c r="U78" s="11">
        <v>1</v>
      </c>
      <c r="V78" s="11">
        <v>0</v>
      </c>
      <c r="W78" s="11">
        <v>0</v>
      </c>
      <c r="X78" s="27">
        <v>53.9</v>
      </c>
    </row>
    <row r="79" spans="1:24" x14ac:dyDescent="0.35">
      <c r="A79" s="75">
        <v>2008</v>
      </c>
      <c r="B79" t="s">
        <v>53</v>
      </c>
      <c r="C79" s="21" t="s">
        <v>52</v>
      </c>
      <c r="D79" s="26">
        <v>0</v>
      </c>
      <c r="E79" s="26">
        <v>0</v>
      </c>
      <c r="F79" s="26">
        <v>0</v>
      </c>
      <c r="G79" s="11">
        <v>0</v>
      </c>
      <c r="H79" s="11">
        <v>0</v>
      </c>
      <c r="I79" s="11">
        <v>0</v>
      </c>
      <c r="J79" s="11">
        <v>2</v>
      </c>
      <c r="K79" s="11">
        <v>11</v>
      </c>
      <c r="L79" s="11">
        <v>30</v>
      </c>
      <c r="M79" s="11">
        <v>38</v>
      </c>
      <c r="N79" s="11">
        <v>47</v>
      </c>
      <c r="O79" s="11">
        <v>77</v>
      </c>
      <c r="P79" s="11">
        <v>75</v>
      </c>
      <c r="Q79" s="11">
        <v>50</v>
      </c>
      <c r="R79" s="11">
        <v>44</v>
      </c>
      <c r="S79" s="11">
        <v>13</v>
      </c>
      <c r="T79" s="11">
        <v>5</v>
      </c>
      <c r="U79" s="11">
        <v>8</v>
      </c>
      <c r="V79" s="11">
        <v>0</v>
      </c>
      <c r="W79" s="11">
        <v>0</v>
      </c>
      <c r="X79" s="27">
        <v>54.7</v>
      </c>
    </row>
    <row r="80" spans="1:24" x14ac:dyDescent="0.35">
      <c r="A80" s="75">
        <v>2009</v>
      </c>
      <c r="B80" t="s">
        <v>53</v>
      </c>
      <c r="C80" s="21" t="s">
        <v>52</v>
      </c>
      <c r="D80" s="26">
        <v>0</v>
      </c>
      <c r="E80" s="26">
        <v>0</v>
      </c>
      <c r="F80" s="26">
        <v>0</v>
      </c>
      <c r="G80" s="11">
        <v>0</v>
      </c>
      <c r="H80" s="11">
        <v>0</v>
      </c>
      <c r="I80" s="11">
        <v>1</v>
      </c>
      <c r="J80" s="11">
        <v>5</v>
      </c>
      <c r="K80" s="11">
        <v>10</v>
      </c>
      <c r="L80" s="11">
        <v>21</v>
      </c>
      <c r="M80" s="11">
        <v>38</v>
      </c>
      <c r="N80" s="11">
        <v>45</v>
      </c>
      <c r="O80" s="11">
        <v>69</v>
      </c>
      <c r="P80" s="11">
        <v>59</v>
      </c>
      <c r="Q80" s="11">
        <v>63</v>
      </c>
      <c r="R80" s="11">
        <v>36</v>
      </c>
      <c r="S80" s="11">
        <v>31</v>
      </c>
      <c r="T80" s="11">
        <v>10</v>
      </c>
      <c r="U80" s="11">
        <v>3</v>
      </c>
      <c r="V80" s="11">
        <v>3</v>
      </c>
      <c r="W80" s="11">
        <v>0</v>
      </c>
      <c r="X80" s="27">
        <v>55.6</v>
      </c>
    </row>
    <row r="81" spans="1:24" x14ac:dyDescent="0.35">
      <c r="A81" s="75">
        <v>2010</v>
      </c>
      <c r="B81" t="s">
        <v>53</v>
      </c>
      <c r="C81" s="21" t="s">
        <v>52</v>
      </c>
      <c r="D81" s="26">
        <v>0</v>
      </c>
      <c r="E81" s="26">
        <v>0</v>
      </c>
      <c r="F81" s="26">
        <v>0</v>
      </c>
      <c r="G81" s="11">
        <v>0</v>
      </c>
      <c r="H81" s="11">
        <v>1</v>
      </c>
      <c r="I81" s="11">
        <v>1</v>
      </c>
      <c r="J81" s="11">
        <v>3</v>
      </c>
      <c r="K81" s="11">
        <v>9</v>
      </c>
      <c r="L81" s="11">
        <v>21</v>
      </c>
      <c r="M81" s="11">
        <v>34</v>
      </c>
      <c r="N81" s="11">
        <v>51</v>
      </c>
      <c r="O81" s="11">
        <v>64</v>
      </c>
      <c r="P81" s="11">
        <v>54</v>
      </c>
      <c r="Q81" s="11">
        <v>52</v>
      </c>
      <c r="R81" s="11">
        <v>41</v>
      </c>
      <c r="S81" s="11">
        <v>11</v>
      </c>
      <c r="T81" s="11">
        <v>9</v>
      </c>
      <c r="U81" s="11">
        <v>3</v>
      </c>
      <c r="V81" s="11">
        <v>0</v>
      </c>
      <c r="W81" s="11">
        <v>1</v>
      </c>
      <c r="X81" s="27">
        <v>54.6</v>
      </c>
    </row>
    <row r="82" spans="1:24" x14ac:dyDescent="0.35">
      <c r="A82" s="75">
        <v>2011</v>
      </c>
      <c r="B82" t="s">
        <v>53</v>
      </c>
      <c r="C82" s="21" t="s">
        <v>52</v>
      </c>
      <c r="D82" s="26">
        <v>0</v>
      </c>
      <c r="E82" s="26">
        <v>0</v>
      </c>
      <c r="F82" s="26">
        <v>0</v>
      </c>
      <c r="G82" s="11">
        <v>0</v>
      </c>
      <c r="H82" s="11">
        <v>0</v>
      </c>
      <c r="I82" s="11">
        <v>2</v>
      </c>
      <c r="J82" s="11">
        <v>6</v>
      </c>
      <c r="K82" s="11">
        <v>7</v>
      </c>
      <c r="L82" s="11">
        <v>28</v>
      </c>
      <c r="M82" s="11">
        <v>39</v>
      </c>
      <c r="N82" s="11">
        <v>43</v>
      </c>
      <c r="O82" s="11">
        <v>61</v>
      </c>
      <c r="P82" s="11">
        <v>59</v>
      </c>
      <c r="Q82" s="11">
        <v>52</v>
      </c>
      <c r="R82" s="11">
        <v>41</v>
      </c>
      <c r="S82" s="11">
        <v>23</v>
      </c>
      <c r="T82" s="11">
        <v>10</v>
      </c>
      <c r="U82" s="11">
        <v>2</v>
      </c>
      <c r="V82" s="11">
        <v>2</v>
      </c>
      <c r="W82" s="11">
        <v>1</v>
      </c>
      <c r="X82" s="27">
        <v>55.1</v>
      </c>
    </row>
    <row r="83" spans="1:24" x14ac:dyDescent="0.35">
      <c r="A83" s="75">
        <v>2012</v>
      </c>
      <c r="B83" t="s">
        <v>53</v>
      </c>
      <c r="C83" s="21" t="s">
        <v>52</v>
      </c>
      <c r="D83" s="26">
        <v>0</v>
      </c>
      <c r="E83" s="26">
        <v>0</v>
      </c>
      <c r="F83" s="26">
        <v>0</v>
      </c>
      <c r="G83" s="11">
        <v>0</v>
      </c>
      <c r="H83" s="11">
        <v>0</v>
      </c>
      <c r="I83" s="11">
        <v>0</v>
      </c>
      <c r="J83" s="11">
        <v>1</v>
      </c>
      <c r="K83" s="11">
        <v>10</v>
      </c>
      <c r="L83" s="11">
        <v>14</v>
      </c>
      <c r="M83" s="11">
        <v>27</v>
      </c>
      <c r="N83" s="11">
        <v>40</v>
      </c>
      <c r="O83" s="11">
        <v>43</v>
      </c>
      <c r="P83" s="11">
        <v>50</v>
      </c>
      <c r="Q83" s="11">
        <v>45</v>
      </c>
      <c r="R83" s="11">
        <v>34</v>
      </c>
      <c r="S83" s="11">
        <v>21</v>
      </c>
      <c r="T83" s="11">
        <v>7</v>
      </c>
      <c r="U83" s="11">
        <v>1</v>
      </c>
      <c r="V83" s="11">
        <v>4</v>
      </c>
      <c r="W83" s="11">
        <v>1</v>
      </c>
      <c r="X83" s="27">
        <v>56.3</v>
      </c>
    </row>
    <row r="84" spans="1:24" x14ac:dyDescent="0.35">
      <c r="A84" s="75">
        <v>2013</v>
      </c>
      <c r="B84" t="s">
        <v>53</v>
      </c>
      <c r="C84" s="21" t="s">
        <v>52</v>
      </c>
      <c r="D84" s="26">
        <v>0</v>
      </c>
      <c r="E84" s="26">
        <v>0</v>
      </c>
      <c r="F84" s="26">
        <v>0</v>
      </c>
      <c r="G84" s="11">
        <v>0</v>
      </c>
      <c r="H84" s="11">
        <v>0</v>
      </c>
      <c r="I84" s="11">
        <v>1</v>
      </c>
      <c r="J84" s="11">
        <v>2</v>
      </c>
      <c r="K84" s="11">
        <v>10</v>
      </c>
      <c r="L84" s="11">
        <v>15</v>
      </c>
      <c r="M84" s="11">
        <v>30</v>
      </c>
      <c r="N84" s="11">
        <v>40</v>
      </c>
      <c r="O84" s="11">
        <v>53</v>
      </c>
      <c r="P84" s="11">
        <v>54</v>
      </c>
      <c r="Q84" s="11">
        <v>41</v>
      </c>
      <c r="R84" s="11">
        <v>35</v>
      </c>
      <c r="S84" s="11">
        <v>15</v>
      </c>
      <c r="T84" s="11">
        <v>8</v>
      </c>
      <c r="U84" s="11">
        <v>4</v>
      </c>
      <c r="V84" s="11">
        <v>0</v>
      </c>
      <c r="W84" s="11">
        <v>0</v>
      </c>
      <c r="X84" s="27">
        <v>55.2</v>
      </c>
    </row>
    <row r="85" spans="1:24" x14ac:dyDescent="0.35">
      <c r="A85" s="75">
        <v>2014</v>
      </c>
      <c r="B85" t="s">
        <v>53</v>
      </c>
      <c r="C85" s="21" t="s">
        <v>52</v>
      </c>
      <c r="D85" s="26">
        <v>0</v>
      </c>
      <c r="E85" s="26">
        <v>0</v>
      </c>
      <c r="F85" s="26">
        <v>0</v>
      </c>
      <c r="G85" s="11">
        <v>0</v>
      </c>
      <c r="H85" s="11">
        <v>0</v>
      </c>
      <c r="I85" s="11">
        <v>1</v>
      </c>
      <c r="J85" s="11">
        <v>4</v>
      </c>
      <c r="K85" s="11">
        <v>9</v>
      </c>
      <c r="L85" s="11">
        <v>15</v>
      </c>
      <c r="M85" s="11">
        <v>29</v>
      </c>
      <c r="N85" s="11">
        <v>48</v>
      </c>
      <c r="O85" s="11">
        <v>54</v>
      </c>
      <c r="P85" s="11">
        <v>53</v>
      </c>
      <c r="Q85" s="11">
        <v>40</v>
      </c>
      <c r="R85" s="11">
        <v>34</v>
      </c>
      <c r="S85" s="11">
        <v>13</v>
      </c>
      <c r="T85" s="11">
        <v>18</v>
      </c>
      <c r="U85" s="11">
        <v>3</v>
      </c>
      <c r="V85" s="11">
        <v>1</v>
      </c>
      <c r="W85" s="11">
        <v>2</v>
      </c>
      <c r="X85" s="27">
        <v>55.6</v>
      </c>
    </row>
    <row r="86" spans="1:24" x14ac:dyDescent="0.35">
      <c r="A86" s="75">
        <v>2015</v>
      </c>
      <c r="B86" t="s">
        <v>53</v>
      </c>
      <c r="C86" s="21" t="s">
        <v>52</v>
      </c>
      <c r="D86" s="26">
        <v>0</v>
      </c>
      <c r="E86" s="26">
        <v>0</v>
      </c>
      <c r="F86" s="26">
        <v>0</v>
      </c>
      <c r="G86" s="11">
        <v>0</v>
      </c>
      <c r="H86" s="11">
        <v>0</v>
      </c>
      <c r="I86" s="11">
        <v>0</v>
      </c>
      <c r="J86" s="11">
        <v>3</v>
      </c>
      <c r="K86" s="11">
        <v>8</v>
      </c>
      <c r="L86" s="11">
        <v>9</v>
      </c>
      <c r="M86" s="11">
        <v>31</v>
      </c>
      <c r="N86" s="11">
        <v>50</v>
      </c>
      <c r="O86" s="11">
        <v>48</v>
      </c>
      <c r="P86" s="11">
        <v>70</v>
      </c>
      <c r="Q86" s="11">
        <v>36</v>
      </c>
      <c r="R86" s="11">
        <v>35</v>
      </c>
      <c r="S86" s="11">
        <v>26</v>
      </c>
      <c r="T86" s="11">
        <v>11</v>
      </c>
      <c r="U86" s="11">
        <v>5</v>
      </c>
      <c r="V86" s="11">
        <v>2</v>
      </c>
      <c r="W86" s="11">
        <v>0</v>
      </c>
      <c r="X86" s="27">
        <v>56.4</v>
      </c>
    </row>
    <row r="87" spans="1:24" x14ac:dyDescent="0.35">
      <c r="A87" s="75">
        <v>2016</v>
      </c>
      <c r="B87" t="s">
        <v>53</v>
      </c>
      <c r="C87" s="21" t="s">
        <v>52</v>
      </c>
      <c r="D87" s="26">
        <v>0</v>
      </c>
      <c r="E87" s="26">
        <v>0</v>
      </c>
      <c r="F87" s="26">
        <v>0</v>
      </c>
      <c r="G87" s="11">
        <v>0</v>
      </c>
      <c r="H87" s="11">
        <v>0</v>
      </c>
      <c r="I87" s="11">
        <v>1</v>
      </c>
      <c r="J87" s="11">
        <v>1</v>
      </c>
      <c r="K87" s="11">
        <v>7</v>
      </c>
      <c r="L87" s="11">
        <v>10</v>
      </c>
      <c r="M87" s="11">
        <v>28</v>
      </c>
      <c r="N87" s="11">
        <v>36</v>
      </c>
      <c r="O87" s="11">
        <v>59</v>
      </c>
      <c r="P87" s="11">
        <v>58</v>
      </c>
      <c r="Q87" s="11">
        <v>53</v>
      </c>
      <c r="R87" s="11">
        <v>46</v>
      </c>
      <c r="S87" s="11">
        <v>18</v>
      </c>
      <c r="T87" s="11">
        <v>15</v>
      </c>
      <c r="U87" s="11">
        <v>8</v>
      </c>
      <c r="V87" s="11">
        <v>2</v>
      </c>
      <c r="W87" s="11">
        <v>0</v>
      </c>
      <c r="X87" s="27">
        <v>57.6</v>
      </c>
    </row>
    <row r="88" spans="1:24" x14ac:dyDescent="0.35">
      <c r="A88" s="75">
        <v>2017</v>
      </c>
      <c r="B88" t="s">
        <v>53</v>
      </c>
      <c r="C88" s="21" t="s">
        <v>52</v>
      </c>
      <c r="D88" s="26">
        <v>0</v>
      </c>
      <c r="E88" s="26">
        <v>0</v>
      </c>
      <c r="F88" s="26">
        <v>0</v>
      </c>
      <c r="G88" s="11">
        <v>0</v>
      </c>
      <c r="H88" s="11">
        <v>0</v>
      </c>
      <c r="I88" s="11">
        <v>0</v>
      </c>
      <c r="J88" s="11">
        <v>3</v>
      </c>
      <c r="K88" s="11">
        <v>11</v>
      </c>
      <c r="L88" s="11">
        <v>8</v>
      </c>
      <c r="M88" s="11">
        <v>19</v>
      </c>
      <c r="N88" s="11">
        <v>39</v>
      </c>
      <c r="O88" s="11">
        <v>54</v>
      </c>
      <c r="P88" s="11">
        <v>67</v>
      </c>
      <c r="Q88" s="11">
        <v>43</v>
      </c>
      <c r="R88" s="11">
        <v>51</v>
      </c>
      <c r="S88" s="11">
        <v>23</v>
      </c>
      <c r="T88" s="11">
        <v>5</v>
      </c>
      <c r="U88" s="11">
        <v>7</v>
      </c>
      <c r="V88" s="11">
        <v>0</v>
      </c>
      <c r="W88" s="11">
        <v>1</v>
      </c>
      <c r="X88" s="27">
        <v>57.4</v>
      </c>
    </row>
    <row r="89" spans="1:24" x14ac:dyDescent="0.35">
      <c r="A89" s="75">
        <v>2018</v>
      </c>
      <c r="B89" t="s">
        <v>53</v>
      </c>
      <c r="C89" s="21" t="s">
        <v>52</v>
      </c>
      <c r="D89" s="26">
        <v>0</v>
      </c>
      <c r="E89" s="26">
        <v>0</v>
      </c>
      <c r="F89" s="26">
        <v>0</v>
      </c>
      <c r="G89" s="11">
        <v>0</v>
      </c>
      <c r="H89" s="11">
        <v>0</v>
      </c>
      <c r="I89" s="11">
        <v>2</v>
      </c>
      <c r="J89" s="11">
        <v>4</v>
      </c>
      <c r="K89" s="11">
        <v>7</v>
      </c>
      <c r="L89" s="11">
        <v>14</v>
      </c>
      <c r="M89" s="11">
        <v>24</v>
      </c>
      <c r="N89" s="11">
        <v>40</v>
      </c>
      <c r="O89" s="11">
        <v>55</v>
      </c>
      <c r="P89" s="11">
        <v>71</v>
      </c>
      <c r="Q89" s="11">
        <v>59</v>
      </c>
      <c r="R89" s="11">
        <v>37</v>
      </c>
      <c r="S89" s="11">
        <v>28</v>
      </c>
      <c r="T89" s="11">
        <v>19</v>
      </c>
      <c r="U89" s="11">
        <v>8</v>
      </c>
      <c r="V89" s="11">
        <v>6</v>
      </c>
      <c r="W89" s="11">
        <v>0</v>
      </c>
      <c r="X89" s="27">
        <v>58</v>
      </c>
    </row>
    <row r="90" spans="1:24" x14ac:dyDescent="0.35">
      <c r="A90" s="75">
        <v>2019</v>
      </c>
      <c r="B90" t="s">
        <v>53</v>
      </c>
      <c r="C90" s="21" t="s">
        <v>52</v>
      </c>
      <c r="D90" s="26">
        <v>0</v>
      </c>
      <c r="E90" s="26">
        <v>0</v>
      </c>
      <c r="F90" s="26">
        <v>0</v>
      </c>
      <c r="G90" s="11">
        <v>0</v>
      </c>
      <c r="H90" s="11">
        <v>0</v>
      </c>
      <c r="I90" s="11">
        <v>1</v>
      </c>
      <c r="J90" s="11">
        <v>4</v>
      </c>
      <c r="K90" s="11">
        <v>9</v>
      </c>
      <c r="L90" s="11">
        <v>13</v>
      </c>
      <c r="M90" s="11">
        <v>26</v>
      </c>
      <c r="N90" s="11">
        <v>37</v>
      </c>
      <c r="O90" s="11">
        <v>46</v>
      </c>
      <c r="P90" s="11">
        <v>72</v>
      </c>
      <c r="Q90" s="11">
        <v>56</v>
      </c>
      <c r="R90" s="11">
        <v>52</v>
      </c>
      <c r="S90" s="11">
        <v>26</v>
      </c>
      <c r="T90" s="11">
        <v>11</v>
      </c>
      <c r="U90" s="11">
        <v>4</v>
      </c>
      <c r="V90" s="11">
        <v>4</v>
      </c>
      <c r="W90" s="11">
        <v>0</v>
      </c>
      <c r="X90" s="27">
        <v>57.4</v>
      </c>
    </row>
    <row r="91" spans="1:24" x14ac:dyDescent="0.35">
      <c r="A91" s="75">
        <v>2020</v>
      </c>
      <c r="B91" t="s">
        <v>53</v>
      </c>
      <c r="C91" s="21" t="s">
        <v>52</v>
      </c>
      <c r="D91" s="26">
        <v>0</v>
      </c>
      <c r="E91" s="26">
        <v>0</v>
      </c>
      <c r="F91" s="26">
        <v>0</v>
      </c>
      <c r="G91" s="11">
        <v>0</v>
      </c>
      <c r="H91" s="11">
        <v>1</v>
      </c>
      <c r="I91" s="11">
        <v>0</v>
      </c>
      <c r="J91" s="11">
        <v>2</v>
      </c>
      <c r="K91" s="11">
        <v>11</v>
      </c>
      <c r="L91" s="11">
        <v>18</v>
      </c>
      <c r="M91" s="11">
        <v>22</v>
      </c>
      <c r="N91" s="11">
        <v>39</v>
      </c>
      <c r="O91" s="11">
        <v>52</v>
      </c>
      <c r="P91" s="11">
        <v>62</v>
      </c>
      <c r="Q91" s="11">
        <v>63</v>
      </c>
      <c r="R91" s="11">
        <v>48</v>
      </c>
      <c r="S91" s="11">
        <v>27</v>
      </c>
      <c r="T91" s="11">
        <v>11</v>
      </c>
      <c r="U91" s="11">
        <v>5</v>
      </c>
      <c r="V91" s="11">
        <v>1</v>
      </c>
      <c r="W91" s="11">
        <v>2</v>
      </c>
      <c r="X91" s="27">
        <v>57.4</v>
      </c>
    </row>
    <row r="92" spans="1:24" x14ac:dyDescent="0.35">
      <c r="A92" s="75">
        <v>2021</v>
      </c>
      <c r="B92" t="s">
        <v>53</v>
      </c>
      <c r="C92" s="21" t="s">
        <v>52</v>
      </c>
      <c r="D92" s="26">
        <v>0</v>
      </c>
      <c r="E92" s="26">
        <v>0</v>
      </c>
      <c r="F92" s="26">
        <v>0</v>
      </c>
      <c r="G92" s="11">
        <v>0</v>
      </c>
      <c r="H92" s="11">
        <v>0</v>
      </c>
      <c r="I92" s="11">
        <v>0</v>
      </c>
      <c r="J92" s="11">
        <v>0</v>
      </c>
      <c r="K92" s="11">
        <v>8</v>
      </c>
      <c r="L92" s="11">
        <v>11</v>
      </c>
      <c r="M92" s="11">
        <v>25</v>
      </c>
      <c r="N92" s="11">
        <v>45</v>
      </c>
      <c r="O92" s="11">
        <v>60</v>
      </c>
      <c r="P92" s="11">
        <v>76</v>
      </c>
      <c r="Q92" s="11">
        <v>68</v>
      </c>
      <c r="R92" s="11">
        <v>51</v>
      </c>
      <c r="S92" s="11">
        <v>34</v>
      </c>
      <c r="T92" s="11">
        <v>19</v>
      </c>
      <c r="U92" s="11">
        <v>7</v>
      </c>
      <c r="V92" s="11">
        <v>4</v>
      </c>
      <c r="W92" s="11">
        <v>1</v>
      </c>
      <c r="X92" s="27">
        <v>58.7</v>
      </c>
    </row>
    <row r="93" spans="1:24" x14ac:dyDescent="0.35">
      <c r="A93" s="75">
        <v>2022</v>
      </c>
      <c r="B93" t="s">
        <v>53</v>
      </c>
      <c r="C93" s="21" t="s">
        <v>52</v>
      </c>
      <c r="D93" s="26">
        <v>0</v>
      </c>
      <c r="E93" s="26">
        <v>0</v>
      </c>
      <c r="F93" s="26">
        <v>0</v>
      </c>
      <c r="G93" s="26">
        <v>0</v>
      </c>
      <c r="H93" s="26">
        <v>0</v>
      </c>
      <c r="I93" s="26">
        <v>0</v>
      </c>
      <c r="J93" s="11">
        <v>2</v>
      </c>
      <c r="K93" s="11">
        <v>11</v>
      </c>
      <c r="L93" s="11">
        <v>14</v>
      </c>
      <c r="M93" s="11">
        <v>27</v>
      </c>
      <c r="N93" s="11">
        <v>44</v>
      </c>
      <c r="O93" s="11">
        <v>68</v>
      </c>
      <c r="P93" s="11">
        <v>80</v>
      </c>
      <c r="Q93" s="11">
        <v>60</v>
      </c>
      <c r="R93" s="11">
        <v>57</v>
      </c>
      <c r="S93" s="11">
        <v>44</v>
      </c>
      <c r="T93" s="11">
        <v>21</v>
      </c>
      <c r="U93" s="11">
        <v>9</v>
      </c>
      <c r="V93" s="11">
        <v>2</v>
      </c>
      <c r="W93" s="11">
        <v>1</v>
      </c>
      <c r="X93" s="27">
        <v>58.7</v>
      </c>
    </row>
    <row r="94" spans="1:24" x14ac:dyDescent="0.35">
      <c r="A94" s="75">
        <v>1979</v>
      </c>
      <c r="B94" t="s">
        <v>54</v>
      </c>
      <c r="C94" s="21" t="s">
        <v>52</v>
      </c>
      <c r="D94" s="26">
        <v>0</v>
      </c>
      <c r="E94" s="26">
        <v>0</v>
      </c>
      <c r="F94" s="26">
        <v>0</v>
      </c>
      <c r="G94" s="11">
        <v>0</v>
      </c>
      <c r="H94" s="11">
        <v>2</v>
      </c>
      <c r="I94" s="11">
        <v>0</v>
      </c>
      <c r="J94" s="11">
        <v>4</v>
      </c>
      <c r="K94" s="11">
        <v>5</v>
      </c>
      <c r="L94" s="11">
        <v>13</v>
      </c>
      <c r="M94" s="11">
        <v>24</v>
      </c>
      <c r="N94" s="11">
        <v>48</v>
      </c>
      <c r="O94" s="11">
        <v>46</v>
      </c>
      <c r="P94" s="11">
        <v>44</v>
      </c>
      <c r="Q94" s="11">
        <v>27</v>
      </c>
      <c r="R94" s="11">
        <v>29</v>
      </c>
      <c r="S94" s="11">
        <v>17</v>
      </c>
      <c r="T94" s="11">
        <v>6</v>
      </c>
      <c r="U94" s="11">
        <v>2</v>
      </c>
      <c r="V94" s="11">
        <v>0</v>
      </c>
      <c r="W94" s="11">
        <v>0</v>
      </c>
      <c r="X94" s="27">
        <v>54.5</v>
      </c>
    </row>
    <row r="95" spans="1:24" x14ac:dyDescent="0.35">
      <c r="A95" s="75">
        <v>1980</v>
      </c>
      <c r="B95" t="s">
        <v>54</v>
      </c>
      <c r="C95" s="21" t="s">
        <v>52</v>
      </c>
      <c r="D95" s="26">
        <v>0</v>
      </c>
      <c r="E95" s="26">
        <v>0</v>
      </c>
      <c r="F95" s="26">
        <v>0</v>
      </c>
      <c r="G95" s="11">
        <v>0</v>
      </c>
      <c r="H95" s="11">
        <v>0</v>
      </c>
      <c r="I95" s="11">
        <v>1</v>
      </c>
      <c r="J95" s="11">
        <v>8</v>
      </c>
      <c r="K95" s="11">
        <v>9</v>
      </c>
      <c r="L95" s="11">
        <v>12</v>
      </c>
      <c r="M95" s="11">
        <v>25</v>
      </c>
      <c r="N95" s="11">
        <v>26</v>
      </c>
      <c r="O95" s="11">
        <v>36</v>
      </c>
      <c r="P95" s="11">
        <v>44</v>
      </c>
      <c r="Q95" s="11">
        <v>33</v>
      </c>
      <c r="R95" s="11">
        <v>29</v>
      </c>
      <c r="S95" s="11">
        <v>14</v>
      </c>
      <c r="T95" s="11">
        <v>7</v>
      </c>
      <c r="U95" s="11">
        <v>0</v>
      </c>
      <c r="V95" s="11">
        <v>0</v>
      </c>
      <c r="W95" s="11">
        <v>0</v>
      </c>
      <c r="X95" s="27">
        <v>54.5</v>
      </c>
    </row>
    <row r="96" spans="1:24" x14ac:dyDescent="0.35">
      <c r="A96" s="75">
        <v>1981</v>
      </c>
      <c r="B96" t="s">
        <v>54</v>
      </c>
      <c r="C96" s="21" t="s">
        <v>52</v>
      </c>
      <c r="D96" s="26">
        <v>0</v>
      </c>
      <c r="E96" s="26">
        <v>0</v>
      </c>
      <c r="F96" s="26">
        <v>0</v>
      </c>
      <c r="G96" s="11">
        <v>0</v>
      </c>
      <c r="H96" s="11">
        <v>0</v>
      </c>
      <c r="I96" s="11">
        <v>1</v>
      </c>
      <c r="J96" s="11">
        <v>5</v>
      </c>
      <c r="K96" s="11">
        <v>7</v>
      </c>
      <c r="L96" s="11">
        <v>14</v>
      </c>
      <c r="M96" s="11">
        <v>24</v>
      </c>
      <c r="N96" s="11">
        <v>31</v>
      </c>
      <c r="O96" s="11">
        <v>40</v>
      </c>
      <c r="P96" s="11">
        <v>45</v>
      </c>
      <c r="Q96" s="11">
        <v>32</v>
      </c>
      <c r="R96" s="11">
        <v>26</v>
      </c>
      <c r="S96" s="11">
        <v>13</v>
      </c>
      <c r="T96" s="11">
        <v>8</v>
      </c>
      <c r="U96" s="11">
        <v>1</v>
      </c>
      <c r="V96" s="11">
        <v>0</v>
      </c>
      <c r="W96" s="11">
        <v>0</v>
      </c>
      <c r="X96" s="27">
        <v>54.4</v>
      </c>
    </row>
    <row r="97" spans="1:24" x14ac:dyDescent="0.35">
      <c r="A97" s="75">
        <v>1982</v>
      </c>
      <c r="B97" t="s">
        <v>54</v>
      </c>
      <c r="C97" s="21" t="s">
        <v>52</v>
      </c>
      <c r="D97" s="26">
        <v>0</v>
      </c>
      <c r="E97" s="26">
        <v>0</v>
      </c>
      <c r="F97" s="26">
        <v>0</v>
      </c>
      <c r="G97" s="11">
        <v>0</v>
      </c>
      <c r="H97" s="11">
        <v>0</v>
      </c>
      <c r="I97" s="11">
        <v>1</v>
      </c>
      <c r="J97" s="11">
        <v>1</v>
      </c>
      <c r="K97" s="11">
        <v>8</v>
      </c>
      <c r="L97" s="11">
        <v>9</v>
      </c>
      <c r="M97" s="11">
        <v>33</v>
      </c>
      <c r="N97" s="11">
        <v>22</v>
      </c>
      <c r="O97" s="11">
        <v>36</v>
      </c>
      <c r="P97" s="11">
        <v>41</v>
      </c>
      <c r="Q97" s="11">
        <v>36</v>
      </c>
      <c r="R97" s="11">
        <v>31</v>
      </c>
      <c r="S97" s="11">
        <v>17</v>
      </c>
      <c r="T97" s="11">
        <v>6</v>
      </c>
      <c r="U97" s="11">
        <v>1</v>
      </c>
      <c r="V97" s="11">
        <v>1</v>
      </c>
      <c r="W97" s="11">
        <v>0</v>
      </c>
      <c r="X97" s="27">
        <v>55.8</v>
      </c>
    </row>
    <row r="98" spans="1:24" x14ac:dyDescent="0.35">
      <c r="A98" s="75">
        <v>1983</v>
      </c>
      <c r="B98" t="s">
        <v>54</v>
      </c>
      <c r="C98" s="21" t="s">
        <v>52</v>
      </c>
      <c r="D98" s="26">
        <v>0</v>
      </c>
      <c r="E98" s="26">
        <v>0</v>
      </c>
      <c r="F98" s="26">
        <v>0</v>
      </c>
      <c r="G98" s="11">
        <v>0</v>
      </c>
      <c r="H98" s="11">
        <v>1</v>
      </c>
      <c r="I98" s="11">
        <v>2</v>
      </c>
      <c r="J98" s="11">
        <v>4</v>
      </c>
      <c r="K98" s="11">
        <v>9</v>
      </c>
      <c r="L98" s="11">
        <v>11</v>
      </c>
      <c r="M98" s="11">
        <v>18</v>
      </c>
      <c r="N98" s="11">
        <v>24</v>
      </c>
      <c r="O98" s="11">
        <v>38</v>
      </c>
      <c r="P98" s="11">
        <v>35</v>
      </c>
      <c r="Q98" s="11">
        <v>45</v>
      </c>
      <c r="R98" s="11">
        <v>24</v>
      </c>
      <c r="S98" s="11">
        <v>12</v>
      </c>
      <c r="T98" s="11">
        <v>7</v>
      </c>
      <c r="U98" s="11">
        <v>2</v>
      </c>
      <c r="V98" s="11">
        <v>0</v>
      </c>
      <c r="W98" s="11">
        <v>0</v>
      </c>
      <c r="X98" s="27">
        <v>55.1</v>
      </c>
    </row>
    <row r="99" spans="1:24" x14ac:dyDescent="0.35">
      <c r="A99" s="75">
        <v>1984</v>
      </c>
      <c r="B99" t="s">
        <v>54</v>
      </c>
      <c r="C99" s="21" t="s">
        <v>52</v>
      </c>
      <c r="D99" s="26">
        <v>0</v>
      </c>
      <c r="E99" s="26">
        <v>0</v>
      </c>
      <c r="F99" s="26">
        <v>0</v>
      </c>
      <c r="G99" s="11">
        <v>0</v>
      </c>
      <c r="H99" s="11">
        <v>0</v>
      </c>
      <c r="I99" s="11">
        <v>0</v>
      </c>
      <c r="J99" s="11">
        <v>8</v>
      </c>
      <c r="K99" s="11">
        <v>10</v>
      </c>
      <c r="L99" s="11">
        <v>13</v>
      </c>
      <c r="M99" s="11">
        <v>18</v>
      </c>
      <c r="N99" s="11">
        <v>27</v>
      </c>
      <c r="O99" s="11">
        <v>26</v>
      </c>
      <c r="P99" s="11">
        <v>39</v>
      </c>
      <c r="Q99" s="11">
        <v>36</v>
      </c>
      <c r="R99" s="11">
        <v>28</v>
      </c>
      <c r="S99" s="11">
        <v>13</v>
      </c>
      <c r="T99" s="11">
        <v>5</v>
      </c>
      <c r="U99" s="11">
        <v>1</v>
      </c>
      <c r="V99" s="11">
        <v>0</v>
      </c>
      <c r="W99" s="11">
        <v>0</v>
      </c>
      <c r="X99" s="27">
        <v>54.7</v>
      </c>
    </row>
    <row r="100" spans="1:24" x14ac:dyDescent="0.35">
      <c r="A100" s="75">
        <v>1985</v>
      </c>
      <c r="B100" t="s">
        <v>54</v>
      </c>
      <c r="C100" s="21" t="s">
        <v>52</v>
      </c>
      <c r="D100" s="26">
        <v>0</v>
      </c>
      <c r="E100" s="26">
        <v>0</v>
      </c>
      <c r="F100" s="26">
        <v>0</v>
      </c>
      <c r="G100" s="11">
        <v>0</v>
      </c>
      <c r="H100" s="11">
        <v>0</v>
      </c>
      <c r="I100" s="11">
        <v>1</v>
      </c>
      <c r="J100" s="11">
        <v>3</v>
      </c>
      <c r="K100" s="11">
        <v>6</v>
      </c>
      <c r="L100" s="11">
        <v>15</v>
      </c>
      <c r="M100" s="11">
        <v>21</v>
      </c>
      <c r="N100" s="11">
        <v>36</v>
      </c>
      <c r="O100" s="11">
        <v>35</v>
      </c>
      <c r="P100" s="11">
        <v>55</v>
      </c>
      <c r="Q100" s="11">
        <v>34</v>
      </c>
      <c r="R100" s="11">
        <v>35</v>
      </c>
      <c r="S100" s="11">
        <v>13</v>
      </c>
      <c r="T100" s="11">
        <v>3</v>
      </c>
      <c r="U100" s="11">
        <v>3</v>
      </c>
      <c r="V100" s="11">
        <v>0</v>
      </c>
      <c r="W100" s="11">
        <v>0</v>
      </c>
      <c r="X100" s="27">
        <v>55.2</v>
      </c>
    </row>
    <row r="101" spans="1:24" x14ac:dyDescent="0.35">
      <c r="A101" s="75">
        <v>1986</v>
      </c>
      <c r="B101" t="s">
        <v>54</v>
      </c>
      <c r="C101" s="21" t="s">
        <v>52</v>
      </c>
      <c r="D101" s="26">
        <v>0</v>
      </c>
      <c r="E101" s="26">
        <v>0</v>
      </c>
      <c r="F101" s="26">
        <v>0</v>
      </c>
      <c r="G101" s="11">
        <v>0</v>
      </c>
      <c r="H101" s="11">
        <v>0</v>
      </c>
      <c r="I101" s="11">
        <v>5</v>
      </c>
      <c r="J101" s="11">
        <v>6</v>
      </c>
      <c r="K101" s="11">
        <v>8</v>
      </c>
      <c r="L101" s="11">
        <v>20</v>
      </c>
      <c r="M101" s="11">
        <v>18</v>
      </c>
      <c r="N101" s="11">
        <v>27</v>
      </c>
      <c r="O101" s="11">
        <v>36</v>
      </c>
      <c r="P101" s="11">
        <v>48</v>
      </c>
      <c r="Q101" s="11">
        <v>40</v>
      </c>
      <c r="R101" s="11">
        <v>30</v>
      </c>
      <c r="S101" s="11">
        <v>8</v>
      </c>
      <c r="T101" s="11">
        <v>7</v>
      </c>
      <c r="U101" s="11">
        <v>4</v>
      </c>
      <c r="V101" s="11">
        <v>0</v>
      </c>
      <c r="W101" s="11">
        <v>0</v>
      </c>
      <c r="X101" s="27">
        <v>54.4</v>
      </c>
    </row>
    <row r="102" spans="1:24" x14ac:dyDescent="0.35">
      <c r="A102" s="75">
        <v>1987</v>
      </c>
      <c r="B102" t="s">
        <v>54</v>
      </c>
      <c r="C102" s="21" t="s">
        <v>52</v>
      </c>
      <c r="D102" s="26">
        <v>0</v>
      </c>
      <c r="E102" s="26">
        <v>0</v>
      </c>
      <c r="F102" s="26">
        <v>0</v>
      </c>
      <c r="G102" s="11">
        <v>0</v>
      </c>
      <c r="H102" s="11">
        <v>1</v>
      </c>
      <c r="I102" s="11">
        <v>1</v>
      </c>
      <c r="J102" s="11">
        <v>5</v>
      </c>
      <c r="K102" s="11">
        <v>5</v>
      </c>
      <c r="L102" s="11">
        <v>14</v>
      </c>
      <c r="M102" s="11">
        <v>20</v>
      </c>
      <c r="N102" s="11">
        <v>30</v>
      </c>
      <c r="O102" s="11">
        <v>42</v>
      </c>
      <c r="P102" s="11">
        <v>37</v>
      </c>
      <c r="Q102" s="11">
        <v>47</v>
      </c>
      <c r="R102" s="11">
        <v>36</v>
      </c>
      <c r="S102" s="11">
        <v>14</v>
      </c>
      <c r="T102" s="11">
        <v>10</v>
      </c>
      <c r="U102" s="11">
        <v>2</v>
      </c>
      <c r="V102" s="11">
        <v>0</v>
      </c>
      <c r="W102" s="11">
        <v>1</v>
      </c>
      <c r="X102" s="27">
        <v>56.2</v>
      </c>
    </row>
    <row r="103" spans="1:24" x14ac:dyDescent="0.35">
      <c r="A103" s="75">
        <v>1988</v>
      </c>
      <c r="B103" t="s">
        <v>54</v>
      </c>
      <c r="C103" s="21" t="s">
        <v>52</v>
      </c>
      <c r="D103" s="26">
        <v>0</v>
      </c>
      <c r="E103" s="26">
        <v>0</v>
      </c>
      <c r="F103" s="26">
        <v>0</v>
      </c>
      <c r="G103" s="11">
        <v>0</v>
      </c>
      <c r="H103" s="11">
        <v>0</v>
      </c>
      <c r="I103" s="11">
        <v>3</v>
      </c>
      <c r="J103" s="11">
        <v>8</v>
      </c>
      <c r="K103" s="11">
        <v>16</v>
      </c>
      <c r="L103" s="11">
        <v>15</v>
      </c>
      <c r="M103" s="11">
        <v>26</v>
      </c>
      <c r="N103" s="11">
        <v>34</v>
      </c>
      <c r="O103" s="11">
        <v>36</v>
      </c>
      <c r="P103" s="11">
        <v>40</v>
      </c>
      <c r="Q103" s="11">
        <v>45</v>
      </c>
      <c r="R103" s="11">
        <v>53</v>
      </c>
      <c r="S103" s="11">
        <v>13</v>
      </c>
      <c r="T103" s="11">
        <v>6</v>
      </c>
      <c r="U103" s="11">
        <v>1</v>
      </c>
      <c r="V103" s="11">
        <v>1</v>
      </c>
      <c r="W103" s="11">
        <v>0</v>
      </c>
      <c r="X103" s="27">
        <v>54.5</v>
      </c>
    </row>
    <row r="104" spans="1:24" x14ac:dyDescent="0.35">
      <c r="A104" s="75">
        <v>1989</v>
      </c>
      <c r="B104" t="s">
        <v>54</v>
      </c>
      <c r="C104" s="21" t="s">
        <v>52</v>
      </c>
      <c r="D104" s="26">
        <v>0</v>
      </c>
      <c r="E104" s="26">
        <v>0</v>
      </c>
      <c r="F104" s="26">
        <v>0</v>
      </c>
      <c r="G104" s="11">
        <v>0</v>
      </c>
      <c r="H104" s="11">
        <v>1</v>
      </c>
      <c r="I104" s="11">
        <v>2</v>
      </c>
      <c r="J104" s="11">
        <v>4</v>
      </c>
      <c r="K104" s="11">
        <v>7</v>
      </c>
      <c r="L104" s="11">
        <v>12</v>
      </c>
      <c r="M104" s="11">
        <v>36</v>
      </c>
      <c r="N104" s="11">
        <v>34</v>
      </c>
      <c r="O104" s="11">
        <v>45</v>
      </c>
      <c r="P104" s="11">
        <v>51</v>
      </c>
      <c r="Q104" s="11">
        <v>48</v>
      </c>
      <c r="R104" s="11">
        <v>39</v>
      </c>
      <c r="S104" s="11">
        <v>21</v>
      </c>
      <c r="T104" s="11">
        <v>4</v>
      </c>
      <c r="U104" s="11">
        <v>0</v>
      </c>
      <c r="V104" s="11">
        <v>0</v>
      </c>
      <c r="W104" s="11">
        <v>0</v>
      </c>
      <c r="X104" s="27">
        <v>55.1</v>
      </c>
    </row>
    <row r="105" spans="1:24" x14ac:dyDescent="0.35">
      <c r="A105" s="75">
        <v>1990</v>
      </c>
      <c r="B105" t="s">
        <v>54</v>
      </c>
      <c r="C105" s="21" t="s">
        <v>52</v>
      </c>
      <c r="D105" s="26">
        <v>0</v>
      </c>
      <c r="E105" s="26">
        <v>0</v>
      </c>
      <c r="F105" s="26">
        <v>0</v>
      </c>
      <c r="G105" s="11">
        <v>0</v>
      </c>
      <c r="H105" s="11">
        <v>0</v>
      </c>
      <c r="I105" s="11">
        <v>3</v>
      </c>
      <c r="J105" s="11">
        <v>5</v>
      </c>
      <c r="K105" s="11">
        <v>7</v>
      </c>
      <c r="L105" s="11">
        <v>26</v>
      </c>
      <c r="M105" s="11">
        <v>30</v>
      </c>
      <c r="N105" s="11">
        <v>40</v>
      </c>
      <c r="O105" s="11">
        <v>40</v>
      </c>
      <c r="P105" s="11">
        <v>44</v>
      </c>
      <c r="Q105" s="11">
        <v>40</v>
      </c>
      <c r="R105" s="11">
        <v>31</v>
      </c>
      <c r="S105" s="11">
        <v>17</v>
      </c>
      <c r="T105" s="11">
        <v>5</v>
      </c>
      <c r="U105" s="11">
        <v>3</v>
      </c>
      <c r="V105" s="11">
        <v>1</v>
      </c>
      <c r="W105" s="11">
        <v>2</v>
      </c>
      <c r="X105" s="27">
        <v>54.3</v>
      </c>
    </row>
    <row r="106" spans="1:24" x14ac:dyDescent="0.35">
      <c r="A106" s="75">
        <v>1991</v>
      </c>
      <c r="B106" t="s">
        <v>54</v>
      </c>
      <c r="C106" s="21" t="s">
        <v>52</v>
      </c>
      <c r="D106" s="26">
        <v>0</v>
      </c>
      <c r="E106" s="26">
        <v>0</v>
      </c>
      <c r="F106" s="26">
        <v>0</v>
      </c>
      <c r="G106" s="11">
        <v>0</v>
      </c>
      <c r="H106" s="11">
        <v>0</v>
      </c>
      <c r="I106" s="11">
        <v>1</v>
      </c>
      <c r="J106" s="11">
        <v>2</v>
      </c>
      <c r="K106" s="11">
        <v>8</v>
      </c>
      <c r="L106" s="11">
        <v>25</v>
      </c>
      <c r="M106" s="11">
        <v>25</v>
      </c>
      <c r="N106" s="11">
        <v>39</v>
      </c>
      <c r="O106" s="11">
        <v>34</v>
      </c>
      <c r="P106" s="11">
        <v>45</v>
      </c>
      <c r="Q106" s="11">
        <v>31</v>
      </c>
      <c r="R106" s="11">
        <v>29</v>
      </c>
      <c r="S106" s="11">
        <v>25</v>
      </c>
      <c r="T106" s="11">
        <v>9</v>
      </c>
      <c r="U106" s="11">
        <v>6</v>
      </c>
      <c r="V106" s="11">
        <v>0</v>
      </c>
      <c r="W106" s="11">
        <v>0</v>
      </c>
      <c r="X106" s="27">
        <v>55.5</v>
      </c>
    </row>
    <row r="107" spans="1:24" x14ac:dyDescent="0.35">
      <c r="A107" s="75">
        <v>1992</v>
      </c>
      <c r="B107" t="s">
        <v>54</v>
      </c>
      <c r="C107" s="21" t="s">
        <v>52</v>
      </c>
      <c r="D107" s="26">
        <v>0</v>
      </c>
      <c r="E107" s="26">
        <v>0</v>
      </c>
      <c r="F107" s="26">
        <v>0</v>
      </c>
      <c r="G107" s="11">
        <v>0</v>
      </c>
      <c r="H107" s="11">
        <v>0</v>
      </c>
      <c r="I107" s="11">
        <v>3</v>
      </c>
      <c r="J107" s="11">
        <v>0</v>
      </c>
      <c r="K107" s="11">
        <v>5</v>
      </c>
      <c r="L107" s="11">
        <v>24</v>
      </c>
      <c r="M107" s="11">
        <v>27</v>
      </c>
      <c r="N107" s="11">
        <v>35</v>
      </c>
      <c r="O107" s="11">
        <v>33</v>
      </c>
      <c r="P107" s="11">
        <v>45</v>
      </c>
      <c r="Q107" s="11">
        <v>43</v>
      </c>
      <c r="R107" s="11">
        <v>32</v>
      </c>
      <c r="S107" s="11">
        <v>15</v>
      </c>
      <c r="T107" s="11">
        <v>10</v>
      </c>
      <c r="U107" s="11">
        <v>8</v>
      </c>
      <c r="V107" s="11">
        <v>0</v>
      </c>
      <c r="W107" s="11">
        <v>0</v>
      </c>
      <c r="X107" s="27">
        <v>55.8</v>
      </c>
    </row>
    <row r="108" spans="1:24" x14ac:dyDescent="0.35">
      <c r="A108" s="75">
        <v>1993</v>
      </c>
      <c r="B108" t="s">
        <v>54</v>
      </c>
      <c r="C108" s="21" t="s">
        <v>52</v>
      </c>
      <c r="D108" s="26">
        <v>0</v>
      </c>
      <c r="E108" s="26">
        <v>0</v>
      </c>
      <c r="F108" s="26">
        <v>0</v>
      </c>
      <c r="G108" s="11">
        <v>0</v>
      </c>
      <c r="H108" s="11">
        <v>1</v>
      </c>
      <c r="I108" s="11">
        <v>1</v>
      </c>
      <c r="J108" s="11">
        <v>4</v>
      </c>
      <c r="K108" s="11">
        <v>7</v>
      </c>
      <c r="L108" s="11">
        <v>23</v>
      </c>
      <c r="M108" s="11">
        <v>32</v>
      </c>
      <c r="N108" s="11">
        <v>37</v>
      </c>
      <c r="O108" s="11">
        <v>51</v>
      </c>
      <c r="P108" s="11">
        <v>35</v>
      </c>
      <c r="Q108" s="11">
        <v>35</v>
      </c>
      <c r="R108" s="11">
        <v>46</v>
      </c>
      <c r="S108" s="11">
        <v>27</v>
      </c>
      <c r="T108" s="11">
        <v>7</v>
      </c>
      <c r="U108" s="11">
        <v>5</v>
      </c>
      <c r="V108" s="11">
        <v>2</v>
      </c>
      <c r="W108" s="11">
        <v>1</v>
      </c>
      <c r="X108" s="27">
        <v>55.8</v>
      </c>
    </row>
    <row r="109" spans="1:24" x14ac:dyDescent="0.35">
      <c r="A109" s="75">
        <v>1994</v>
      </c>
      <c r="B109" t="s">
        <v>54</v>
      </c>
      <c r="C109" s="21" t="s">
        <v>52</v>
      </c>
      <c r="D109" s="26">
        <v>0</v>
      </c>
      <c r="E109" s="26">
        <v>0</v>
      </c>
      <c r="F109" s="26">
        <v>0</v>
      </c>
      <c r="G109" s="11">
        <v>0</v>
      </c>
      <c r="H109" s="11">
        <v>1</v>
      </c>
      <c r="I109" s="11">
        <v>2</v>
      </c>
      <c r="J109" s="11">
        <v>7</v>
      </c>
      <c r="K109" s="11">
        <v>15</v>
      </c>
      <c r="L109" s="11">
        <v>18</v>
      </c>
      <c r="M109" s="11">
        <v>35</v>
      </c>
      <c r="N109" s="11">
        <v>56</v>
      </c>
      <c r="O109" s="11">
        <v>49</v>
      </c>
      <c r="P109" s="11">
        <v>62</v>
      </c>
      <c r="Q109" s="11">
        <v>58</v>
      </c>
      <c r="R109" s="11">
        <v>49</v>
      </c>
      <c r="S109" s="11">
        <v>24</v>
      </c>
      <c r="T109" s="11">
        <v>6</v>
      </c>
      <c r="U109" s="11">
        <v>4</v>
      </c>
      <c r="V109" s="11">
        <v>1</v>
      </c>
      <c r="W109" s="11">
        <v>0</v>
      </c>
      <c r="X109" s="27">
        <v>55</v>
      </c>
    </row>
    <row r="110" spans="1:24" x14ac:dyDescent="0.35">
      <c r="A110" s="75">
        <v>1995</v>
      </c>
      <c r="B110" t="s">
        <v>54</v>
      </c>
      <c r="C110" s="21" t="s">
        <v>52</v>
      </c>
      <c r="D110" s="26">
        <v>0</v>
      </c>
      <c r="E110" s="26">
        <v>0</v>
      </c>
      <c r="F110" s="26">
        <v>0</v>
      </c>
      <c r="G110" s="11">
        <v>0</v>
      </c>
      <c r="H110" s="11">
        <v>1</v>
      </c>
      <c r="I110" s="11">
        <v>2</v>
      </c>
      <c r="J110" s="11">
        <v>3</v>
      </c>
      <c r="K110" s="11">
        <v>13</v>
      </c>
      <c r="L110" s="11">
        <v>17</v>
      </c>
      <c r="M110" s="11">
        <v>37</v>
      </c>
      <c r="N110" s="11">
        <v>55</v>
      </c>
      <c r="O110" s="11">
        <v>69</v>
      </c>
      <c r="P110" s="11">
        <v>70</v>
      </c>
      <c r="Q110" s="11">
        <v>66</v>
      </c>
      <c r="R110" s="11">
        <v>45</v>
      </c>
      <c r="S110" s="11">
        <v>33</v>
      </c>
      <c r="T110" s="11">
        <v>9</v>
      </c>
      <c r="U110" s="11">
        <v>3</v>
      </c>
      <c r="V110" s="11">
        <v>2</v>
      </c>
      <c r="W110" s="11">
        <v>0</v>
      </c>
      <c r="X110" s="27">
        <v>55.7</v>
      </c>
    </row>
    <row r="111" spans="1:24" x14ac:dyDescent="0.35">
      <c r="A111" s="75">
        <v>1996</v>
      </c>
      <c r="B111" t="s">
        <v>54</v>
      </c>
      <c r="C111" s="21" t="s">
        <v>52</v>
      </c>
      <c r="D111" s="26">
        <v>0</v>
      </c>
      <c r="E111" s="26">
        <v>0</v>
      </c>
      <c r="F111" s="26">
        <v>0</v>
      </c>
      <c r="G111" s="11">
        <v>0</v>
      </c>
      <c r="H111" s="11">
        <v>0</v>
      </c>
      <c r="I111" s="11">
        <v>2</v>
      </c>
      <c r="J111" s="11">
        <v>1</v>
      </c>
      <c r="K111" s="11">
        <v>13</v>
      </c>
      <c r="L111" s="11">
        <v>33</v>
      </c>
      <c r="M111" s="11">
        <v>47</v>
      </c>
      <c r="N111" s="11">
        <v>69</v>
      </c>
      <c r="O111" s="11">
        <v>82</v>
      </c>
      <c r="P111" s="11">
        <v>98</v>
      </c>
      <c r="Q111" s="11">
        <v>68</v>
      </c>
      <c r="R111" s="11">
        <v>51</v>
      </c>
      <c r="S111" s="11">
        <v>37</v>
      </c>
      <c r="T111" s="11">
        <v>14</v>
      </c>
      <c r="U111" s="11">
        <v>7</v>
      </c>
      <c r="V111" s="11">
        <v>0</v>
      </c>
      <c r="W111" s="11">
        <v>0</v>
      </c>
      <c r="X111" s="27">
        <v>55.6</v>
      </c>
    </row>
    <row r="112" spans="1:24" x14ac:dyDescent="0.35">
      <c r="A112" s="75">
        <v>1997</v>
      </c>
      <c r="B112" t="s">
        <v>54</v>
      </c>
      <c r="C112" s="21" t="s">
        <v>52</v>
      </c>
      <c r="D112" s="26">
        <v>0</v>
      </c>
      <c r="E112" s="26">
        <v>0</v>
      </c>
      <c r="F112" s="26">
        <v>0</v>
      </c>
      <c r="G112" s="11">
        <v>1</v>
      </c>
      <c r="H112" s="11">
        <v>0</v>
      </c>
      <c r="I112" s="11">
        <v>2</v>
      </c>
      <c r="J112" s="11">
        <v>3</v>
      </c>
      <c r="K112" s="11">
        <v>15</v>
      </c>
      <c r="L112" s="11">
        <v>34</v>
      </c>
      <c r="M112" s="11">
        <v>75</v>
      </c>
      <c r="N112" s="11">
        <v>91</v>
      </c>
      <c r="O112" s="11">
        <v>83</v>
      </c>
      <c r="P112" s="11">
        <v>84</v>
      </c>
      <c r="Q112" s="11">
        <v>80</v>
      </c>
      <c r="R112" s="11">
        <v>76</v>
      </c>
      <c r="S112" s="11">
        <v>36</v>
      </c>
      <c r="T112" s="11">
        <v>19</v>
      </c>
      <c r="U112" s="11">
        <v>3</v>
      </c>
      <c r="V112" s="11">
        <v>5</v>
      </c>
      <c r="W112" s="11">
        <v>0</v>
      </c>
      <c r="X112" s="27">
        <v>55.3</v>
      </c>
    </row>
    <row r="113" spans="1:24" x14ac:dyDescent="0.35">
      <c r="A113" s="75">
        <v>1998</v>
      </c>
      <c r="B113" t="s">
        <v>54</v>
      </c>
      <c r="C113" s="21" t="s">
        <v>52</v>
      </c>
      <c r="D113" s="26">
        <v>0</v>
      </c>
      <c r="E113" s="26">
        <v>0</v>
      </c>
      <c r="F113" s="26">
        <v>0</v>
      </c>
      <c r="G113" s="11">
        <v>0</v>
      </c>
      <c r="H113" s="11">
        <v>1</v>
      </c>
      <c r="I113" s="11">
        <v>2</v>
      </c>
      <c r="J113" s="11">
        <v>6</v>
      </c>
      <c r="K113" s="11">
        <v>14</v>
      </c>
      <c r="L113" s="11">
        <v>28</v>
      </c>
      <c r="M113" s="11">
        <v>73</v>
      </c>
      <c r="N113" s="11">
        <v>84</v>
      </c>
      <c r="O113" s="11">
        <v>131</v>
      </c>
      <c r="P113" s="11">
        <v>102</v>
      </c>
      <c r="Q113" s="11">
        <v>75</v>
      </c>
      <c r="R113" s="11">
        <v>56</v>
      </c>
      <c r="S113" s="11">
        <v>39</v>
      </c>
      <c r="T113" s="11">
        <v>17</v>
      </c>
      <c r="U113" s="11">
        <v>4</v>
      </c>
      <c r="V113" s="11">
        <v>3</v>
      </c>
      <c r="W113" s="11">
        <v>2</v>
      </c>
      <c r="X113" s="27">
        <v>54.8</v>
      </c>
    </row>
    <row r="114" spans="1:24" x14ac:dyDescent="0.35">
      <c r="A114" s="75">
        <v>1999</v>
      </c>
      <c r="B114" t="s">
        <v>54</v>
      </c>
      <c r="C114" s="21" t="s">
        <v>52</v>
      </c>
      <c r="D114" s="26">
        <v>0</v>
      </c>
      <c r="E114" s="26">
        <v>0</v>
      </c>
      <c r="F114" s="26">
        <v>0</v>
      </c>
      <c r="G114" s="11">
        <v>0</v>
      </c>
      <c r="H114" s="11">
        <v>3</v>
      </c>
      <c r="I114" s="11">
        <v>3</v>
      </c>
      <c r="J114" s="11">
        <v>10</v>
      </c>
      <c r="K114" s="11">
        <v>27</v>
      </c>
      <c r="L114" s="11">
        <v>47</v>
      </c>
      <c r="M114" s="11">
        <v>65</v>
      </c>
      <c r="N114" s="11">
        <v>85</v>
      </c>
      <c r="O114" s="11">
        <v>127</v>
      </c>
      <c r="P114" s="11">
        <v>107</v>
      </c>
      <c r="Q114" s="11">
        <v>103</v>
      </c>
      <c r="R114" s="11">
        <v>69</v>
      </c>
      <c r="S114" s="11">
        <v>39</v>
      </c>
      <c r="T114" s="11">
        <v>24</v>
      </c>
      <c r="U114" s="11">
        <v>4</v>
      </c>
      <c r="V114" s="11">
        <v>2</v>
      </c>
      <c r="W114" s="11">
        <v>1</v>
      </c>
      <c r="X114" s="27">
        <v>54.5</v>
      </c>
    </row>
    <row r="115" spans="1:24" x14ac:dyDescent="0.35">
      <c r="A115" s="75">
        <v>2000</v>
      </c>
      <c r="B115" t="s">
        <v>54</v>
      </c>
      <c r="C115" s="21" t="s">
        <v>52</v>
      </c>
      <c r="D115" s="26">
        <v>0</v>
      </c>
      <c r="E115" s="26">
        <v>0</v>
      </c>
      <c r="F115" s="26">
        <v>0</v>
      </c>
      <c r="G115" s="11">
        <v>0</v>
      </c>
      <c r="H115" s="11">
        <v>1</v>
      </c>
      <c r="I115" s="11">
        <v>2</v>
      </c>
      <c r="J115" s="11">
        <v>8</v>
      </c>
      <c r="K115" s="11">
        <v>27</v>
      </c>
      <c r="L115" s="11">
        <v>42</v>
      </c>
      <c r="M115" s="11">
        <v>75</v>
      </c>
      <c r="N115" s="11">
        <v>101</v>
      </c>
      <c r="O115" s="11">
        <v>138</v>
      </c>
      <c r="P115" s="11">
        <v>139</v>
      </c>
      <c r="Q115" s="11">
        <v>107</v>
      </c>
      <c r="R115" s="11">
        <v>77</v>
      </c>
      <c r="S115" s="11">
        <v>52</v>
      </c>
      <c r="T115" s="11">
        <v>26</v>
      </c>
      <c r="U115" s="11">
        <v>6</v>
      </c>
      <c r="V115" s="11">
        <v>3</v>
      </c>
      <c r="W115" s="11">
        <v>0</v>
      </c>
      <c r="X115" s="27">
        <v>55.2</v>
      </c>
    </row>
    <row r="116" spans="1:24" x14ac:dyDescent="0.35">
      <c r="A116" s="75">
        <v>2001</v>
      </c>
      <c r="B116" t="s">
        <v>54</v>
      </c>
      <c r="C116" s="21" t="s">
        <v>52</v>
      </c>
      <c r="D116" s="26">
        <v>0</v>
      </c>
      <c r="E116" s="26">
        <v>0</v>
      </c>
      <c r="F116" s="26">
        <v>0</v>
      </c>
      <c r="G116" s="11">
        <v>0</v>
      </c>
      <c r="H116" s="11">
        <v>1</v>
      </c>
      <c r="I116" s="11">
        <v>0</v>
      </c>
      <c r="J116" s="11">
        <v>10</v>
      </c>
      <c r="K116" s="11">
        <v>22</v>
      </c>
      <c r="L116" s="11">
        <v>52</v>
      </c>
      <c r="M116" s="11">
        <v>69</v>
      </c>
      <c r="N116" s="11">
        <v>115</v>
      </c>
      <c r="O116" s="11">
        <v>142</v>
      </c>
      <c r="P116" s="11">
        <v>125</v>
      </c>
      <c r="Q116" s="11">
        <v>136</v>
      </c>
      <c r="R116" s="11">
        <v>113</v>
      </c>
      <c r="S116" s="11">
        <v>52</v>
      </c>
      <c r="T116" s="11">
        <v>23</v>
      </c>
      <c r="U116" s="11">
        <v>7</v>
      </c>
      <c r="V116" s="11">
        <v>2</v>
      </c>
      <c r="W116" s="11">
        <v>0</v>
      </c>
      <c r="X116" s="27">
        <v>55.8</v>
      </c>
    </row>
    <row r="117" spans="1:24" x14ac:dyDescent="0.35">
      <c r="A117" s="75">
        <v>2002</v>
      </c>
      <c r="B117" t="s">
        <v>54</v>
      </c>
      <c r="C117" s="21" t="s">
        <v>52</v>
      </c>
      <c r="D117" s="26">
        <v>0</v>
      </c>
      <c r="E117" s="26">
        <v>0</v>
      </c>
      <c r="F117" s="26">
        <v>0</v>
      </c>
      <c r="G117" s="11">
        <v>0</v>
      </c>
      <c r="H117" s="11">
        <v>2</v>
      </c>
      <c r="I117" s="11">
        <v>1</v>
      </c>
      <c r="J117" s="11">
        <v>10</v>
      </c>
      <c r="K117" s="11">
        <v>27</v>
      </c>
      <c r="L117" s="11">
        <v>37</v>
      </c>
      <c r="M117" s="11">
        <v>85</v>
      </c>
      <c r="N117" s="11">
        <v>124</v>
      </c>
      <c r="O117" s="11">
        <v>162</v>
      </c>
      <c r="P117" s="11">
        <v>151</v>
      </c>
      <c r="Q117" s="11">
        <v>146</v>
      </c>
      <c r="R117" s="11">
        <v>94</v>
      </c>
      <c r="S117" s="11">
        <v>59</v>
      </c>
      <c r="T117" s="11">
        <v>24</v>
      </c>
      <c r="U117" s="11">
        <v>7</v>
      </c>
      <c r="V117" s="11">
        <v>5</v>
      </c>
      <c r="W117" s="11">
        <v>0</v>
      </c>
      <c r="X117" s="27">
        <v>55.6</v>
      </c>
    </row>
    <row r="118" spans="1:24" x14ac:dyDescent="0.35">
      <c r="A118" s="75">
        <v>2003</v>
      </c>
      <c r="B118" t="s">
        <v>54</v>
      </c>
      <c r="C118" s="21" t="s">
        <v>52</v>
      </c>
      <c r="D118" s="26">
        <v>0</v>
      </c>
      <c r="E118" s="26">
        <v>0</v>
      </c>
      <c r="F118" s="26">
        <v>0</v>
      </c>
      <c r="G118" s="11">
        <v>0</v>
      </c>
      <c r="H118" s="11">
        <v>0</v>
      </c>
      <c r="I118" s="11">
        <v>1</v>
      </c>
      <c r="J118" s="11">
        <v>7</v>
      </c>
      <c r="K118" s="11">
        <v>13</v>
      </c>
      <c r="L118" s="11">
        <v>51</v>
      </c>
      <c r="M118" s="11">
        <v>89</v>
      </c>
      <c r="N118" s="11">
        <v>120</v>
      </c>
      <c r="O118" s="11">
        <v>152</v>
      </c>
      <c r="P118" s="11">
        <v>149</v>
      </c>
      <c r="Q118" s="11">
        <v>157</v>
      </c>
      <c r="R118" s="11">
        <v>89</v>
      </c>
      <c r="S118" s="11">
        <v>74</v>
      </c>
      <c r="T118" s="11">
        <v>39</v>
      </c>
      <c r="U118" s="11">
        <v>12</v>
      </c>
      <c r="V118" s="11">
        <v>3</v>
      </c>
      <c r="W118" s="11">
        <v>1</v>
      </c>
      <c r="X118" s="27">
        <v>56.7</v>
      </c>
    </row>
    <row r="119" spans="1:24" x14ac:dyDescent="0.35">
      <c r="A119" s="75">
        <v>2004</v>
      </c>
      <c r="B119" t="s">
        <v>54</v>
      </c>
      <c r="C119" s="21" t="s">
        <v>52</v>
      </c>
      <c r="D119" s="26">
        <v>0</v>
      </c>
      <c r="E119" s="26">
        <v>0</v>
      </c>
      <c r="F119" s="26">
        <v>0</v>
      </c>
      <c r="G119" s="11">
        <v>0</v>
      </c>
      <c r="H119" s="11">
        <v>2</v>
      </c>
      <c r="I119" s="11">
        <v>1</v>
      </c>
      <c r="J119" s="11">
        <v>10</v>
      </c>
      <c r="K119" s="11">
        <v>24</v>
      </c>
      <c r="L119" s="11">
        <v>51</v>
      </c>
      <c r="M119" s="11">
        <v>86</v>
      </c>
      <c r="N119" s="11">
        <v>125</v>
      </c>
      <c r="O119" s="11">
        <v>131</v>
      </c>
      <c r="P119" s="11">
        <v>165</v>
      </c>
      <c r="Q119" s="11">
        <v>141</v>
      </c>
      <c r="R119" s="11">
        <v>116</v>
      </c>
      <c r="S119" s="11">
        <v>45</v>
      </c>
      <c r="T119" s="11">
        <v>33</v>
      </c>
      <c r="U119" s="11">
        <v>14</v>
      </c>
      <c r="V119" s="11">
        <v>1</v>
      </c>
      <c r="W119" s="11">
        <v>0</v>
      </c>
      <c r="X119" s="27">
        <v>55.7</v>
      </c>
    </row>
    <row r="120" spans="1:24" x14ac:dyDescent="0.35">
      <c r="A120" s="75">
        <v>2005</v>
      </c>
      <c r="B120" t="s">
        <v>54</v>
      </c>
      <c r="C120" s="21" t="s">
        <v>52</v>
      </c>
      <c r="D120" s="26">
        <v>0</v>
      </c>
      <c r="E120" s="26">
        <v>0</v>
      </c>
      <c r="F120" s="26">
        <v>0</v>
      </c>
      <c r="G120" s="11">
        <v>0</v>
      </c>
      <c r="H120" s="11">
        <v>1</v>
      </c>
      <c r="I120" s="11">
        <v>3</v>
      </c>
      <c r="J120" s="11">
        <v>3</v>
      </c>
      <c r="K120" s="11">
        <v>26</v>
      </c>
      <c r="L120" s="11">
        <v>46</v>
      </c>
      <c r="M120" s="11">
        <v>76</v>
      </c>
      <c r="N120" s="11">
        <v>140</v>
      </c>
      <c r="O120" s="11">
        <v>141</v>
      </c>
      <c r="P120" s="11">
        <v>143</v>
      </c>
      <c r="Q120" s="11">
        <v>142</v>
      </c>
      <c r="R120" s="11">
        <v>93</v>
      </c>
      <c r="S120" s="11">
        <v>68</v>
      </c>
      <c r="T120" s="11">
        <v>23</v>
      </c>
      <c r="U120" s="11">
        <v>14</v>
      </c>
      <c r="V120" s="11">
        <v>4</v>
      </c>
      <c r="W120" s="11">
        <v>0</v>
      </c>
      <c r="X120" s="27">
        <v>55.9</v>
      </c>
    </row>
    <row r="121" spans="1:24" x14ac:dyDescent="0.35">
      <c r="A121" s="75">
        <v>2006</v>
      </c>
      <c r="B121" t="s">
        <v>54</v>
      </c>
      <c r="C121" s="21" t="s">
        <v>52</v>
      </c>
      <c r="D121" s="26">
        <v>0</v>
      </c>
      <c r="E121" s="26">
        <v>0</v>
      </c>
      <c r="F121" s="26">
        <v>0</v>
      </c>
      <c r="G121" s="11">
        <v>0</v>
      </c>
      <c r="H121" s="11">
        <v>0</v>
      </c>
      <c r="I121" s="11">
        <v>2</v>
      </c>
      <c r="J121" s="11">
        <v>7</v>
      </c>
      <c r="K121" s="11">
        <v>21</v>
      </c>
      <c r="L121" s="11">
        <v>64</v>
      </c>
      <c r="M121" s="11">
        <v>99</v>
      </c>
      <c r="N121" s="11">
        <v>133</v>
      </c>
      <c r="O121" s="11">
        <v>148</v>
      </c>
      <c r="P121" s="11">
        <v>148</v>
      </c>
      <c r="Q121" s="11">
        <v>158</v>
      </c>
      <c r="R121" s="11">
        <v>110</v>
      </c>
      <c r="S121" s="11">
        <v>60</v>
      </c>
      <c r="T121" s="11">
        <v>19</v>
      </c>
      <c r="U121" s="11">
        <v>5</v>
      </c>
      <c r="V121" s="11">
        <v>5</v>
      </c>
      <c r="W121" s="11">
        <v>0</v>
      </c>
      <c r="X121" s="27">
        <v>55.2</v>
      </c>
    </row>
    <row r="122" spans="1:24" x14ac:dyDescent="0.35">
      <c r="A122" s="75">
        <v>2007</v>
      </c>
      <c r="B122" t="s">
        <v>54</v>
      </c>
      <c r="C122" s="21" t="s">
        <v>52</v>
      </c>
      <c r="D122" s="26">
        <v>0</v>
      </c>
      <c r="E122" s="26">
        <v>0</v>
      </c>
      <c r="F122" s="26">
        <v>0</v>
      </c>
      <c r="G122" s="11">
        <v>0</v>
      </c>
      <c r="H122" s="11">
        <v>0</v>
      </c>
      <c r="I122" s="11">
        <v>2</v>
      </c>
      <c r="J122" s="11">
        <v>5</v>
      </c>
      <c r="K122" s="11">
        <v>27</v>
      </c>
      <c r="L122" s="11">
        <v>43</v>
      </c>
      <c r="M122" s="11">
        <v>83</v>
      </c>
      <c r="N122" s="11">
        <v>105</v>
      </c>
      <c r="O122" s="11">
        <v>151</v>
      </c>
      <c r="P122" s="11">
        <v>162</v>
      </c>
      <c r="Q122" s="11">
        <v>142</v>
      </c>
      <c r="R122" s="11">
        <v>96</v>
      </c>
      <c r="S122" s="11">
        <v>53</v>
      </c>
      <c r="T122" s="11">
        <v>23</v>
      </c>
      <c r="U122" s="11">
        <v>10</v>
      </c>
      <c r="V122" s="11">
        <v>2</v>
      </c>
      <c r="W122" s="11">
        <v>0</v>
      </c>
      <c r="X122" s="27">
        <v>55.7</v>
      </c>
    </row>
    <row r="123" spans="1:24" x14ac:dyDescent="0.35">
      <c r="A123" s="75">
        <v>2008</v>
      </c>
      <c r="B123" t="s">
        <v>54</v>
      </c>
      <c r="C123" s="21" t="s">
        <v>52</v>
      </c>
      <c r="D123" s="26">
        <v>0</v>
      </c>
      <c r="E123" s="26">
        <v>0</v>
      </c>
      <c r="F123" s="26">
        <v>0</v>
      </c>
      <c r="G123" s="11">
        <v>0</v>
      </c>
      <c r="H123" s="11">
        <v>2</v>
      </c>
      <c r="I123" s="11">
        <v>2</v>
      </c>
      <c r="J123" s="11">
        <v>7</v>
      </c>
      <c r="K123" s="11">
        <v>20</v>
      </c>
      <c r="L123" s="11">
        <v>51</v>
      </c>
      <c r="M123" s="11">
        <v>79</v>
      </c>
      <c r="N123" s="11">
        <v>119</v>
      </c>
      <c r="O123" s="11">
        <v>139</v>
      </c>
      <c r="P123" s="11">
        <v>140</v>
      </c>
      <c r="Q123" s="11">
        <v>145</v>
      </c>
      <c r="R123" s="11">
        <v>115</v>
      </c>
      <c r="S123" s="11">
        <v>55</v>
      </c>
      <c r="T123" s="11">
        <v>28</v>
      </c>
      <c r="U123" s="11">
        <v>14</v>
      </c>
      <c r="V123" s="11">
        <v>0</v>
      </c>
      <c r="W123" s="11">
        <v>0</v>
      </c>
      <c r="X123" s="27">
        <v>56.1</v>
      </c>
    </row>
    <row r="124" spans="1:24" x14ac:dyDescent="0.35">
      <c r="A124" s="75">
        <v>2009</v>
      </c>
      <c r="B124" t="s">
        <v>54</v>
      </c>
      <c r="C124" s="21" t="s">
        <v>52</v>
      </c>
      <c r="D124" s="26">
        <v>0</v>
      </c>
      <c r="E124" s="26">
        <v>0</v>
      </c>
      <c r="F124" s="26">
        <v>0</v>
      </c>
      <c r="G124" s="11">
        <v>0</v>
      </c>
      <c r="H124" s="11">
        <v>0</v>
      </c>
      <c r="I124" s="11">
        <v>4</v>
      </c>
      <c r="J124" s="11">
        <v>5</v>
      </c>
      <c r="K124" s="11">
        <v>22</v>
      </c>
      <c r="L124" s="11">
        <v>39</v>
      </c>
      <c r="M124" s="11">
        <v>79</v>
      </c>
      <c r="N124" s="11">
        <v>101</v>
      </c>
      <c r="O124" s="11">
        <v>123</v>
      </c>
      <c r="P124" s="11">
        <v>118</v>
      </c>
      <c r="Q124" s="11">
        <v>127</v>
      </c>
      <c r="R124" s="11">
        <v>88</v>
      </c>
      <c r="S124" s="11">
        <v>45</v>
      </c>
      <c r="T124" s="11">
        <v>19</v>
      </c>
      <c r="U124" s="11">
        <v>11</v>
      </c>
      <c r="V124" s="11">
        <v>4</v>
      </c>
      <c r="W124" s="11">
        <v>1</v>
      </c>
      <c r="X124" s="27">
        <v>55.7</v>
      </c>
    </row>
    <row r="125" spans="1:24" x14ac:dyDescent="0.35">
      <c r="A125" s="75">
        <v>2010</v>
      </c>
      <c r="B125" t="s">
        <v>54</v>
      </c>
      <c r="C125" s="21" t="s">
        <v>52</v>
      </c>
      <c r="D125" s="26">
        <v>0</v>
      </c>
      <c r="E125" s="26">
        <v>0</v>
      </c>
      <c r="F125" s="26">
        <v>0</v>
      </c>
      <c r="G125" s="11">
        <v>0</v>
      </c>
      <c r="H125" s="11">
        <v>0</v>
      </c>
      <c r="I125" s="11">
        <v>2</v>
      </c>
      <c r="J125" s="11">
        <v>12</v>
      </c>
      <c r="K125" s="11">
        <v>15</v>
      </c>
      <c r="L125" s="11">
        <v>39</v>
      </c>
      <c r="M125" s="11">
        <v>68</v>
      </c>
      <c r="N125" s="11">
        <v>99</v>
      </c>
      <c r="O125" s="11">
        <v>132</v>
      </c>
      <c r="P125" s="11">
        <v>132</v>
      </c>
      <c r="Q125" s="11">
        <v>138</v>
      </c>
      <c r="R125" s="11">
        <v>99</v>
      </c>
      <c r="S125" s="11">
        <v>54</v>
      </c>
      <c r="T125" s="11">
        <v>21</v>
      </c>
      <c r="U125" s="11">
        <v>14</v>
      </c>
      <c r="V125" s="11">
        <v>3</v>
      </c>
      <c r="W125" s="11">
        <v>0</v>
      </c>
      <c r="X125" s="27">
        <v>56.4</v>
      </c>
    </row>
    <row r="126" spans="1:24" x14ac:dyDescent="0.35">
      <c r="A126" s="75">
        <v>2011</v>
      </c>
      <c r="B126" t="s">
        <v>54</v>
      </c>
      <c r="C126" s="21" t="s">
        <v>52</v>
      </c>
      <c r="D126" s="26">
        <v>0</v>
      </c>
      <c r="E126" s="26">
        <v>0</v>
      </c>
      <c r="F126" s="26">
        <v>0</v>
      </c>
      <c r="G126" s="11">
        <v>0</v>
      </c>
      <c r="H126" s="11">
        <v>0</v>
      </c>
      <c r="I126" s="11">
        <v>0</v>
      </c>
      <c r="J126" s="11">
        <v>4</v>
      </c>
      <c r="K126" s="11">
        <v>15</v>
      </c>
      <c r="L126" s="11">
        <v>41</v>
      </c>
      <c r="M126" s="11">
        <v>64</v>
      </c>
      <c r="N126" s="11">
        <v>84</v>
      </c>
      <c r="O126" s="11">
        <v>106</v>
      </c>
      <c r="P126" s="11">
        <v>119</v>
      </c>
      <c r="Q126" s="11">
        <v>124</v>
      </c>
      <c r="R126" s="11">
        <v>93</v>
      </c>
      <c r="S126" s="11">
        <v>66</v>
      </c>
      <c r="T126" s="11">
        <v>22</v>
      </c>
      <c r="U126" s="11">
        <v>15</v>
      </c>
      <c r="V126" s="11">
        <v>4</v>
      </c>
      <c r="W126" s="11">
        <v>2</v>
      </c>
      <c r="X126" s="27">
        <v>57.4</v>
      </c>
    </row>
    <row r="127" spans="1:24" x14ac:dyDescent="0.35">
      <c r="A127" s="75">
        <v>2012</v>
      </c>
      <c r="B127" t="s">
        <v>54</v>
      </c>
      <c r="C127" s="21" t="s">
        <v>52</v>
      </c>
      <c r="D127" s="26">
        <v>0</v>
      </c>
      <c r="E127" s="26">
        <v>0</v>
      </c>
      <c r="F127" s="26">
        <v>0</v>
      </c>
      <c r="G127" s="11">
        <v>0</v>
      </c>
      <c r="H127" s="11">
        <v>0</v>
      </c>
      <c r="I127" s="11">
        <v>1</v>
      </c>
      <c r="J127" s="11">
        <v>12</v>
      </c>
      <c r="K127" s="11">
        <v>18</v>
      </c>
      <c r="L127" s="11">
        <v>30</v>
      </c>
      <c r="M127" s="11">
        <v>46</v>
      </c>
      <c r="N127" s="11">
        <v>85</v>
      </c>
      <c r="O127" s="11">
        <v>88</v>
      </c>
      <c r="P127" s="11">
        <v>98</v>
      </c>
      <c r="Q127" s="11">
        <v>118</v>
      </c>
      <c r="R127" s="11">
        <v>93</v>
      </c>
      <c r="S127" s="11">
        <v>37</v>
      </c>
      <c r="T127" s="11">
        <v>25</v>
      </c>
      <c r="U127" s="11">
        <v>14</v>
      </c>
      <c r="V127" s="11">
        <v>4</v>
      </c>
      <c r="W127" s="11">
        <v>1</v>
      </c>
      <c r="X127" s="27">
        <v>56.9</v>
      </c>
    </row>
    <row r="128" spans="1:24" x14ac:dyDescent="0.35">
      <c r="A128" s="75">
        <v>2013</v>
      </c>
      <c r="B128" t="s">
        <v>54</v>
      </c>
      <c r="C128" s="21" t="s">
        <v>52</v>
      </c>
      <c r="D128" s="26">
        <v>0</v>
      </c>
      <c r="E128" s="26">
        <v>0</v>
      </c>
      <c r="F128" s="26">
        <v>0</v>
      </c>
      <c r="G128" s="11">
        <v>0</v>
      </c>
      <c r="H128" s="11">
        <v>0</v>
      </c>
      <c r="I128" s="11">
        <v>2</v>
      </c>
      <c r="J128" s="11">
        <v>6</v>
      </c>
      <c r="K128" s="11">
        <v>19</v>
      </c>
      <c r="L128" s="11">
        <v>29</v>
      </c>
      <c r="M128" s="11">
        <v>58</v>
      </c>
      <c r="N128" s="11">
        <v>84</v>
      </c>
      <c r="O128" s="11">
        <v>115</v>
      </c>
      <c r="P128" s="11">
        <v>106</v>
      </c>
      <c r="Q128" s="11">
        <v>102</v>
      </c>
      <c r="R128" s="11">
        <v>75</v>
      </c>
      <c r="S128" s="11">
        <v>49</v>
      </c>
      <c r="T128" s="11">
        <v>31</v>
      </c>
      <c r="U128" s="11">
        <v>10</v>
      </c>
      <c r="V128" s="11">
        <v>5</v>
      </c>
      <c r="W128" s="11">
        <v>3</v>
      </c>
      <c r="X128" s="27">
        <v>56.8</v>
      </c>
    </row>
    <row r="129" spans="1:24" x14ac:dyDescent="0.35">
      <c r="A129" s="75">
        <v>2014</v>
      </c>
      <c r="B129" t="s">
        <v>54</v>
      </c>
      <c r="C129" s="21" t="s">
        <v>52</v>
      </c>
      <c r="D129" s="26">
        <v>0</v>
      </c>
      <c r="E129" s="26">
        <v>0</v>
      </c>
      <c r="F129" s="26">
        <v>0</v>
      </c>
      <c r="G129" s="11">
        <v>0</v>
      </c>
      <c r="H129" s="11">
        <v>0</v>
      </c>
      <c r="I129" s="11">
        <v>0</v>
      </c>
      <c r="J129" s="11">
        <v>6</v>
      </c>
      <c r="K129" s="11">
        <v>7</v>
      </c>
      <c r="L129" s="11">
        <v>34</v>
      </c>
      <c r="M129" s="11">
        <v>48</v>
      </c>
      <c r="N129" s="11">
        <v>89</v>
      </c>
      <c r="O129" s="11">
        <v>100</v>
      </c>
      <c r="P129" s="11">
        <v>114</v>
      </c>
      <c r="Q129" s="11">
        <v>102</v>
      </c>
      <c r="R129" s="11">
        <v>95</v>
      </c>
      <c r="S129" s="11">
        <v>66</v>
      </c>
      <c r="T129" s="11">
        <v>33</v>
      </c>
      <c r="U129" s="11">
        <v>17</v>
      </c>
      <c r="V129" s="11">
        <v>1</v>
      </c>
      <c r="W129" s="11">
        <v>0</v>
      </c>
      <c r="X129" s="27">
        <v>58.1</v>
      </c>
    </row>
    <row r="130" spans="1:24" x14ac:dyDescent="0.35">
      <c r="A130" s="75">
        <v>2015</v>
      </c>
      <c r="B130" t="s">
        <v>54</v>
      </c>
      <c r="C130" s="21" t="s">
        <v>52</v>
      </c>
      <c r="D130" s="26">
        <v>0</v>
      </c>
      <c r="E130" s="26">
        <v>0</v>
      </c>
      <c r="F130" s="26">
        <v>0</v>
      </c>
      <c r="G130" s="11">
        <v>0</v>
      </c>
      <c r="H130" s="11">
        <v>0</v>
      </c>
      <c r="I130" s="11">
        <v>0</v>
      </c>
      <c r="J130" s="11">
        <v>6</v>
      </c>
      <c r="K130" s="11">
        <v>13</v>
      </c>
      <c r="L130" s="11">
        <v>24</v>
      </c>
      <c r="M130" s="11">
        <v>38</v>
      </c>
      <c r="N130" s="11">
        <v>89</v>
      </c>
      <c r="O130" s="11">
        <v>102</v>
      </c>
      <c r="P130" s="11">
        <v>103</v>
      </c>
      <c r="Q130" s="11">
        <v>115</v>
      </c>
      <c r="R130" s="11">
        <v>108</v>
      </c>
      <c r="S130" s="11">
        <v>58</v>
      </c>
      <c r="T130" s="11">
        <v>36</v>
      </c>
      <c r="U130" s="11">
        <v>15</v>
      </c>
      <c r="V130" s="11">
        <v>4</v>
      </c>
      <c r="W130" s="11">
        <v>0</v>
      </c>
      <c r="X130" s="27">
        <v>58.7</v>
      </c>
    </row>
    <row r="131" spans="1:24" x14ac:dyDescent="0.35">
      <c r="A131" s="75">
        <v>2016</v>
      </c>
      <c r="B131" t="s">
        <v>54</v>
      </c>
      <c r="C131" s="21" t="s">
        <v>52</v>
      </c>
      <c r="D131" s="26">
        <v>0</v>
      </c>
      <c r="E131" s="26">
        <v>0</v>
      </c>
      <c r="F131" s="26">
        <v>0</v>
      </c>
      <c r="G131" s="11">
        <v>0</v>
      </c>
      <c r="H131" s="11">
        <v>0</v>
      </c>
      <c r="I131" s="11">
        <v>0</v>
      </c>
      <c r="J131" s="11">
        <v>8</v>
      </c>
      <c r="K131" s="11">
        <v>14</v>
      </c>
      <c r="L131" s="11">
        <v>19</v>
      </c>
      <c r="M131" s="11">
        <v>53</v>
      </c>
      <c r="N131" s="11">
        <v>83</v>
      </c>
      <c r="O131" s="11">
        <v>116</v>
      </c>
      <c r="P131" s="11">
        <v>123</v>
      </c>
      <c r="Q131" s="11">
        <v>122</v>
      </c>
      <c r="R131" s="11">
        <v>114</v>
      </c>
      <c r="S131" s="11">
        <v>70</v>
      </c>
      <c r="T131" s="11">
        <v>46</v>
      </c>
      <c r="U131" s="11">
        <v>22</v>
      </c>
      <c r="V131" s="11">
        <v>7</v>
      </c>
      <c r="W131" s="11">
        <v>0</v>
      </c>
      <c r="X131" s="27">
        <v>59.1</v>
      </c>
    </row>
    <row r="132" spans="1:24" x14ac:dyDescent="0.35">
      <c r="A132" s="75">
        <v>2017</v>
      </c>
      <c r="B132" t="s">
        <v>54</v>
      </c>
      <c r="C132" s="21" t="s">
        <v>52</v>
      </c>
      <c r="D132" s="26">
        <v>0</v>
      </c>
      <c r="E132" s="26">
        <v>0</v>
      </c>
      <c r="F132" s="26">
        <v>0</v>
      </c>
      <c r="G132" s="11">
        <v>0</v>
      </c>
      <c r="H132" s="11">
        <v>0</v>
      </c>
      <c r="I132" s="11">
        <v>0</v>
      </c>
      <c r="J132" s="11">
        <v>7</v>
      </c>
      <c r="K132" s="11">
        <v>14</v>
      </c>
      <c r="L132" s="11">
        <v>29</v>
      </c>
      <c r="M132" s="11">
        <v>34</v>
      </c>
      <c r="N132" s="11">
        <v>84</v>
      </c>
      <c r="O132" s="11">
        <v>105</v>
      </c>
      <c r="P132" s="11">
        <v>119</v>
      </c>
      <c r="Q132" s="11">
        <v>118</v>
      </c>
      <c r="R132" s="11">
        <v>133</v>
      </c>
      <c r="S132" s="11">
        <v>74</v>
      </c>
      <c r="T132" s="11">
        <v>51</v>
      </c>
      <c r="U132" s="11">
        <v>17</v>
      </c>
      <c r="V132" s="11">
        <v>4</v>
      </c>
      <c r="W132" s="11">
        <v>0</v>
      </c>
      <c r="X132" s="27">
        <v>59.5</v>
      </c>
    </row>
    <row r="133" spans="1:24" x14ac:dyDescent="0.35">
      <c r="A133" s="75">
        <v>2018</v>
      </c>
      <c r="B133" t="s">
        <v>54</v>
      </c>
      <c r="C133" s="21" t="s">
        <v>52</v>
      </c>
      <c r="D133" s="26">
        <v>0</v>
      </c>
      <c r="E133" s="26">
        <v>0</v>
      </c>
      <c r="F133" s="26">
        <v>0</v>
      </c>
      <c r="G133" s="11">
        <v>0</v>
      </c>
      <c r="H133" s="11">
        <v>1</v>
      </c>
      <c r="I133" s="11">
        <v>1</v>
      </c>
      <c r="J133" s="11">
        <v>0</v>
      </c>
      <c r="K133" s="11">
        <v>8</v>
      </c>
      <c r="L133" s="11">
        <v>32</v>
      </c>
      <c r="M133" s="11">
        <v>47</v>
      </c>
      <c r="N133" s="11">
        <v>72</v>
      </c>
      <c r="O133" s="11">
        <v>91</v>
      </c>
      <c r="P133" s="11">
        <v>136</v>
      </c>
      <c r="Q133" s="11">
        <v>98</v>
      </c>
      <c r="R133" s="11">
        <v>118</v>
      </c>
      <c r="S133" s="11">
        <v>93</v>
      </c>
      <c r="T133" s="11">
        <v>38</v>
      </c>
      <c r="U133" s="11">
        <v>18</v>
      </c>
      <c r="V133" s="11">
        <v>5</v>
      </c>
      <c r="W133" s="11">
        <v>4</v>
      </c>
      <c r="X133" s="27">
        <v>59.9</v>
      </c>
    </row>
    <row r="134" spans="1:24" x14ac:dyDescent="0.35">
      <c r="A134" s="75">
        <v>2019</v>
      </c>
      <c r="B134" t="s">
        <v>54</v>
      </c>
      <c r="C134" s="21" t="s">
        <v>52</v>
      </c>
      <c r="D134" s="26">
        <v>0</v>
      </c>
      <c r="E134" s="26">
        <v>0</v>
      </c>
      <c r="F134" s="26">
        <v>0</v>
      </c>
      <c r="G134" s="11">
        <v>0</v>
      </c>
      <c r="H134" s="11">
        <v>0</v>
      </c>
      <c r="I134" s="11">
        <v>1</v>
      </c>
      <c r="J134" s="11">
        <v>5</v>
      </c>
      <c r="K134" s="11">
        <v>12</v>
      </c>
      <c r="L134" s="11">
        <v>24</v>
      </c>
      <c r="M134" s="11">
        <v>43</v>
      </c>
      <c r="N134" s="11">
        <v>71</v>
      </c>
      <c r="O134" s="11">
        <v>90</v>
      </c>
      <c r="P134" s="11">
        <v>92</v>
      </c>
      <c r="Q134" s="11">
        <v>92</v>
      </c>
      <c r="R134" s="11">
        <v>91</v>
      </c>
      <c r="S134" s="11">
        <v>76</v>
      </c>
      <c r="T134" s="11">
        <v>32</v>
      </c>
      <c r="U134" s="11">
        <v>19</v>
      </c>
      <c r="V134" s="11">
        <v>10</v>
      </c>
      <c r="W134" s="11">
        <v>1</v>
      </c>
      <c r="X134" s="27">
        <v>59.3</v>
      </c>
    </row>
    <row r="135" spans="1:24" x14ac:dyDescent="0.35">
      <c r="A135" s="75">
        <v>2020</v>
      </c>
      <c r="B135" t="s">
        <v>54</v>
      </c>
      <c r="C135" s="21" t="s">
        <v>52</v>
      </c>
      <c r="D135" s="26">
        <v>0</v>
      </c>
      <c r="E135" s="26">
        <v>0</v>
      </c>
      <c r="F135" s="26">
        <v>0</v>
      </c>
      <c r="G135" s="11">
        <v>0</v>
      </c>
      <c r="H135" s="11">
        <v>1</v>
      </c>
      <c r="I135" s="11">
        <v>1</v>
      </c>
      <c r="J135" s="11">
        <v>3</v>
      </c>
      <c r="K135" s="11">
        <v>9</v>
      </c>
      <c r="L135" s="11">
        <v>22</v>
      </c>
      <c r="M135" s="11">
        <v>48</v>
      </c>
      <c r="N135" s="11">
        <v>85</v>
      </c>
      <c r="O135" s="11">
        <v>116</v>
      </c>
      <c r="P135" s="11">
        <v>126</v>
      </c>
      <c r="Q135" s="11">
        <v>143</v>
      </c>
      <c r="R135" s="11">
        <v>101</v>
      </c>
      <c r="S135" s="11">
        <v>90</v>
      </c>
      <c r="T135" s="11">
        <v>40</v>
      </c>
      <c r="U135" s="11">
        <v>26</v>
      </c>
      <c r="V135" s="11">
        <v>12</v>
      </c>
      <c r="W135" s="11">
        <v>3</v>
      </c>
      <c r="X135" s="27">
        <v>59.9</v>
      </c>
    </row>
    <row r="136" spans="1:24" x14ac:dyDescent="0.35">
      <c r="A136" s="75">
        <v>2021</v>
      </c>
      <c r="B136" t="s">
        <v>54</v>
      </c>
      <c r="C136" s="21" t="s">
        <v>52</v>
      </c>
      <c r="D136" s="26">
        <v>0</v>
      </c>
      <c r="E136" s="26">
        <v>0</v>
      </c>
      <c r="F136" s="26">
        <v>0</v>
      </c>
      <c r="G136" s="11">
        <v>0</v>
      </c>
      <c r="H136" s="11">
        <v>0</v>
      </c>
      <c r="I136" s="11">
        <v>0</v>
      </c>
      <c r="J136" s="11">
        <v>2</v>
      </c>
      <c r="K136" s="11">
        <v>12</v>
      </c>
      <c r="L136" s="11">
        <v>24</v>
      </c>
      <c r="M136" s="11">
        <v>55</v>
      </c>
      <c r="N136" s="11">
        <v>71</v>
      </c>
      <c r="O136" s="11">
        <v>123</v>
      </c>
      <c r="P136" s="11">
        <v>140</v>
      </c>
      <c r="Q136" s="11">
        <v>136</v>
      </c>
      <c r="R136" s="11">
        <v>112</v>
      </c>
      <c r="S136" s="11">
        <v>81</v>
      </c>
      <c r="T136" s="11">
        <v>49</v>
      </c>
      <c r="U136" s="11">
        <v>21</v>
      </c>
      <c r="V136" s="11">
        <v>8</v>
      </c>
      <c r="W136" s="11">
        <v>2</v>
      </c>
      <c r="X136" s="27">
        <v>59.7</v>
      </c>
    </row>
    <row r="137" spans="1:24" x14ac:dyDescent="0.35">
      <c r="A137" s="75">
        <v>2022</v>
      </c>
      <c r="B137" t="s">
        <v>54</v>
      </c>
      <c r="C137" s="21" t="s">
        <v>52</v>
      </c>
      <c r="D137" s="26">
        <v>0</v>
      </c>
      <c r="E137" s="26">
        <v>0</v>
      </c>
      <c r="F137" s="26">
        <v>0</v>
      </c>
      <c r="G137" s="26">
        <v>0</v>
      </c>
      <c r="H137" s="26">
        <v>0</v>
      </c>
      <c r="I137" s="26">
        <v>0</v>
      </c>
      <c r="J137">
        <v>4</v>
      </c>
      <c r="K137">
        <v>14</v>
      </c>
      <c r="L137">
        <v>33</v>
      </c>
      <c r="M137">
        <v>50</v>
      </c>
      <c r="N137">
        <v>61</v>
      </c>
      <c r="O137">
        <v>97</v>
      </c>
      <c r="P137">
        <v>145</v>
      </c>
      <c r="Q137">
        <v>137</v>
      </c>
      <c r="R137">
        <v>123</v>
      </c>
      <c r="S137">
        <v>86</v>
      </c>
      <c r="T137">
        <v>60</v>
      </c>
      <c r="U137">
        <v>20</v>
      </c>
      <c r="V137">
        <v>3</v>
      </c>
      <c r="W137">
        <v>3</v>
      </c>
      <c r="X137" s="27">
        <v>60</v>
      </c>
    </row>
  </sheetData>
  <hyperlinks>
    <hyperlink ref="A4" location="Table_of_contents!A1" display="Back to table of contents" xr:uid="{00000000-0004-0000-0400-000000000000}"/>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W92"/>
  <sheetViews>
    <sheetView zoomScaleNormal="100" workbookViewId="0"/>
  </sheetViews>
  <sheetFormatPr defaultColWidth="8.765625" defaultRowHeight="15.5" x14ac:dyDescent="0.35"/>
  <cols>
    <col min="1" max="1" width="14.765625" style="9" customWidth="1"/>
    <col min="2" max="23" width="14.84375" style="9" customWidth="1"/>
    <col min="24" max="16384" width="8.765625" style="9"/>
  </cols>
  <sheetData>
    <row r="1" spans="1:23" ht="20" x14ac:dyDescent="0.4">
      <c r="A1" s="8" t="s">
        <v>336</v>
      </c>
    </row>
    <row r="2" spans="1:23" x14ac:dyDescent="0.35">
      <c r="A2" t="s">
        <v>27</v>
      </c>
    </row>
    <row r="3" spans="1:23" x14ac:dyDescent="0.35">
      <c r="A3" s="9" t="s">
        <v>0</v>
      </c>
    </row>
    <row r="4" spans="1:23" x14ac:dyDescent="0.35">
      <c r="A4" s="6" t="s">
        <v>28</v>
      </c>
    </row>
    <row r="5" spans="1:23" s="17" customFormat="1" ht="36" x14ac:dyDescent="0.4">
      <c r="A5" s="13" t="s">
        <v>14</v>
      </c>
      <c r="B5" s="13" t="s">
        <v>29</v>
      </c>
      <c r="C5" s="19" t="s">
        <v>30</v>
      </c>
      <c r="D5" s="82" t="s">
        <v>31</v>
      </c>
      <c r="E5" s="82" t="s">
        <v>32</v>
      </c>
      <c r="F5" s="82" t="s">
        <v>33</v>
      </c>
      <c r="G5" s="82" t="s">
        <v>34</v>
      </c>
      <c r="H5" s="82" t="s">
        <v>35</v>
      </c>
      <c r="I5" s="82" t="s">
        <v>36</v>
      </c>
      <c r="J5" s="82" t="s">
        <v>37</v>
      </c>
      <c r="K5" s="82" t="s">
        <v>38</v>
      </c>
      <c r="L5" s="82" t="s">
        <v>39</v>
      </c>
      <c r="M5" s="82" t="s">
        <v>40</v>
      </c>
      <c r="N5" s="84" t="s">
        <v>41</v>
      </c>
      <c r="O5" s="84" t="s">
        <v>42</v>
      </c>
      <c r="P5" s="84" t="s">
        <v>43</v>
      </c>
      <c r="Q5" s="84" t="s">
        <v>44</v>
      </c>
      <c r="R5" s="84" t="s">
        <v>45</v>
      </c>
      <c r="S5" s="84" t="s">
        <v>46</v>
      </c>
      <c r="T5" s="84" t="s">
        <v>47</v>
      </c>
      <c r="U5" s="84" t="s">
        <v>48</v>
      </c>
      <c r="V5" s="84" t="s">
        <v>49</v>
      </c>
      <c r="W5" s="84" t="s">
        <v>50</v>
      </c>
    </row>
    <row r="6" spans="1:23" x14ac:dyDescent="0.35">
      <c r="A6" s="75">
        <v>1994</v>
      </c>
      <c r="B6" t="s">
        <v>51</v>
      </c>
      <c r="C6" s="21" t="s">
        <v>55</v>
      </c>
      <c r="D6" s="27">
        <v>0</v>
      </c>
      <c r="E6" s="27">
        <v>0</v>
      </c>
      <c r="F6" s="27">
        <v>0</v>
      </c>
      <c r="G6" s="27">
        <v>0</v>
      </c>
      <c r="H6" s="27">
        <v>0.3264186973</v>
      </c>
      <c r="I6" s="27">
        <v>0.53802201589999998</v>
      </c>
      <c r="J6" s="27">
        <v>1.7223604211000001</v>
      </c>
      <c r="K6" s="27">
        <v>4.6969015281999997</v>
      </c>
      <c r="L6" s="27">
        <v>9.0393375534999993</v>
      </c>
      <c r="M6" s="27">
        <v>17.929394045999999</v>
      </c>
      <c r="N6" s="27">
        <v>21.589261385</v>
      </c>
      <c r="O6" s="27">
        <v>23.263646559000001</v>
      </c>
      <c r="P6" s="27">
        <v>31.283534312</v>
      </c>
      <c r="Q6" s="27">
        <v>32.197848110000002</v>
      </c>
      <c r="R6" s="27">
        <v>27.872071352999999</v>
      </c>
      <c r="S6" s="27">
        <v>15.231237884</v>
      </c>
      <c r="T6" s="27">
        <v>7.9713033081000004</v>
      </c>
      <c r="U6" s="27">
        <v>3.7879864011</v>
      </c>
      <c r="V6" s="27">
        <v>1.8459039392000001</v>
      </c>
      <c r="W6" s="27">
        <v>4.4480028466999997</v>
      </c>
    </row>
    <row r="7" spans="1:23" x14ac:dyDescent="0.35">
      <c r="A7" s="75">
        <v>1995</v>
      </c>
      <c r="B7" t="s">
        <v>51</v>
      </c>
      <c r="C7" s="21" t="s">
        <v>55</v>
      </c>
      <c r="D7" s="27">
        <v>0</v>
      </c>
      <c r="E7" s="27">
        <v>0</v>
      </c>
      <c r="F7" s="27">
        <v>0</v>
      </c>
      <c r="G7" s="27">
        <v>0</v>
      </c>
      <c r="H7" s="27">
        <v>0.32484513009999999</v>
      </c>
      <c r="I7" s="27">
        <v>0.83967756380000003</v>
      </c>
      <c r="J7" s="27">
        <v>0.75334485110000005</v>
      </c>
      <c r="K7" s="27">
        <v>5.3872185789999998</v>
      </c>
      <c r="L7" s="27">
        <v>6.9352752104000004</v>
      </c>
      <c r="M7" s="27">
        <v>16.680368397999999</v>
      </c>
      <c r="N7" s="27">
        <v>25.090382399999999</v>
      </c>
      <c r="O7" s="27">
        <v>33.781687568000002</v>
      </c>
      <c r="P7" s="27">
        <v>35.203983493999999</v>
      </c>
      <c r="Q7" s="27">
        <v>39.292428117999997</v>
      </c>
      <c r="R7" s="27">
        <v>26.212537914999999</v>
      </c>
      <c r="S7" s="27">
        <v>19.912668724</v>
      </c>
      <c r="T7" s="27">
        <v>12.412594646000001</v>
      </c>
      <c r="U7" s="27">
        <v>3.7645287281000002</v>
      </c>
      <c r="V7" s="27">
        <v>7.152180521</v>
      </c>
      <c r="W7" s="27">
        <v>0</v>
      </c>
    </row>
    <row r="8" spans="1:23" x14ac:dyDescent="0.35">
      <c r="A8" s="75">
        <v>1996</v>
      </c>
      <c r="B8" t="s">
        <v>51</v>
      </c>
      <c r="C8" s="21" t="s">
        <v>55</v>
      </c>
      <c r="D8" s="27">
        <v>0</v>
      </c>
      <c r="E8" s="27">
        <v>0</v>
      </c>
      <c r="F8" s="27">
        <v>0</v>
      </c>
      <c r="G8" s="27">
        <v>0</v>
      </c>
      <c r="H8" s="27">
        <v>0</v>
      </c>
      <c r="I8" s="27">
        <v>0.88119442969999995</v>
      </c>
      <c r="J8" s="27">
        <v>0.25547743620000002</v>
      </c>
      <c r="K8" s="27">
        <v>3.9348100346999999</v>
      </c>
      <c r="L8" s="27">
        <v>12.299414862000001</v>
      </c>
      <c r="M8" s="27">
        <v>23.247943734</v>
      </c>
      <c r="N8" s="27">
        <v>29.281505069000001</v>
      </c>
      <c r="O8" s="27">
        <v>41.806161013999997</v>
      </c>
      <c r="P8" s="27">
        <v>47.252920340000003</v>
      </c>
      <c r="Q8" s="27">
        <v>41.745099781999997</v>
      </c>
      <c r="R8" s="27">
        <v>34.280363205</v>
      </c>
      <c r="S8" s="27">
        <v>23.977595335</v>
      </c>
      <c r="T8" s="27">
        <v>15.869552280000001</v>
      </c>
      <c r="U8" s="27">
        <v>7.62086211</v>
      </c>
      <c r="V8" s="27">
        <v>0</v>
      </c>
      <c r="W8" s="27">
        <v>0</v>
      </c>
    </row>
    <row r="9" spans="1:23" x14ac:dyDescent="0.35">
      <c r="A9" s="75">
        <v>1997</v>
      </c>
      <c r="B9" t="s">
        <v>51</v>
      </c>
      <c r="C9" s="21" t="s">
        <v>55</v>
      </c>
      <c r="D9" s="27">
        <v>0</v>
      </c>
      <c r="E9" s="27">
        <v>0</v>
      </c>
      <c r="F9" s="27">
        <v>0</v>
      </c>
      <c r="G9" s="27">
        <v>0.31233504810000001</v>
      </c>
      <c r="H9" s="27">
        <v>0.31722466490000001</v>
      </c>
      <c r="I9" s="27">
        <v>1.2420354477</v>
      </c>
      <c r="J9" s="27">
        <v>1.5831552283999999</v>
      </c>
      <c r="K9" s="27">
        <v>5.4216570554999999</v>
      </c>
      <c r="L9" s="27">
        <v>13.125318482000001</v>
      </c>
      <c r="M9" s="27">
        <v>29.935638377</v>
      </c>
      <c r="N9" s="27">
        <v>37.042807961999998</v>
      </c>
      <c r="O9" s="27">
        <v>42.424547156999999</v>
      </c>
      <c r="P9" s="27">
        <v>42.823887677000002</v>
      </c>
      <c r="Q9" s="27">
        <v>40.687581375000001</v>
      </c>
      <c r="R9" s="27">
        <v>41.682471270000001</v>
      </c>
      <c r="S9" s="27">
        <v>25.7224115</v>
      </c>
      <c r="T9" s="27">
        <v>15.782230471</v>
      </c>
      <c r="U9" s="27">
        <v>5.8827566598000001</v>
      </c>
      <c r="V9" s="27">
        <v>8.6707708315000005</v>
      </c>
      <c r="W9" s="27">
        <v>0</v>
      </c>
    </row>
    <row r="10" spans="1:23" x14ac:dyDescent="0.35">
      <c r="A10" s="75">
        <v>1998</v>
      </c>
      <c r="B10" t="s">
        <v>51</v>
      </c>
      <c r="C10" s="21" t="s">
        <v>55</v>
      </c>
      <c r="D10" s="27">
        <v>0</v>
      </c>
      <c r="E10" s="27">
        <v>0</v>
      </c>
      <c r="F10" s="27">
        <v>0</v>
      </c>
      <c r="G10" s="27">
        <v>0</v>
      </c>
      <c r="H10" s="27">
        <v>0.31415323140000001</v>
      </c>
      <c r="I10" s="27">
        <v>0.64632258610000004</v>
      </c>
      <c r="J10" s="27">
        <v>2.2018490026999999</v>
      </c>
      <c r="K10" s="27">
        <v>4.4744842535</v>
      </c>
      <c r="L10" s="27">
        <v>12.172947147</v>
      </c>
      <c r="M10" s="27">
        <v>29.287607118</v>
      </c>
      <c r="N10" s="27">
        <v>36.804529051999999</v>
      </c>
      <c r="O10" s="27">
        <v>53.016165385999997</v>
      </c>
      <c r="P10" s="27">
        <v>53.899580379</v>
      </c>
      <c r="Q10" s="27">
        <v>42.994076798000002</v>
      </c>
      <c r="R10" s="27">
        <v>35.034304423000002</v>
      </c>
      <c r="S10" s="27">
        <v>25.277198509000002</v>
      </c>
      <c r="T10" s="27">
        <v>15.197291235</v>
      </c>
      <c r="U10" s="27">
        <v>7.1564397733999998</v>
      </c>
      <c r="V10" s="27">
        <v>8.5191937435000007</v>
      </c>
      <c r="W10" s="27">
        <v>7.6666538889</v>
      </c>
    </row>
    <row r="11" spans="1:23" x14ac:dyDescent="0.35">
      <c r="A11" s="75">
        <v>1999</v>
      </c>
      <c r="B11" t="s">
        <v>51</v>
      </c>
      <c r="C11" s="21" t="s">
        <v>55</v>
      </c>
      <c r="D11" s="27">
        <v>0</v>
      </c>
      <c r="E11" s="27">
        <v>0</v>
      </c>
      <c r="F11" s="27">
        <v>0</v>
      </c>
      <c r="G11" s="27">
        <v>0</v>
      </c>
      <c r="H11" s="27">
        <v>0.9443613756</v>
      </c>
      <c r="I11" s="27">
        <v>1.6266404669000001</v>
      </c>
      <c r="J11" s="27">
        <v>3.1789334967</v>
      </c>
      <c r="K11" s="27">
        <v>9.3314401439000001</v>
      </c>
      <c r="L11" s="27">
        <v>16.788361406</v>
      </c>
      <c r="M11" s="27">
        <v>25.887186944</v>
      </c>
      <c r="N11" s="27">
        <v>42.99898366</v>
      </c>
      <c r="O11" s="27">
        <v>51.479746861999999</v>
      </c>
      <c r="P11" s="27">
        <v>54.492807306000003</v>
      </c>
      <c r="Q11" s="27">
        <v>51.835194573000003</v>
      </c>
      <c r="R11" s="27">
        <v>38.540649913000003</v>
      </c>
      <c r="S11" s="27">
        <v>30.625489157000001</v>
      </c>
      <c r="T11" s="27">
        <v>18.805387744000001</v>
      </c>
      <c r="U11" s="27">
        <v>7.4190266236999998</v>
      </c>
      <c r="V11" s="27">
        <v>5.0812147490999999</v>
      </c>
      <c r="W11" s="27">
        <v>3.6907178446</v>
      </c>
    </row>
    <row r="12" spans="1:23" x14ac:dyDescent="0.35">
      <c r="A12" s="75">
        <v>2000</v>
      </c>
      <c r="B12" t="s">
        <v>51</v>
      </c>
      <c r="C12" s="21" t="s">
        <v>55</v>
      </c>
      <c r="D12" s="27">
        <v>0</v>
      </c>
      <c r="E12" s="27">
        <v>0</v>
      </c>
      <c r="F12" s="27">
        <v>0</v>
      </c>
      <c r="G12" s="27">
        <v>0</v>
      </c>
      <c r="H12" s="27">
        <v>0.31456828650000002</v>
      </c>
      <c r="I12" s="27">
        <v>0.64598439949999997</v>
      </c>
      <c r="J12" s="27">
        <v>4.5458402530999997</v>
      </c>
      <c r="K12" s="27">
        <v>8.7915952350000008</v>
      </c>
      <c r="L12" s="27">
        <v>15.38240154</v>
      </c>
      <c r="M12" s="27">
        <v>29.086678300999999</v>
      </c>
      <c r="N12" s="27">
        <v>44.696960607000001</v>
      </c>
      <c r="O12" s="27">
        <v>55.802442007000003</v>
      </c>
      <c r="P12" s="27">
        <v>68.199566774000004</v>
      </c>
      <c r="Q12" s="27">
        <v>62.681396161999999</v>
      </c>
      <c r="R12" s="27">
        <v>43.999698287999998</v>
      </c>
      <c r="S12" s="27">
        <v>32.917985807000001</v>
      </c>
      <c r="T12" s="27">
        <v>22.265415791999999</v>
      </c>
      <c r="U12" s="27">
        <v>7.9653507243000004</v>
      </c>
      <c r="V12" s="27">
        <v>6.7379769223999997</v>
      </c>
      <c r="W12" s="27">
        <v>0</v>
      </c>
    </row>
    <row r="13" spans="1:23" x14ac:dyDescent="0.35">
      <c r="A13" s="75">
        <v>2001</v>
      </c>
      <c r="B13" t="s">
        <v>51</v>
      </c>
      <c r="C13" s="21" t="s">
        <v>55</v>
      </c>
      <c r="D13" s="27">
        <v>0</v>
      </c>
      <c r="E13" s="27">
        <v>0</v>
      </c>
      <c r="F13" s="27">
        <v>0</v>
      </c>
      <c r="G13" s="27">
        <v>0.3096713458</v>
      </c>
      <c r="H13" s="27">
        <v>0.31485650409999999</v>
      </c>
      <c r="I13" s="27">
        <v>0</v>
      </c>
      <c r="J13" s="27">
        <v>3.4933388380000001</v>
      </c>
      <c r="K13" s="27">
        <v>8.9183368876000007</v>
      </c>
      <c r="L13" s="27">
        <v>18.847710499000002</v>
      </c>
      <c r="M13" s="27">
        <v>26.920884271999999</v>
      </c>
      <c r="N13" s="27">
        <v>51.447629861000003</v>
      </c>
      <c r="O13" s="27">
        <v>57.284051949000002</v>
      </c>
      <c r="P13" s="27">
        <v>61.350116151999998</v>
      </c>
      <c r="Q13" s="27">
        <v>67.673226253999999</v>
      </c>
      <c r="R13" s="27">
        <v>63.057495072000002</v>
      </c>
      <c r="S13" s="27">
        <v>36.683431638000002</v>
      </c>
      <c r="T13" s="27">
        <v>19.321804657000001</v>
      </c>
      <c r="U13" s="27">
        <v>10.364744792</v>
      </c>
      <c r="V13" s="27">
        <v>5.0497399384000001</v>
      </c>
      <c r="W13" s="27">
        <v>0</v>
      </c>
    </row>
    <row r="14" spans="1:23" x14ac:dyDescent="0.35">
      <c r="A14" s="75">
        <v>2002</v>
      </c>
      <c r="B14" t="s">
        <v>51</v>
      </c>
      <c r="C14" s="21" t="s">
        <v>55</v>
      </c>
      <c r="D14" s="27">
        <v>0</v>
      </c>
      <c r="E14" s="27">
        <v>0</v>
      </c>
      <c r="F14" s="27">
        <v>0</v>
      </c>
      <c r="G14" s="27">
        <v>0</v>
      </c>
      <c r="H14" s="27">
        <v>0.62775821259999998</v>
      </c>
      <c r="I14" s="27">
        <v>0.309428918</v>
      </c>
      <c r="J14" s="27">
        <v>4.3133767768000002</v>
      </c>
      <c r="K14" s="27">
        <v>9.4432527958999994</v>
      </c>
      <c r="L14" s="27">
        <v>15.147677439000001</v>
      </c>
      <c r="M14" s="27">
        <v>31.332052431000001</v>
      </c>
      <c r="N14" s="27">
        <v>54.304498029999998</v>
      </c>
      <c r="O14" s="27">
        <v>67.059528684</v>
      </c>
      <c r="P14" s="27">
        <v>69.562875864000006</v>
      </c>
      <c r="Q14" s="27">
        <v>75.902631037000006</v>
      </c>
      <c r="R14" s="27">
        <v>57.178392410999997</v>
      </c>
      <c r="S14" s="27">
        <v>39.194879810000003</v>
      </c>
      <c r="T14" s="27">
        <v>20.074702224999999</v>
      </c>
      <c r="U14" s="27">
        <v>9.8261661873000001</v>
      </c>
      <c r="V14" s="27">
        <v>13.781223084000001</v>
      </c>
      <c r="W14" s="27">
        <v>0</v>
      </c>
    </row>
    <row r="15" spans="1:23" x14ac:dyDescent="0.35">
      <c r="A15" s="75">
        <v>2003</v>
      </c>
      <c r="B15" t="s">
        <v>51</v>
      </c>
      <c r="C15" s="21" t="s">
        <v>55</v>
      </c>
      <c r="D15" s="27">
        <v>0</v>
      </c>
      <c r="E15" s="27">
        <v>0</v>
      </c>
      <c r="F15" s="27">
        <v>0</v>
      </c>
      <c r="G15" s="27">
        <v>0</v>
      </c>
      <c r="H15" s="27">
        <v>0</v>
      </c>
      <c r="I15" s="27">
        <v>0.30442327009999998</v>
      </c>
      <c r="J15" s="27">
        <v>3.4108971341999998</v>
      </c>
      <c r="K15" s="27">
        <v>5.5775092516999996</v>
      </c>
      <c r="L15" s="27">
        <v>17.734836715</v>
      </c>
      <c r="M15" s="27">
        <v>32.580668973000002</v>
      </c>
      <c r="N15" s="27">
        <v>48.920912135000002</v>
      </c>
      <c r="O15" s="27">
        <v>66.959034341999995</v>
      </c>
      <c r="P15" s="27">
        <v>68.211981851000004</v>
      </c>
      <c r="Q15" s="27">
        <v>80.600815046999998</v>
      </c>
      <c r="R15" s="27">
        <v>53.257589205999999</v>
      </c>
      <c r="S15" s="27">
        <v>44.716123967999998</v>
      </c>
      <c r="T15" s="27">
        <v>30.380546727999999</v>
      </c>
      <c r="U15" s="27">
        <v>14.628563561</v>
      </c>
      <c r="V15" s="27">
        <v>5.4102795310999996</v>
      </c>
      <c r="W15" s="27">
        <v>3.3492983220000001</v>
      </c>
    </row>
    <row r="16" spans="1:23" x14ac:dyDescent="0.35">
      <c r="A16" s="75">
        <v>2004</v>
      </c>
      <c r="B16" t="s">
        <v>51</v>
      </c>
      <c r="C16" s="21" t="s">
        <v>55</v>
      </c>
      <c r="D16" s="27">
        <v>0</v>
      </c>
      <c r="E16" s="27">
        <v>0</v>
      </c>
      <c r="F16" s="27">
        <v>0</v>
      </c>
      <c r="G16" s="27">
        <v>0</v>
      </c>
      <c r="H16" s="27">
        <v>0.93008835840000004</v>
      </c>
      <c r="I16" s="27">
        <v>0.60584764140000003</v>
      </c>
      <c r="J16" s="27">
        <v>4.74502281</v>
      </c>
      <c r="K16" s="27">
        <v>8.9882167378000002</v>
      </c>
      <c r="L16" s="27">
        <v>20.160375789</v>
      </c>
      <c r="M16" s="27">
        <v>30.317304415999999</v>
      </c>
      <c r="N16" s="27">
        <v>51.369579266999999</v>
      </c>
      <c r="O16" s="27">
        <v>59.022228679000001</v>
      </c>
      <c r="P16" s="27">
        <v>69.110576922999996</v>
      </c>
      <c r="Q16" s="27">
        <v>72.061019053999999</v>
      </c>
      <c r="R16" s="27">
        <v>61.307567806000002</v>
      </c>
      <c r="S16" s="27">
        <v>28.029568820000001</v>
      </c>
      <c r="T16" s="27">
        <v>27.795401674000001</v>
      </c>
      <c r="U16" s="27">
        <v>14.117725219</v>
      </c>
      <c r="V16" s="27">
        <v>3.7020583444000001</v>
      </c>
      <c r="W16" s="27">
        <v>0</v>
      </c>
    </row>
    <row r="17" spans="1:23" x14ac:dyDescent="0.35">
      <c r="A17" s="75">
        <v>2005</v>
      </c>
      <c r="B17" t="s">
        <v>51</v>
      </c>
      <c r="C17" s="21" t="s">
        <v>55</v>
      </c>
      <c r="D17" s="27">
        <v>0</v>
      </c>
      <c r="E17" s="27">
        <v>0</v>
      </c>
      <c r="F17" s="27">
        <v>0</v>
      </c>
      <c r="G17" s="27">
        <v>0</v>
      </c>
      <c r="H17" s="27">
        <v>0.30980086000000001</v>
      </c>
      <c r="I17" s="27">
        <v>0.89374290590000005</v>
      </c>
      <c r="J17" s="27">
        <v>2.6420253766999999</v>
      </c>
      <c r="K17" s="27">
        <v>11.075722017</v>
      </c>
      <c r="L17" s="27">
        <v>18.972656300000001</v>
      </c>
      <c r="M17" s="27">
        <v>28.075636751000001</v>
      </c>
      <c r="N17" s="27">
        <v>55.276327709999997</v>
      </c>
      <c r="O17" s="27">
        <v>62.677221350000003</v>
      </c>
      <c r="P17" s="27">
        <v>64.462819604000003</v>
      </c>
      <c r="Q17" s="27">
        <v>71.310243442000001</v>
      </c>
      <c r="R17" s="27">
        <v>57.35437683</v>
      </c>
      <c r="S17" s="27">
        <v>41.122502517000001</v>
      </c>
      <c r="T17" s="27">
        <v>19.725280637000001</v>
      </c>
      <c r="U17" s="27">
        <v>18.603707211</v>
      </c>
      <c r="V17" s="27">
        <v>8.5104934383999993</v>
      </c>
      <c r="W17" s="27">
        <v>3.2669062397999999</v>
      </c>
    </row>
    <row r="18" spans="1:23" x14ac:dyDescent="0.35">
      <c r="A18" s="75">
        <v>2006</v>
      </c>
      <c r="B18" t="s">
        <v>51</v>
      </c>
      <c r="C18" s="21" t="s">
        <v>55</v>
      </c>
      <c r="D18" s="27">
        <v>0</v>
      </c>
      <c r="E18" s="27">
        <v>0</v>
      </c>
      <c r="F18" s="27">
        <v>0</v>
      </c>
      <c r="G18" s="27">
        <v>0.32216910009999999</v>
      </c>
      <c r="H18" s="27">
        <v>0.30764876359999999</v>
      </c>
      <c r="I18" s="27">
        <v>0.88645409500000005</v>
      </c>
      <c r="J18" s="27">
        <v>2.8832015069999999</v>
      </c>
      <c r="K18" s="27">
        <v>10.256314626</v>
      </c>
      <c r="L18" s="27">
        <v>23.286501591</v>
      </c>
      <c r="M18" s="27">
        <v>33.605200220999997</v>
      </c>
      <c r="N18" s="27">
        <v>52.282335172000003</v>
      </c>
      <c r="O18" s="27">
        <v>64.768571198999993</v>
      </c>
      <c r="P18" s="27">
        <v>66.690147757999995</v>
      </c>
      <c r="Q18" s="27">
        <v>79.487289163</v>
      </c>
      <c r="R18" s="27">
        <v>61.392630429</v>
      </c>
      <c r="S18" s="27">
        <v>39.948489946999999</v>
      </c>
      <c r="T18" s="27">
        <v>15.419560304999999</v>
      </c>
      <c r="U18" s="27">
        <v>5.9231680487</v>
      </c>
      <c r="V18" s="27">
        <v>7.9080139813999999</v>
      </c>
      <c r="W18" s="27">
        <v>0</v>
      </c>
    </row>
    <row r="19" spans="1:23" x14ac:dyDescent="0.35">
      <c r="A19" s="75">
        <v>2007</v>
      </c>
      <c r="B19" t="s">
        <v>51</v>
      </c>
      <c r="C19" s="21" t="s">
        <v>55</v>
      </c>
      <c r="D19" s="27">
        <v>0</v>
      </c>
      <c r="E19" s="27">
        <v>0</v>
      </c>
      <c r="F19" s="27">
        <v>0</v>
      </c>
      <c r="G19" s="27">
        <v>0</v>
      </c>
      <c r="H19" s="27">
        <v>0</v>
      </c>
      <c r="I19" s="27">
        <v>0.8782741328</v>
      </c>
      <c r="J19" s="27">
        <v>2.7562214042000002</v>
      </c>
      <c r="K19" s="27">
        <v>11.874845547</v>
      </c>
      <c r="L19" s="27">
        <v>18.958344305000001</v>
      </c>
      <c r="M19" s="27">
        <v>28.352846284000002</v>
      </c>
      <c r="N19" s="27">
        <v>41.338648794999997</v>
      </c>
      <c r="O19" s="27">
        <v>66.079678180000002</v>
      </c>
      <c r="P19" s="27">
        <v>67.262823476999998</v>
      </c>
      <c r="Q19" s="27">
        <v>61.768970836000001</v>
      </c>
      <c r="R19" s="27">
        <v>52.932889240000002</v>
      </c>
      <c r="S19" s="27">
        <v>34.132884463000003</v>
      </c>
      <c r="T19" s="27">
        <v>17.482008100000002</v>
      </c>
      <c r="U19" s="27">
        <v>9.3022469154999996</v>
      </c>
      <c r="V19" s="27">
        <v>2.9913251569999999</v>
      </c>
      <c r="W19" s="27">
        <v>0</v>
      </c>
    </row>
    <row r="20" spans="1:23" x14ac:dyDescent="0.35">
      <c r="A20" s="75">
        <v>2008</v>
      </c>
      <c r="B20" t="s">
        <v>51</v>
      </c>
      <c r="C20" s="21" t="s">
        <v>55</v>
      </c>
      <c r="D20" s="27">
        <v>0</v>
      </c>
      <c r="E20" s="27">
        <v>0</v>
      </c>
      <c r="F20" s="27">
        <v>0</v>
      </c>
      <c r="G20" s="27">
        <v>0</v>
      </c>
      <c r="H20" s="27">
        <v>0.60766816459999995</v>
      </c>
      <c r="I20" s="27">
        <v>0.57689256820000001</v>
      </c>
      <c r="J20" s="27">
        <v>2.6747503566000002</v>
      </c>
      <c r="K20" s="27">
        <v>10.113301601</v>
      </c>
      <c r="L20" s="27">
        <v>21.899349508</v>
      </c>
      <c r="M20" s="27">
        <v>28.692082457000001</v>
      </c>
      <c r="N20" s="27">
        <v>42.003092035000002</v>
      </c>
      <c r="O20" s="27">
        <v>61.237334361999999</v>
      </c>
      <c r="P20" s="27">
        <v>65.612792968999997</v>
      </c>
      <c r="Q20" s="27">
        <v>61.910461597999998</v>
      </c>
      <c r="R20" s="27">
        <v>63.752240350000001</v>
      </c>
      <c r="S20" s="27">
        <v>31.351286555000001</v>
      </c>
      <c r="T20" s="27">
        <v>19.014912300999999</v>
      </c>
      <c r="U20" s="27">
        <v>18.453898806000002</v>
      </c>
      <c r="V20" s="27">
        <v>0</v>
      </c>
      <c r="W20" s="27">
        <v>0</v>
      </c>
    </row>
    <row r="21" spans="1:23" x14ac:dyDescent="0.35">
      <c r="A21" s="75">
        <v>2009</v>
      </c>
      <c r="B21" t="s">
        <v>51</v>
      </c>
      <c r="C21" s="21" t="s">
        <v>55</v>
      </c>
      <c r="D21" s="27">
        <v>0</v>
      </c>
      <c r="E21" s="27">
        <v>0</v>
      </c>
      <c r="F21" s="27">
        <v>0</v>
      </c>
      <c r="G21" s="27">
        <v>0</v>
      </c>
      <c r="H21" s="27">
        <v>0</v>
      </c>
      <c r="I21" s="27">
        <v>1.4338932207999999</v>
      </c>
      <c r="J21" s="27">
        <v>2.9414014012999998</v>
      </c>
      <c r="K21" s="27">
        <v>10.340827202</v>
      </c>
      <c r="L21" s="27">
        <v>16.782230974000001</v>
      </c>
      <c r="M21" s="27">
        <v>28.958460697</v>
      </c>
      <c r="N21" s="27">
        <v>36.354038535000001</v>
      </c>
      <c r="O21" s="27">
        <v>53.167038650999999</v>
      </c>
      <c r="P21" s="27">
        <v>54.285319960999999</v>
      </c>
      <c r="Q21" s="27">
        <v>58.766763992999998</v>
      </c>
      <c r="R21" s="27">
        <v>48.817552272</v>
      </c>
      <c r="S21" s="27">
        <v>34.599083124000003</v>
      </c>
      <c r="T21" s="27">
        <v>16.59238238</v>
      </c>
      <c r="U21" s="27">
        <v>11.585759446999999</v>
      </c>
      <c r="V21" s="27">
        <v>9.6926059263000006</v>
      </c>
      <c r="W21" s="27">
        <v>3.4397358282999999</v>
      </c>
    </row>
    <row r="22" spans="1:23" x14ac:dyDescent="0.35">
      <c r="A22" s="75">
        <v>2010</v>
      </c>
      <c r="B22" t="s">
        <v>51</v>
      </c>
      <c r="C22" s="21" t="s">
        <v>55</v>
      </c>
      <c r="D22" s="27">
        <v>0</v>
      </c>
      <c r="E22" s="27">
        <v>0</v>
      </c>
      <c r="F22" s="27">
        <v>0</v>
      </c>
      <c r="G22" s="27">
        <v>0</v>
      </c>
      <c r="H22" s="27">
        <v>0.30136276239999998</v>
      </c>
      <c r="I22" s="27">
        <v>0.84812127000000004</v>
      </c>
      <c r="J22" s="27">
        <v>4.3744404361999996</v>
      </c>
      <c r="K22" s="27">
        <v>7.6065873045999997</v>
      </c>
      <c r="L22" s="27">
        <v>17.295302884000002</v>
      </c>
      <c r="M22" s="27">
        <v>25.709921509000001</v>
      </c>
      <c r="N22" s="27">
        <v>36.723661790000001</v>
      </c>
      <c r="O22" s="27">
        <v>53.101564871000001</v>
      </c>
      <c r="P22" s="27">
        <v>56.833806948000003</v>
      </c>
      <c r="Q22" s="27">
        <v>57.347410613000001</v>
      </c>
      <c r="R22" s="27">
        <v>54.478311795000003</v>
      </c>
      <c r="S22" s="27">
        <v>29.399525989000001</v>
      </c>
      <c r="T22" s="27">
        <v>16.939582157</v>
      </c>
      <c r="U22" s="27">
        <v>13.805873181000001</v>
      </c>
      <c r="V22" s="27">
        <v>4.1969194611000002</v>
      </c>
      <c r="W22" s="27">
        <v>3.0835646006999999</v>
      </c>
    </row>
    <row r="23" spans="1:23" x14ac:dyDescent="0.35">
      <c r="A23" s="75">
        <v>2011</v>
      </c>
      <c r="B23" t="s">
        <v>51</v>
      </c>
      <c r="C23" s="21" t="s">
        <v>55</v>
      </c>
      <c r="D23" s="27">
        <v>0</v>
      </c>
      <c r="E23" s="27">
        <v>0</v>
      </c>
      <c r="F23" s="27">
        <v>0</v>
      </c>
      <c r="G23" s="27">
        <v>0</v>
      </c>
      <c r="H23" s="27">
        <v>0</v>
      </c>
      <c r="I23" s="27">
        <v>0.54707587940000002</v>
      </c>
      <c r="J23" s="27">
        <v>2.8872611151999998</v>
      </c>
      <c r="K23" s="27">
        <v>6.7946112555999996</v>
      </c>
      <c r="L23" s="27">
        <v>20.529543202999999</v>
      </c>
      <c r="M23" s="27">
        <v>26.164444805999999</v>
      </c>
      <c r="N23" s="27">
        <v>30.917620366000001</v>
      </c>
      <c r="O23" s="27">
        <v>44.259866371999998</v>
      </c>
      <c r="P23" s="27">
        <v>53.626733831000003</v>
      </c>
      <c r="Q23" s="27">
        <v>52.308872000999997</v>
      </c>
      <c r="R23" s="27">
        <v>50.678294940000001</v>
      </c>
      <c r="S23" s="27">
        <v>40.387172307999997</v>
      </c>
      <c r="T23" s="27">
        <v>17.862724959000001</v>
      </c>
      <c r="U23" s="27">
        <v>13.557051262</v>
      </c>
      <c r="V23" s="27">
        <v>8.3478260869999996</v>
      </c>
      <c r="W23" s="27">
        <v>8.5302396996999992</v>
      </c>
    </row>
    <row r="24" spans="1:23" x14ac:dyDescent="0.35">
      <c r="A24" s="75">
        <v>2012</v>
      </c>
      <c r="B24" t="s">
        <v>51</v>
      </c>
      <c r="C24" s="21" t="s">
        <v>55</v>
      </c>
      <c r="D24" s="27">
        <v>0</v>
      </c>
      <c r="E24" s="27">
        <v>0</v>
      </c>
      <c r="F24" s="27">
        <v>0</v>
      </c>
      <c r="G24" s="27">
        <v>0</v>
      </c>
      <c r="H24" s="27">
        <v>0</v>
      </c>
      <c r="I24" s="27">
        <v>0.26929716129999998</v>
      </c>
      <c r="J24" s="27">
        <v>3.7428166710999999</v>
      </c>
      <c r="K24" s="27">
        <v>8.4099994894000005</v>
      </c>
      <c r="L24" s="27">
        <v>13.665063092</v>
      </c>
      <c r="M24" s="27">
        <v>18.937870813</v>
      </c>
      <c r="N24" s="27">
        <v>30.468037809999998</v>
      </c>
      <c r="O24" s="27">
        <v>34.051888839999997</v>
      </c>
      <c r="P24" s="27">
        <v>43.619730265000001</v>
      </c>
      <c r="Q24" s="27">
        <v>50.523366281999998</v>
      </c>
      <c r="R24" s="27">
        <v>44.445222139000002</v>
      </c>
      <c r="S24" s="27">
        <v>26.180019228999999</v>
      </c>
      <c r="T24" s="27">
        <v>17.718813504</v>
      </c>
      <c r="U24" s="27">
        <v>11.661626253</v>
      </c>
      <c r="V24" s="27">
        <v>11.061640993999999</v>
      </c>
      <c r="W24" s="27">
        <v>5.4193198754000003</v>
      </c>
    </row>
    <row r="25" spans="1:23" x14ac:dyDescent="0.35">
      <c r="A25" s="75">
        <v>2013</v>
      </c>
      <c r="B25" t="s">
        <v>51</v>
      </c>
      <c r="C25" s="21" t="s">
        <v>55</v>
      </c>
      <c r="D25" s="27">
        <v>0</v>
      </c>
      <c r="E25" s="27">
        <v>0</v>
      </c>
      <c r="F25" s="27">
        <v>0</v>
      </c>
      <c r="G25" s="27">
        <v>0</v>
      </c>
      <c r="H25" s="27">
        <v>0</v>
      </c>
      <c r="I25" s="27">
        <v>0.81020425250000006</v>
      </c>
      <c r="J25" s="27">
        <v>2.2722431300000001</v>
      </c>
      <c r="K25" s="27">
        <v>8.5116624451000007</v>
      </c>
      <c r="L25" s="27">
        <v>14.007831651</v>
      </c>
      <c r="M25" s="27">
        <v>23.512060618</v>
      </c>
      <c r="N25" s="27">
        <v>30.405794755999999</v>
      </c>
      <c r="O25" s="27">
        <v>42.809528178000001</v>
      </c>
      <c r="P25" s="27">
        <v>46.186443124</v>
      </c>
      <c r="Q25" s="27">
        <v>45.066480937999998</v>
      </c>
      <c r="R25" s="27">
        <v>36.989461366</v>
      </c>
      <c r="S25" s="27">
        <v>28.454561622</v>
      </c>
      <c r="T25" s="27">
        <v>21.248426799000001</v>
      </c>
      <c r="U25" s="27">
        <v>10.742374831999999</v>
      </c>
      <c r="V25" s="27">
        <v>6.8457515266</v>
      </c>
      <c r="W25" s="27">
        <v>7.9596710003000002</v>
      </c>
    </row>
    <row r="26" spans="1:23" x14ac:dyDescent="0.35">
      <c r="A26" s="75">
        <v>2014</v>
      </c>
      <c r="B26" t="s">
        <v>51</v>
      </c>
      <c r="C26" s="21" t="s">
        <v>55</v>
      </c>
      <c r="D26" s="27">
        <v>0</v>
      </c>
      <c r="E26" s="27">
        <v>0</v>
      </c>
      <c r="F26" s="27">
        <v>0</v>
      </c>
      <c r="G26" s="27">
        <v>0</v>
      </c>
      <c r="H26" s="27">
        <v>0</v>
      </c>
      <c r="I26" s="27">
        <v>0.27134023080000003</v>
      </c>
      <c r="J26" s="27">
        <v>2.7967490589000001</v>
      </c>
      <c r="K26" s="27">
        <v>4.6554663904</v>
      </c>
      <c r="L26" s="27">
        <v>15.557679302</v>
      </c>
      <c r="M26" s="27">
        <v>21.336259449</v>
      </c>
      <c r="N26" s="27">
        <v>33.937940636</v>
      </c>
      <c r="O26" s="27">
        <v>38.631831124000001</v>
      </c>
      <c r="P26" s="27">
        <v>47.088280656999999</v>
      </c>
      <c r="Q26" s="27">
        <v>44.963744022999997</v>
      </c>
      <c r="R26" s="27">
        <v>42.215219077</v>
      </c>
      <c r="S26" s="27">
        <v>34.402421234000002</v>
      </c>
      <c r="T26" s="27">
        <v>27.358460201</v>
      </c>
      <c r="U26" s="27">
        <v>15.100835830999999</v>
      </c>
      <c r="V26" s="27">
        <v>2.6727605607</v>
      </c>
      <c r="W26" s="27">
        <v>5.0566343042000002</v>
      </c>
    </row>
    <row r="27" spans="1:23" x14ac:dyDescent="0.35">
      <c r="A27" s="75">
        <v>2015</v>
      </c>
      <c r="B27" t="s">
        <v>51</v>
      </c>
      <c r="C27" s="21" t="s">
        <v>55</v>
      </c>
      <c r="D27" s="27">
        <v>0</v>
      </c>
      <c r="E27" s="27">
        <v>0</v>
      </c>
      <c r="F27" s="27">
        <v>0</v>
      </c>
      <c r="G27" s="27">
        <v>0</v>
      </c>
      <c r="H27" s="27">
        <v>0</v>
      </c>
      <c r="I27" s="27">
        <v>0</v>
      </c>
      <c r="J27" s="27">
        <v>2.4733020781000001</v>
      </c>
      <c r="K27" s="27">
        <v>6.0362173038</v>
      </c>
      <c r="L27" s="27">
        <v>10.30808685</v>
      </c>
      <c r="M27" s="27">
        <v>19.724147788</v>
      </c>
      <c r="N27" s="27">
        <v>35.117149800999997</v>
      </c>
      <c r="O27" s="27">
        <v>37.010261712000002</v>
      </c>
      <c r="P27" s="27">
        <v>47.682046194000002</v>
      </c>
      <c r="Q27" s="27">
        <v>47.634369933000002</v>
      </c>
      <c r="R27" s="27">
        <v>45.693470306999998</v>
      </c>
      <c r="S27" s="27">
        <v>36.156091009999997</v>
      </c>
      <c r="T27" s="27">
        <v>25.057445526999999</v>
      </c>
      <c r="U27" s="27">
        <v>14.887487811</v>
      </c>
      <c r="V27" s="27">
        <v>7.8934905014999996</v>
      </c>
      <c r="W27" s="27">
        <v>0</v>
      </c>
    </row>
    <row r="28" spans="1:23" x14ac:dyDescent="0.35">
      <c r="A28" s="75">
        <v>2016</v>
      </c>
      <c r="B28" t="s">
        <v>51</v>
      </c>
      <c r="C28" s="21" t="s">
        <v>55</v>
      </c>
      <c r="D28" s="27">
        <v>0</v>
      </c>
      <c r="E28" s="27">
        <v>0</v>
      </c>
      <c r="F28" s="27">
        <v>0</v>
      </c>
      <c r="G28" s="27">
        <v>0</v>
      </c>
      <c r="H28" s="27">
        <v>0</v>
      </c>
      <c r="I28" s="27">
        <v>0.27475018340000001</v>
      </c>
      <c r="J28" s="27">
        <v>2.4056195271999998</v>
      </c>
      <c r="K28" s="27">
        <v>5.9673839840999996</v>
      </c>
      <c r="L28" s="27">
        <v>8.8481264854999999</v>
      </c>
      <c r="M28" s="27">
        <v>23.990190678000001</v>
      </c>
      <c r="N28" s="27">
        <v>30.337717431000002</v>
      </c>
      <c r="O28" s="27">
        <v>43.030212126999999</v>
      </c>
      <c r="P28" s="27">
        <v>48.810612128000002</v>
      </c>
      <c r="Q28" s="27">
        <v>54.423545803000003</v>
      </c>
      <c r="R28" s="27">
        <v>50.389891788</v>
      </c>
      <c r="S28" s="27">
        <v>36.817156795000002</v>
      </c>
      <c r="T28" s="27">
        <v>32.647206791000002</v>
      </c>
      <c r="U28" s="27">
        <v>21.991232829000001</v>
      </c>
      <c r="V28" s="27">
        <v>11.541716895</v>
      </c>
      <c r="W28" s="27">
        <v>0</v>
      </c>
    </row>
    <row r="29" spans="1:23" x14ac:dyDescent="0.35">
      <c r="A29" s="75">
        <v>2017</v>
      </c>
      <c r="B29" t="s">
        <v>51</v>
      </c>
      <c r="C29" s="21" t="s">
        <v>55</v>
      </c>
      <c r="D29" s="27">
        <v>0</v>
      </c>
      <c r="E29" s="27">
        <v>0</v>
      </c>
      <c r="F29" s="27">
        <v>0</v>
      </c>
      <c r="G29" s="27">
        <v>0</v>
      </c>
      <c r="H29" s="27">
        <v>0</v>
      </c>
      <c r="I29" s="27">
        <v>0</v>
      </c>
      <c r="J29" s="27">
        <v>2.6161026348999998</v>
      </c>
      <c r="K29" s="27">
        <v>7.040666892</v>
      </c>
      <c r="L29" s="27">
        <v>10.912748154000001</v>
      </c>
      <c r="M29" s="27">
        <v>16.306036618</v>
      </c>
      <c r="N29" s="27">
        <v>31.942244267</v>
      </c>
      <c r="O29" s="27">
        <v>39.061636313999998</v>
      </c>
      <c r="P29" s="27">
        <v>49.091283394000001</v>
      </c>
      <c r="Q29" s="27">
        <v>48.934534104000001</v>
      </c>
      <c r="R29" s="27">
        <v>60.314817122000001</v>
      </c>
      <c r="S29" s="27">
        <v>37.375255269</v>
      </c>
      <c r="T29" s="27">
        <v>29.745779816999999</v>
      </c>
      <c r="U29" s="27">
        <v>17.404799372999999</v>
      </c>
      <c r="V29" s="27">
        <v>4.9943189622000004</v>
      </c>
      <c r="W29" s="27">
        <v>2.3966446974000002</v>
      </c>
    </row>
    <row r="30" spans="1:23" x14ac:dyDescent="0.35">
      <c r="A30" s="75">
        <v>2018</v>
      </c>
      <c r="B30" t="s">
        <v>51</v>
      </c>
      <c r="C30" s="21" t="s">
        <v>55</v>
      </c>
      <c r="D30" s="27">
        <v>0</v>
      </c>
      <c r="E30" s="27">
        <v>0</v>
      </c>
      <c r="F30" s="27">
        <v>0</v>
      </c>
      <c r="G30" s="27">
        <v>0</v>
      </c>
      <c r="H30" s="27">
        <v>0.35141479599999997</v>
      </c>
      <c r="I30" s="27">
        <v>0.85561741349999998</v>
      </c>
      <c r="J30" s="27">
        <v>1.0461892556000001</v>
      </c>
      <c r="K30" s="27">
        <v>4.1521571841</v>
      </c>
      <c r="L30" s="27">
        <v>13.218504757</v>
      </c>
      <c r="M30" s="27">
        <v>22.360655325</v>
      </c>
      <c r="N30" s="27">
        <v>29.923561330999998</v>
      </c>
      <c r="O30" s="27">
        <v>36.077264651</v>
      </c>
      <c r="P30" s="27">
        <v>53.535405783000002</v>
      </c>
      <c r="Q30" s="27">
        <v>46.683674986</v>
      </c>
      <c r="R30" s="27">
        <v>51.595636673999998</v>
      </c>
      <c r="S30" s="27">
        <v>44.655213773</v>
      </c>
      <c r="T30" s="27">
        <v>29.827003380000001</v>
      </c>
      <c r="U30" s="27">
        <v>18.537267035999999</v>
      </c>
      <c r="V30" s="27">
        <v>13.505383737000001</v>
      </c>
      <c r="W30" s="27">
        <v>9.5403916331000005</v>
      </c>
    </row>
    <row r="31" spans="1:23" x14ac:dyDescent="0.35">
      <c r="A31" s="75">
        <v>2019</v>
      </c>
      <c r="B31" t="s">
        <v>51</v>
      </c>
      <c r="C31" s="21" t="s">
        <v>55</v>
      </c>
      <c r="D31" s="27">
        <v>0</v>
      </c>
      <c r="E31" s="27">
        <v>0</v>
      </c>
      <c r="F31" s="27">
        <v>0</v>
      </c>
      <c r="G31" s="27">
        <v>0</v>
      </c>
      <c r="H31" s="27">
        <v>0</v>
      </c>
      <c r="I31" s="27">
        <v>0.57561245159999996</v>
      </c>
      <c r="J31" s="27">
        <v>2.3544492551</v>
      </c>
      <c r="K31" s="27">
        <v>5.6839250479999999</v>
      </c>
      <c r="L31" s="27">
        <v>10.495798843999999</v>
      </c>
      <c r="M31" s="27">
        <v>21.600841494000001</v>
      </c>
      <c r="N31" s="27">
        <v>29.878990089999999</v>
      </c>
      <c r="O31" s="27">
        <v>33.907601784999997</v>
      </c>
      <c r="P31" s="27">
        <v>41.717223363000002</v>
      </c>
      <c r="Q31" s="27">
        <v>42.936758216999998</v>
      </c>
      <c r="R31" s="27">
        <v>47.75517292</v>
      </c>
      <c r="S31" s="27">
        <v>36.578018761999999</v>
      </c>
      <c r="T31" s="27">
        <v>21.944261575999999</v>
      </c>
      <c r="U31" s="27">
        <v>16.105653084</v>
      </c>
      <c r="V31" s="27">
        <v>16.780735714999999</v>
      </c>
      <c r="W31" s="27">
        <v>2.2905309451</v>
      </c>
    </row>
    <row r="32" spans="1:23" x14ac:dyDescent="0.35">
      <c r="A32" s="75">
        <v>2020</v>
      </c>
      <c r="B32" t="s">
        <v>51</v>
      </c>
      <c r="C32" s="21" t="s">
        <v>55</v>
      </c>
      <c r="D32" s="27">
        <v>0</v>
      </c>
      <c r="E32" s="27">
        <v>0</v>
      </c>
      <c r="F32" s="27">
        <v>0</v>
      </c>
      <c r="G32" s="27">
        <v>0</v>
      </c>
      <c r="H32" s="27">
        <v>0.70891819079999996</v>
      </c>
      <c r="I32" s="27">
        <v>0.29260727710000001</v>
      </c>
      <c r="J32" s="27">
        <v>1.3255426772000001</v>
      </c>
      <c r="K32" s="27">
        <v>5.3466071768000001</v>
      </c>
      <c r="L32" s="27">
        <v>11.246506554</v>
      </c>
      <c r="M32" s="27">
        <v>21.580560231</v>
      </c>
      <c r="N32" s="27">
        <v>35.436266160999999</v>
      </c>
      <c r="O32" s="27">
        <v>42.735803699999998</v>
      </c>
      <c r="P32" s="27">
        <v>47.077206619000002</v>
      </c>
      <c r="Q32" s="27">
        <v>58.428279287000002</v>
      </c>
      <c r="R32" s="27">
        <v>49.595084428</v>
      </c>
      <c r="S32" s="27">
        <v>40.933421963999997</v>
      </c>
      <c r="T32" s="27">
        <v>25.730286060000001</v>
      </c>
      <c r="U32" s="27">
        <v>21.63354176</v>
      </c>
      <c r="V32" s="27">
        <v>15.373335540999999</v>
      </c>
      <c r="W32" s="27">
        <v>11.428832658999999</v>
      </c>
    </row>
    <row r="33" spans="1:23" x14ac:dyDescent="0.35">
      <c r="A33" s="75">
        <v>2021</v>
      </c>
      <c r="B33" t="s">
        <v>51</v>
      </c>
      <c r="C33" s="21" t="s">
        <v>55</v>
      </c>
      <c r="D33" s="27">
        <v>0</v>
      </c>
      <c r="E33" s="27">
        <v>0</v>
      </c>
      <c r="F33" s="27">
        <v>0</v>
      </c>
      <c r="G33" s="27">
        <v>0</v>
      </c>
      <c r="H33" s="27">
        <v>0</v>
      </c>
      <c r="I33" s="27">
        <v>0</v>
      </c>
      <c r="J33" s="27">
        <v>0.53949363100000003</v>
      </c>
      <c r="K33" s="27">
        <v>5.2173958410000001</v>
      </c>
      <c r="L33" s="27">
        <v>9.7229244329999993</v>
      </c>
      <c r="M33" s="27">
        <v>24.056460510000001</v>
      </c>
      <c r="N33" s="27">
        <v>34.289295240000001</v>
      </c>
      <c r="O33" s="27">
        <v>46.948236360000003</v>
      </c>
      <c r="P33" s="27">
        <v>53.810318629999998</v>
      </c>
      <c r="Q33" s="27">
        <v>56.56830068</v>
      </c>
      <c r="R33" s="27">
        <v>53.368432079999998</v>
      </c>
      <c r="S33" s="27">
        <v>39.634125330000003</v>
      </c>
      <c r="T33" s="27">
        <v>33.284548630000003</v>
      </c>
      <c r="U33" s="27">
        <v>19.6250219</v>
      </c>
      <c r="V33" s="27">
        <v>13.955435639999999</v>
      </c>
      <c r="W33" s="27">
        <v>6.6194479380000004</v>
      </c>
    </row>
    <row r="34" spans="1:23" x14ac:dyDescent="0.35">
      <c r="A34" s="75">
        <v>2022</v>
      </c>
      <c r="B34" t="s">
        <v>51</v>
      </c>
      <c r="C34" s="21" t="s">
        <v>55</v>
      </c>
      <c r="D34" s="16">
        <v>0</v>
      </c>
      <c r="E34" s="16">
        <v>0</v>
      </c>
      <c r="F34" s="16">
        <v>0</v>
      </c>
      <c r="G34" s="16">
        <v>0</v>
      </c>
      <c r="H34" s="16">
        <v>0</v>
      </c>
      <c r="I34" s="16">
        <v>0</v>
      </c>
      <c r="J34" s="16">
        <v>1.6184808938330482</v>
      </c>
      <c r="K34" s="16">
        <v>6.5217448015172188</v>
      </c>
      <c r="L34" s="16">
        <v>13.056498524893463</v>
      </c>
      <c r="M34" s="16">
        <v>23.154343243592713</v>
      </c>
      <c r="N34" s="16">
        <v>31.037724136707876</v>
      </c>
      <c r="O34" s="16">
        <v>42.330377048213016</v>
      </c>
      <c r="P34" s="16">
        <v>56.052415236292077</v>
      </c>
      <c r="Q34" s="16">
        <v>54.627231536273037</v>
      </c>
      <c r="R34" s="16">
        <v>58.934464875058936</v>
      </c>
      <c r="S34" s="16">
        <v>44.803793847405167</v>
      </c>
      <c r="T34" s="16">
        <v>39.647771158938617</v>
      </c>
      <c r="U34" s="16">
        <v>20.325915542316451</v>
      </c>
      <c r="V34" s="16">
        <v>5.8147648509094285</v>
      </c>
      <c r="W34" s="16">
        <v>8.825930584055957</v>
      </c>
    </row>
    <row r="35" spans="1:23" x14ac:dyDescent="0.35">
      <c r="A35" s="75">
        <v>1994</v>
      </c>
      <c r="B35" t="s">
        <v>53</v>
      </c>
      <c r="C35" s="21" t="s">
        <v>55</v>
      </c>
      <c r="D35" s="27">
        <v>0</v>
      </c>
      <c r="E35" s="27">
        <v>0</v>
      </c>
      <c r="F35" s="27">
        <v>0</v>
      </c>
      <c r="G35" s="27">
        <v>0</v>
      </c>
      <c r="H35" s="27">
        <v>0</v>
      </c>
      <c r="I35" s="27">
        <v>0</v>
      </c>
      <c r="J35" s="27">
        <v>0</v>
      </c>
      <c r="K35" s="27">
        <v>1.9457240281999999</v>
      </c>
      <c r="L35" s="27">
        <v>8.0890878204999996</v>
      </c>
      <c r="M35" s="27">
        <v>14.83256995</v>
      </c>
      <c r="N35" s="27">
        <v>10.440593026</v>
      </c>
      <c r="O35" s="27">
        <v>12.235159770999999</v>
      </c>
      <c r="P35" s="27">
        <v>16.836670267999999</v>
      </c>
      <c r="Q35" s="27">
        <v>18.782734333000001</v>
      </c>
      <c r="R35" s="27">
        <v>13.693107041999999</v>
      </c>
      <c r="S35" s="27">
        <v>7.1881539222999997</v>
      </c>
      <c r="T35" s="27">
        <v>5.7964965975</v>
      </c>
      <c r="U35" s="27">
        <v>0</v>
      </c>
      <c r="V35" s="27">
        <v>0</v>
      </c>
      <c r="W35" s="27">
        <v>5.4466230937000004</v>
      </c>
    </row>
    <row r="36" spans="1:23" x14ac:dyDescent="0.35">
      <c r="A36" s="75">
        <v>1995</v>
      </c>
      <c r="B36" t="s">
        <v>53</v>
      </c>
      <c r="C36" s="21" t="s">
        <v>55</v>
      </c>
      <c r="D36" s="27">
        <v>0</v>
      </c>
      <c r="E36" s="27">
        <v>0</v>
      </c>
      <c r="F36" s="27">
        <v>0</v>
      </c>
      <c r="G36" s="27">
        <v>0</v>
      </c>
      <c r="H36" s="27">
        <v>0</v>
      </c>
      <c r="I36" s="27">
        <v>0.55872476660000003</v>
      </c>
      <c r="J36" s="27">
        <v>0</v>
      </c>
      <c r="K36" s="27">
        <v>4.3193641895999999</v>
      </c>
      <c r="L36" s="27">
        <v>4.7231697717000003</v>
      </c>
      <c r="M36" s="27">
        <v>11.213607418</v>
      </c>
      <c r="N36" s="27">
        <v>18.720748830000002</v>
      </c>
      <c r="O36" s="27">
        <v>19.629476704999998</v>
      </c>
      <c r="P36" s="27">
        <v>18.927312110999999</v>
      </c>
      <c r="Q36" s="27">
        <v>26.198775935</v>
      </c>
      <c r="R36" s="27">
        <v>13.699881268</v>
      </c>
      <c r="S36" s="27">
        <v>7.4279488957000002</v>
      </c>
      <c r="T36" s="27">
        <v>9.9984446863999992</v>
      </c>
      <c r="U36" s="27">
        <v>1.4055801532000001</v>
      </c>
      <c r="V36" s="27">
        <v>4.8398025360999997</v>
      </c>
      <c r="W36" s="27">
        <v>0</v>
      </c>
    </row>
    <row r="37" spans="1:23" x14ac:dyDescent="0.35">
      <c r="A37" s="75">
        <v>1996</v>
      </c>
      <c r="B37" t="s">
        <v>53</v>
      </c>
      <c r="C37" s="21" t="s">
        <v>55</v>
      </c>
      <c r="D37" s="27">
        <v>0</v>
      </c>
      <c r="E37" s="27">
        <v>0</v>
      </c>
      <c r="F37" s="27">
        <v>0</v>
      </c>
      <c r="G37" s="27">
        <v>0</v>
      </c>
      <c r="H37" s="27">
        <v>0</v>
      </c>
      <c r="I37" s="27">
        <v>0.58483978309999995</v>
      </c>
      <c r="J37" s="27">
        <v>0</v>
      </c>
      <c r="K37" s="27">
        <v>1.4415245564000001</v>
      </c>
      <c r="L37" s="27">
        <v>7.1797449138999996</v>
      </c>
      <c r="M37" s="27">
        <v>18.642260839999999</v>
      </c>
      <c r="N37" s="27">
        <v>19.585130969000001</v>
      </c>
      <c r="O37" s="27">
        <v>27.922561429999998</v>
      </c>
      <c r="P37" s="27">
        <v>21.934945198000001</v>
      </c>
      <c r="Q37" s="27">
        <v>29.255805449</v>
      </c>
      <c r="R37" s="27">
        <v>23.709006363</v>
      </c>
      <c r="S37" s="27">
        <v>10.905857284</v>
      </c>
      <c r="T37" s="27">
        <v>10.721101272</v>
      </c>
      <c r="U37" s="27">
        <v>1.4238118289999999</v>
      </c>
      <c r="V37" s="27">
        <v>0</v>
      </c>
      <c r="W37" s="27">
        <v>0</v>
      </c>
    </row>
    <row r="38" spans="1:23" x14ac:dyDescent="0.35">
      <c r="A38" s="75">
        <v>1997</v>
      </c>
      <c r="B38" t="s">
        <v>53</v>
      </c>
      <c r="C38" s="21" t="s">
        <v>55</v>
      </c>
      <c r="D38" s="27">
        <v>0</v>
      </c>
      <c r="E38" s="27">
        <v>0</v>
      </c>
      <c r="F38" s="27">
        <v>0</v>
      </c>
      <c r="G38" s="27">
        <v>0</v>
      </c>
      <c r="H38" s="27">
        <v>0.64185264350000004</v>
      </c>
      <c r="I38" s="27">
        <v>1.2351168421000001</v>
      </c>
      <c r="J38" s="27">
        <v>1.5555325106</v>
      </c>
      <c r="K38" s="27">
        <v>3.3642524151000002</v>
      </c>
      <c r="L38" s="27">
        <v>8.5701034461999992</v>
      </c>
      <c r="M38" s="27">
        <v>16.491609183000001</v>
      </c>
      <c r="N38" s="27">
        <v>20.425670983</v>
      </c>
      <c r="O38" s="27">
        <v>32.314595011000002</v>
      </c>
      <c r="P38" s="27">
        <v>23.379549270999998</v>
      </c>
      <c r="Q38" s="27">
        <v>18.372761278999999</v>
      </c>
      <c r="R38" s="27">
        <v>18.324947125000001</v>
      </c>
      <c r="S38" s="27">
        <v>14.458733075</v>
      </c>
      <c r="T38" s="27">
        <v>6.1746817466000001</v>
      </c>
      <c r="U38" s="27">
        <v>4.4062568848000003</v>
      </c>
      <c r="V38" s="27">
        <v>0</v>
      </c>
      <c r="W38" s="27">
        <v>0</v>
      </c>
    </row>
    <row r="39" spans="1:23" x14ac:dyDescent="0.35">
      <c r="A39" s="75">
        <v>1998</v>
      </c>
      <c r="B39" t="s">
        <v>53</v>
      </c>
      <c r="C39" s="21" t="s">
        <v>55</v>
      </c>
      <c r="D39" s="27">
        <v>0</v>
      </c>
      <c r="E39" s="27">
        <v>0</v>
      </c>
      <c r="F39" s="27">
        <v>0</v>
      </c>
      <c r="G39" s="27">
        <v>0</v>
      </c>
      <c r="H39" s="27">
        <v>0</v>
      </c>
      <c r="I39" s="27">
        <v>0</v>
      </c>
      <c r="J39" s="27">
        <v>1.0796512726</v>
      </c>
      <c r="K39" s="27">
        <v>1.9349189995</v>
      </c>
      <c r="L39" s="27">
        <v>9.9070716678000004</v>
      </c>
      <c r="M39" s="27">
        <v>17.174895843000002</v>
      </c>
      <c r="N39" s="27">
        <v>23.160795306000001</v>
      </c>
      <c r="O39" s="27">
        <v>26.419920619999999</v>
      </c>
      <c r="P39" s="27">
        <v>32.928153571000003</v>
      </c>
      <c r="Q39" s="27">
        <v>27.028409049</v>
      </c>
      <c r="R39" s="27">
        <v>21.431140978999998</v>
      </c>
      <c r="S39" s="27">
        <v>11.116621915</v>
      </c>
      <c r="T39" s="27">
        <v>7.9601990049999998</v>
      </c>
      <c r="U39" s="27">
        <v>4.5922116090999996</v>
      </c>
      <c r="V39" s="27">
        <v>4.7031158142000002</v>
      </c>
      <c r="W39" s="27">
        <v>0</v>
      </c>
    </row>
    <row r="40" spans="1:23" x14ac:dyDescent="0.35">
      <c r="A40" s="75">
        <v>1999</v>
      </c>
      <c r="B40" t="s">
        <v>53</v>
      </c>
      <c r="C40" s="21" t="s">
        <v>55</v>
      </c>
      <c r="D40" s="27">
        <v>0</v>
      </c>
      <c r="E40" s="27">
        <v>0</v>
      </c>
      <c r="F40" s="27">
        <v>0</v>
      </c>
      <c r="G40" s="27">
        <v>0</v>
      </c>
      <c r="H40" s="27">
        <v>0</v>
      </c>
      <c r="I40" s="27">
        <v>1.2915224466999999</v>
      </c>
      <c r="J40" s="27">
        <v>0.56475159399999997</v>
      </c>
      <c r="K40" s="27">
        <v>4.9056159491000004</v>
      </c>
      <c r="L40" s="27">
        <v>9.7567638766000009</v>
      </c>
      <c r="M40" s="27">
        <v>15.672710567999999</v>
      </c>
      <c r="N40" s="27">
        <v>34.570314828000001</v>
      </c>
      <c r="O40" s="27">
        <v>27.576495437999998</v>
      </c>
      <c r="P40" s="27">
        <v>31.835672562999999</v>
      </c>
      <c r="Q40" s="27">
        <v>23.968622893999999</v>
      </c>
      <c r="R40" s="27">
        <v>17.724074688000002</v>
      </c>
      <c r="S40" s="27">
        <v>20.588310986</v>
      </c>
      <c r="T40" s="27">
        <v>7.7323822502999997</v>
      </c>
      <c r="U40" s="27">
        <v>4.7774504340000004</v>
      </c>
      <c r="V40" s="27">
        <v>2.3495136507000001</v>
      </c>
      <c r="W40" s="27">
        <v>0</v>
      </c>
    </row>
    <row r="41" spans="1:23" x14ac:dyDescent="0.35">
      <c r="A41" s="75">
        <v>2000</v>
      </c>
      <c r="B41" t="s">
        <v>53</v>
      </c>
      <c r="C41" s="21" t="s">
        <v>55</v>
      </c>
      <c r="D41" s="27">
        <v>0</v>
      </c>
      <c r="E41" s="27">
        <v>0</v>
      </c>
      <c r="F41" s="27">
        <v>0</v>
      </c>
      <c r="G41" s="27">
        <v>0</v>
      </c>
      <c r="H41" s="27">
        <v>0</v>
      </c>
      <c r="I41" s="27">
        <v>0</v>
      </c>
      <c r="J41" s="27">
        <v>4.1261907006999996</v>
      </c>
      <c r="K41" s="27">
        <v>3.5071897390000002</v>
      </c>
      <c r="L41" s="27">
        <v>9.6278359994000002</v>
      </c>
      <c r="M41" s="27">
        <v>17.402401530999999</v>
      </c>
      <c r="N41" s="27">
        <v>28.492226964</v>
      </c>
      <c r="O41" s="27">
        <v>31.557687453</v>
      </c>
      <c r="P41" s="27">
        <v>37.184704691</v>
      </c>
      <c r="Q41" s="27">
        <v>42.057633459999998</v>
      </c>
      <c r="R41" s="27">
        <v>21.666795636</v>
      </c>
      <c r="S41" s="27">
        <v>13.684804735</v>
      </c>
      <c r="T41" s="27">
        <v>10.962071234</v>
      </c>
      <c r="U41" s="27">
        <v>3.0238430021</v>
      </c>
      <c r="V41" s="27">
        <v>2.3436218331999998</v>
      </c>
      <c r="W41" s="27">
        <v>0</v>
      </c>
    </row>
    <row r="42" spans="1:23" x14ac:dyDescent="0.35">
      <c r="A42" s="75">
        <v>2001</v>
      </c>
      <c r="B42" t="s">
        <v>53</v>
      </c>
      <c r="C42" s="21" t="s">
        <v>55</v>
      </c>
      <c r="D42" s="27">
        <v>0</v>
      </c>
      <c r="E42" s="27">
        <v>0</v>
      </c>
      <c r="F42" s="27">
        <v>0</v>
      </c>
      <c r="G42" s="27">
        <v>0.63619706840000001</v>
      </c>
      <c r="H42" s="27">
        <v>0</v>
      </c>
      <c r="I42" s="27">
        <v>0</v>
      </c>
      <c r="J42" s="27">
        <v>0.61818451569999999</v>
      </c>
      <c r="K42" s="27">
        <v>6.0896703965999999</v>
      </c>
      <c r="L42" s="27">
        <v>11.508473113000001</v>
      </c>
      <c r="M42" s="27">
        <v>16.981423352</v>
      </c>
      <c r="N42" s="27">
        <v>34.506354432999998</v>
      </c>
      <c r="O42" s="27">
        <v>33.343694368000001</v>
      </c>
      <c r="P42" s="27">
        <v>35.772379673000003</v>
      </c>
      <c r="Q42" s="27">
        <v>29.942524958</v>
      </c>
      <c r="R42" s="27">
        <v>29.409716040999999</v>
      </c>
      <c r="S42" s="27">
        <v>20.523696317999999</v>
      </c>
      <c r="T42" s="27">
        <v>9.0523224235999997</v>
      </c>
      <c r="U42" s="27">
        <v>5.7840245243000004</v>
      </c>
      <c r="V42" s="27">
        <v>2.3403856956000002</v>
      </c>
      <c r="W42" s="27">
        <v>0</v>
      </c>
    </row>
    <row r="43" spans="1:23" x14ac:dyDescent="0.35">
      <c r="A43" s="75">
        <v>2002</v>
      </c>
      <c r="B43" t="s">
        <v>53</v>
      </c>
      <c r="C43" s="21" t="s">
        <v>55</v>
      </c>
      <c r="D43" s="27">
        <v>0</v>
      </c>
      <c r="E43" s="27">
        <v>0</v>
      </c>
      <c r="F43" s="27">
        <v>0</v>
      </c>
      <c r="G43" s="27">
        <v>0</v>
      </c>
      <c r="H43" s="27">
        <v>0</v>
      </c>
      <c r="I43" s="27">
        <v>0</v>
      </c>
      <c r="J43" s="27">
        <v>1.9519177592000001</v>
      </c>
      <c r="K43" s="27">
        <v>4.1526083571000001</v>
      </c>
      <c r="L43" s="27">
        <v>11.498548308</v>
      </c>
      <c r="M43" s="27">
        <v>18.201214425</v>
      </c>
      <c r="N43" s="27">
        <v>36.477836863999997</v>
      </c>
      <c r="O43" s="27">
        <v>37.639309554</v>
      </c>
      <c r="P43" s="27">
        <v>41.563283247000001</v>
      </c>
      <c r="Q43" s="27">
        <v>38.676250592999999</v>
      </c>
      <c r="R43" s="27">
        <v>33.386648446000002</v>
      </c>
      <c r="S43" s="27">
        <v>19.511367492000002</v>
      </c>
      <c r="T43" s="27">
        <v>9.1741248903999999</v>
      </c>
      <c r="U43" s="27">
        <v>5.5184592461999999</v>
      </c>
      <c r="V43" s="27">
        <v>7.2385088672000002</v>
      </c>
      <c r="W43" s="27">
        <v>0</v>
      </c>
    </row>
    <row r="44" spans="1:23" x14ac:dyDescent="0.35">
      <c r="A44" s="75">
        <v>2003</v>
      </c>
      <c r="B44" t="s">
        <v>53</v>
      </c>
      <c r="C44" s="21" t="s">
        <v>55</v>
      </c>
      <c r="D44" s="27">
        <v>0</v>
      </c>
      <c r="E44" s="27">
        <v>0</v>
      </c>
      <c r="F44" s="27">
        <v>0</v>
      </c>
      <c r="G44" s="27">
        <v>0</v>
      </c>
      <c r="H44" s="27">
        <v>0</v>
      </c>
      <c r="I44" s="27">
        <v>0</v>
      </c>
      <c r="J44" s="27">
        <v>2.0118160664000002</v>
      </c>
      <c r="K44" s="27">
        <v>3.7636027356000001</v>
      </c>
      <c r="L44" s="27">
        <v>9.6408773197999995</v>
      </c>
      <c r="M44" s="27">
        <v>19.343031301</v>
      </c>
      <c r="N44" s="27">
        <v>29.459174031</v>
      </c>
      <c r="O44" s="27">
        <v>41.791294276000002</v>
      </c>
      <c r="P44" s="27">
        <v>43.790559485000003</v>
      </c>
      <c r="Q44" s="27">
        <v>41.063323967999999</v>
      </c>
      <c r="R44" s="27">
        <v>30.830654920000001</v>
      </c>
      <c r="S44" s="27">
        <v>16.949870756999999</v>
      </c>
      <c r="T44" s="27">
        <v>11.270491803000001</v>
      </c>
      <c r="U44" s="27">
        <v>6.6662222517999998</v>
      </c>
      <c r="V44" s="27">
        <v>0</v>
      </c>
      <c r="W44" s="27">
        <v>0</v>
      </c>
    </row>
    <row r="45" spans="1:23" x14ac:dyDescent="0.35">
      <c r="A45" s="75">
        <v>2004</v>
      </c>
      <c r="B45" t="s">
        <v>53</v>
      </c>
      <c r="C45" s="21" t="s">
        <v>55</v>
      </c>
      <c r="D45" s="27">
        <v>0</v>
      </c>
      <c r="E45" s="27">
        <v>0</v>
      </c>
      <c r="F45" s="27">
        <v>0</v>
      </c>
      <c r="G45" s="27">
        <v>0</v>
      </c>
      <c r="H45" s="27">
        <v>0.62923554169999996</v>
      </c>
      <c r="I45" s="27">
        <v>0.60306719980000001</v>
      </c>
      <c r="J45" s="27">
        <v>2.675120046</v>
      </c>
      <c r="K45" s="27">
        <v>3.9156238986999998</v>
      </c>
      <c r="L45" s="27">
        <v>14.121611422000001</v>
      </c>
      <c r="M45" s="27">
        <v>17.05104596</v>
      </c>
      <c r="N45" s="27">
        <v>33.005621777000002</v>
      </c>
      <c r="O45" s="27">
        <v>38.273620504999997</v>
      </c>
      <c r="P45" s="27">
        <v>38.508705929999998</v>
      </c>
      <c r="Q45" s="27">
        <v>38.317710587999997</v>
      </c>
      <c r="R45" s="27">
        <v>26.018947915999998</v>
      </c>
      <c r="S45" s="27">
        <v>11.902130481</v>
      </c>
      <c r="T45" s="27">
        <v>13.312579362999999</v>
      </c>
      <c r="U45" s="27">
        <v>3.8828919779</v>
      </c>
      <c r="V45" s="27">
        <v>2.6215755668999998</v>
      </c>
      <c r="W45" s="27">
        <v>0</v>
      </c>
    </row>
    <row r="46" spans="1:23" x14ac:dyDescent="0.35">
      <c r="A46" s="75">
        <v>2005</v>
      </c>
      <c r="B46" t="s">
        <v>53</v>
      </c>
      <c r="C46" s="21" t="s">
        <v>55</v>
      </c>
      <c r="D46" s="27">
        <v>0</v>
      </c>
      <c r="E46" s="27">
        <v>0</v>
      </c>
      <c r="F46" s="27">
        <v>0</v>
      </c>
      <c r="G46" s="27">
        <v>0</v>
      </c>
      <c r="H46" s="27">
        <v>0</v>
      </c>
      <c r="I46" s="27">
        <v>0</v>
      </c>
      <c r="J46" s="27">
        <v>3.2762394013999998</v>
      </c>
      <c r="K46" s="27">
        <v>6.3640097889999998</v>
      </c>
      <c r="L46" s="27">
        <v>13.861317518</v>
      </c>
      <c r="M46" s="27">
        <v>18.173905141999999</v>
      </c>
      <c r="N46" s="27">
        <v>34.312379907</v>
      </c>
      <c r="O46" s="27">
        <v>39.809153729000002</v>
      </c>
      <c r="P46" s="27">
        <v>44.526687099</v>
      </c>
      <c r="Q46" s="27">
        <v>37.339984078000001</v>
      </c>
      <c r="R46" s="27">
        <v>36.630036629999999</v>
      </c>
      <c r="S46" s="27">
        <v>16.168974291000001</v>
      </c>
      <c r="T46" s="27">
        <v>10.159091371000001</v>
      </c>
      <c r="U46" s="27">
        <v>10.630946686</v>
      </c>
      <c r="V46" s="27">
        <v>2.4395599034000002</v>
      </c>
      <c r="W46" s="27">
        <v>4.2396235214000004</v>
      </c>
    </row>
    <row r="47" spans="1:23" x14ac:dyDescent="0.35">
      <c r="A47" s="75">
        <v>2006</v>
      </c>
      <c r="B47" t="s">
        <v>53</v>
      </c>
      <c r="C47" s="21" t="s">
        <v>55</v>
      </c>
      <c r="D47" s="27">
        <v>0</v>
      </c>
      <c r="E47" s="27">
        <v>0</v>
      </c>
      <c r="F47" s="27">
        <v>0</v>
      </c>
      <c r="G47" s="27">
        <v>0.65765244379999999</v>
      </c>
      <c r="H47" s="27">
        <v>0.62450039970000004</v>
      </c>
      <c r="I47" s="27">
        <v>0.58534643730000002</v>
      </c>
      <c r="J47" s="27">
        <v>1.2733987011000001</v>
      </c>
      <c r="K47" s="27">
        <v>7.2448893342999998</v>
      </c>
      <c r="L47" s="27">
        <v>12.992139755</v>
      </c>
      <c r="M47" s="27">
        <v>18.095151928</v>
      </c>
      <c r="N47" s="27">
        <v>33.535578669000003</v>
      </c>
      <c r="O47" s="27">
        <v>40.967056634000002</v>
      </c>
      <c r="P47" s="27">
        <v>47.229398308999997</v>
      </c>
      <c r="Q47" s="27">
        <v>44.902837167999998</v>
      </c>
      <c r="R47" s="27">
        <v>30.742508435000001</v>
      </c>
      <c r="S47" s="27">
        <v>21.259949656</v>
      </c>
      <c r="T47" s="27">
        <v>7.0971601221</v>
      </c>
      <c r="U47" s="27">
        <v>2.6823314825</v>
      </c>
      <c r="V47" s="27">
        <v>0</v>
      </c>
      <c r="W47" s="27">
        <v>0</v>
      </c>
    </row>
    <row r="48" spans="1:23" x14ac:dyDescent="0.35">
      <c r="A48" s="75">
        <v>2007</v>
      </c>
      <c r="B48" t="s">
        <v>53</v>
      </c>
      <c r="C48" s="21" t="s">
        <v>55</v>
      </c>
      <c r="D48" s="27">
        <v>0</v>
      </c>
      <c r="E48" s="27">
        <v>0</v>
      </c>
      <c r="F48" s="27">
        <v>0</v>
      </c>
      <c r="G48" s="27">
        <v>0</v>
      </c>
      <c r="H48" s="27">
        <v>0</v>
      </c>
      <c r="I48" s="27">
        <v>0.58013726050000003</v>
      </c>
      <c r="J48" s="27">
        <v>2.4279653043999998</v>
      </c>
      <c r="K48" s="27">
        <v>6.2797503171000004</v>
      </c>
      <c r="L48" s="27">
        <v>14.723203768999999</v>
      </c>
      <c r="M48" s="27">
        <v>15.662822156000001</v>
      </c>
      <c r="N48" s="27">
        <v>27.798556497</v>
      </c>
      <c r="O48" s="27">
        <v>43.899157363999997</v>
      </c>
      <c r="P48" s="27">
        <v>36.673370401</v>
      </c>
      <c r="Q48" s="27">
        <v>28.936115486999999</v>
      </c>
      <c r="R48" s="27">
        <v>26.078019298000001</v>
      </c>
      <c r="S48" s="27">
        <v>16.992642186000001</v>
      </c>
      <c r="T48" s="27">
        <v>7.0037820423000001</v>
      </c>
      <c r="U48" s="27">
        <v>1.3529968881000001</v>
      </c>
      <c r="V48" s="27">
        <v>0</v>
      </c>
      <c r="W48" s="27">
        <v>0</v>
      </c>
    </row>
    <row r="49" spans="1:23" x14ac:dyDescent="0.35">
      <c r="A49" s="75">
        <v>2008</v>
      </c>
      <c r="B49" t="s">
        <v>53</v>
      </c>
      <c r="C49" s="21" t="s">
        <v>55</v>
      </c>
      <c r="D49" s="27">
        <v>0</v>
      </c>
      <c r="E49" s="27">
        <v>0</v>
      </c>
      <c r="F49" s="27">
        <v>0</v>
      </c>
      <c r="G49" s="27">
        <v>0</v>
      </c>
      <c r="H49" s="27">
        <v>0</v>
      </c>
      <c r="I49" s="27">
        <v>0</v>
      </c>
      <c r="J49" s="27">
        <v>1.1764083078000001</v>
      </c>
      <c r="K49" s="27">
        <v>7.0443280351000004</v>
      </c>
      <c r="L49" s="27">
        <v>15.688079152</v>
      </c>
      <c r="M49" s="27">
        <v>18.102306615</v>
      </c>
      <c r="N49" s="27">
        <v>23.246841891999999</v>
      </c>
      <c r="O49" s="27">
        <v>42.845139859</v>
      </c>
      <c r="P49" s="27">
        <v>45.041798788999998</v>
      </c>
      <c r="Q49" s="27">
        <v>31.019871330000001</v>
      </c>
      <c r="R49" s="27">
        <v>33.283659991999997</v>
      </c>
      <c r="S49" s="27">
        <v>10.937697194</v>
      </c>
      <c r="T49" s="27">
        <v>4.9775016923999997</v>
      </c>
      <c r="U49" s="27">
        <v>10.825732767</v>
      </c>
      <c r="V49" s="27">
        <v>0</v>
      </c>
      <c r="W49" s="27">
        <v>0</v>
      </c>
    </row>
    <row r="50" spans="1:23" x14ac:dyDescent="0.35">
      <c r="A50" s="75">
        <v>2009</v>
      </c>
      <c r="B50" t="s">
        <v>53</v>
      </c>
      <c r="C50" s="21" t="s">
        <v>55</v>
      </c>
      <c r="D50" s="27">
        <v>0</v>
      </c>
      <c r="E50" s="27">
        <v>0</v>
      </c>
      <c r="F50" s="27">
        <v>0</v>
      </c>
      <c r="G50" s="27">
        <v>0</v>
      </c>
      <c r="H50" s="27">
        <v>0</v>
      </c>
      <c r="I50" s="27">
        <v>0.56991422790000001</v>
      </c>
      <c r="J50" s="27">
        <v>2.9002993108999999</v>
      </c>
      <c r="K50" s="27">
        <v>6.3629017376999997</v>
      </c>
      <c r="L50" s="27">
        <v>11.40046579</v>
      </c>
      <c r="M50" s="27">
        <v>18.295882944999999</v>
      </c>
      <c r="N50" s="27">
        <v>21.869927392000001</v>
      </c>
      <c r="O50" s="27">
        <v>37.434083461999997</v>
      </c>
      <c r="P50" s="27">
        <v>35.579677371000002</v>
      </c>
      <c r="Q50" s="27">
        <v>38.102150049999999</v>
      </c>
      <c r="R50" s="27">
        <v>26.854448887</v>
      </c>
      <c r="S50" s="27">
        <v>25.865017980000001</v>
      </c>
      <c r="T50" s="27">
        <v>9.9466857642999997</v>
      </c>
      <c r="U50" s="27">
        <v>4.0325290677999996</v>
      </c>
      <c r="V50" s="27">
        <v>6.1460296648000003</v>
      </c>
      <c r="W50" s="27">
        <v>0</v>
      </c>
    </row>
    <row r="51" spans="1:23" x14ac:dyDescent="0.35">
      <c r="A51" s="75">
        <v>2010</v>
      </c>
      <c r="B51" t="s">
        <v>53</v>
      </c>
      <c r="C51" s="21" t="s">
        <v>55</v>
      </c>
      <c r="D51" s="27">
        <v>0</v>
      </c>
      <c r="E51" s="27">
        <v>0</v>
      </c>
      <c r="F51" s="27">
        <v>0</v>
      </c>
      <c r="G51" s="27">
        <v>0</v>
      </c>
      <c r="H51" s="27">
        <v>0.61116475780000001</v>
      </c>
      <c r="I51" s="27">
        <v>0.56235378800000002</v>
      </c>
      <c r="J51" s="27">
        <v>1.7202525331</v>
      </c>
      <c r="K51" s="27">
        <v>5.6304897274999997</v>
      </c>
      <c r="L51" s="27">
        <v>11.777307931999999</v>
      </c>
      <c r="M51" s="27">
        <v>16.639586555000001</v>
      </c>
      <c r="N51" s="27">
        <v>24.355882423000001</v>
      </c>
      <c r="O51" s="27">
        <v>33.973161202999997</v>
      </c>
      <c r="P51" s="27">
        <v>32.363041406999997</v>
      </c>
      <c r="Q51" s="27">
        <v>30.761585878000002</v>
      </c>
      <c r="R51" s="27">
        <v>30.346542714999998</v>
      </c>
      <c r="S51" s="27">
        <v>9.1470006152999996</v>
      </c>
      <c r="T51" s="27">
        <v>8.9000524114000008</v>
      </c>
      <c r="U51" s="27">
        <v>3.9745101416000002</v>
      </c>
      <c r="V51" s="27">
        <v>0</v>
      </c>
      <c r="W51" s="27">
        <v>4.1059330733000001</v>
      </c>
    </row>
    <row r="52" spans="1:23" x14ac:dyDescent="0.35">
      <c r="A52" s="75">
        <v>2011</v>
      </c>
      <c r="B52" t="s">
        <v>53</v>
      </c>
      <c r="C52" s="21" t="s">
        <v>55</v>
      </c>
      <c r="D52" s="27">
        <v>0</v>
      </c>
      <c r="E52" s="27">
        <v>0</v>
      </c>
      <c r="F52" s="27">
        <v>0</v>
      </c>
      <c r="G52" s="27">
        <v>0</v>
      </c>
      <c r="H52" s="27">
        <v>0</v>
      </c>
      <c r="I52" s="27">
        <v>1.0900073575</v>
      </c>
      <c r="J52" s="27">
        <v>3.4099240155000001</v>
      </c>
      <c r="K52" s="27">
        <v>4.2646001632999999</v>
      </c>
      <c r="L52" s="27">
        <v>16.313974084000002</v>
      </c>
      <c r="M52" s="27">
        <v>19.231622704999999</v>
      </c>
      <c r="N52" s="27">
        <v>20.421635536</v>
      </c>
      <c r="O52" s="27">
        <v>31.668570242000001</v>
      </c>
      <c r="P52" s="27">
        <v>34.877397082000002</v>
      </c>
      <c r="Q52" s="27">
        <v>30.261588151000002</v>
      </c>
      <c r="R52" s="27">
        <v>29.710575515999999</v>
      </c>
      <c r="S52" s="27">
        <v>19.214221865999999</v>
      </c>
      <c r="T52" s="27">
        <v>9.8274303234999998</v>
      </c>
      <c r="U52" s="27">
        <v>2.6241897814000001</v>
      </c>
      <c r="V52" s="27">
        <v>4.2089313522999996</v>
      </c>
      <c r="W52" s="27">
        <v>3.8289236895999998</v>
      </c>
    </row>
    <row r="53" spans="1:23" x14ac:dyDescent="0.35">
      <c r="A53" s="75">
        <v>2012</v>
      </c>
      <c r="B53" t="s">
        <v>53</v>
      </c>
      <c r="C53" s="21" t="s">
        <v>55</v>
      </c>
      <c r="D53" s="27">
        <v>0</v>
      </c>
      <c r="E53" s="27">
        <v>0</v>
      </c>
      <c r="F53" s="27">
        <v>0</v>
      </c>
      <c r="G53" s="27">
        <v>0</v>
      </c>
      <c r="H53" s="27">
        <v>0</v>
      </c>
      <c r="I53" s="27">
        <v>0</v>
      </c>
      <c r="J53" s="27">
        <v>0.56675526939999998</v>
      </c>
      <c r="K53" s="27">
        <v>5.8952183884</v>
      </c>
      <c r="L53" s="27">
        <v>8.5448175680999991</v>
      </c>
      <c r="M53" s="27">
        <v>13.549115543999999</v>
      </c>
      <c r="N53" s="27">
        <v>18.981905499</v>
      </c>
      <c r="O53" s="27">
        <v>21.887295696999999</v>
      </c>
      <c r="P53" s="27">
        <v>28.887207012000001</v>
      </c>
      <c r="Q53" s="27">
        <v>27.299861680999999</v>
      </c>
      <c r="R53" s="27">
        <v>22.911823174999999</v>
      </c>
      <c r="S53" s="27">
        <v>17.512550660999999</v>
      </c>
      <c r="T53" s="27">
        <v>6.8498512604000004</v>
      </c>
      <c r="U53" s="27">
        <v>1.2867859946</v>
      </c>
      <c r="V53" s="27">
        <v>8.4217618325999997</v>
      </c>
      <c r="W53" s="27">
        <v>3.6953549388</v>
      </c>
    </row>
    <row r="54" spans="1:23" x14ac:dyDescent="0.35">
      <c r="A54" s="75">
        <v>2013</v>
      </c>
      <c r="B54" t="s">
        <v>53</v>
      </c>
      <c r="C54" s="21" t="s">
        <v>55</v>
      </c>
      <c r="D54" s="27">
        <v>0</v>
      </c>
      <c r="E54" s="27">
        <v>0</v>
      </c>
      <c r="F54" s="27">
        <v>0</v>
      </c>
      <c r="G54" s="27">
        <v>0</v>
      </c>
      <c r="H54" s="27">
        <v>0</v>
      </c>
      <c r="I54" s="27">
        <v>0.53809439250000002</v>
      </c>
      <c r="J54" s="27">
        <v>1.1228763601</v>
      </c>
      <c r="K54" s="27">
        <v>5.7570855329999997</v>
      </c>
      <c r="L54" s="27">
        <v>9.3827407611000009</v>
      </c>
      <c r="M54" s="27">
        <v>15.549520038000001</v>
      </c>
      <c r="N54" s="27">
        <v>19.068503599</v>
      </c>
      <c r="O54" s="27">
        <v>26.424030910999999</v>
      </c>
      <c r="P54" s="27">
        <v>30.498652975999999</v>
      </c>
      <c r="Q54" s="27">
        <v>25.261549457000001</v>
      </c>
      <c r="R54" s="27">
        <v>22.759490708000001</v>
      </c>
      <c r="S54" s="27">
        <v>12.342834572999999</v>
      </c>
      <c r="T54" s="27">
        <v>7.7434591967999999</v>
      </c>
      <c r="U54" s="27">
        <v>5.1236726486000004</v>
      </c>
      <c r="V54" s="27">
        <v>0</v>
      </c>
      <c r="W54" s="27">
        <v>0</v>
      </c>
    </row>
    <row r="55" spans="1:23" x14ac:dyDescent="0.35">
      <c r="A55" s="75">
        <v>2014</v>
      </c>
      <c r="B55" t="s">
        <v>53</v>
      </c>
      <c r="C55" s="21" t="s">
        <v>55</v>
      </c>
      <c r="D55" s="27">
        <v>0</v>
      </c>
      <c r="E55" s="27">
        <v>0</v>
      </c>
      <c r="F55" s="27">
        <v>0</v>
      </c>
      <c r="G55" s="27">
        <v>0</v>
      </c>
      <c r="H55" s="27">
        <v>0</v>
      </c>
      <c r="I55" s="27">
        <v>0.54035360740000005</v>
      </c>
      <c r="J55" s="27">
        <v>2.2145819146000001</v>
      </c>
      <c r="K55" s="27">
        <v>5.1196577792999998</v>
      </c>
      <c r="L55" s="27">
        <v>9.3642311342000006</v>
      </c>
      <c r="M55" s="27">
        <v>15.624326538</v>
      </c>
      <c r="N55" s="27">
        <v>23.096910787999999</v>
      </c>
      <c r="O55" s="27">
        <v>26.442590199000001</v>
      </c>
      <c r="P55" s="27">
        <v>29.183736399000001</v>
      </c>
      <c r="Q55" s="27">
        <v>24.737626548000001</v>
      </c>
      <c r="R55" s="27">
        <v>21.527298514000002</v>
      </c>
      <c r="S55" s="27">
        <v>10.530749789</v>
      </c>
      <c r="T55" s="27">
        <v>17.232795925000001</v>
      </c>
      <c r="U55" s="27">
        <v>3.8060922851000001</v>
      </c>
      <c r="V55" s="27">
        <v>2.0725388600999999</v>
      </c>
      <c r="W55" s="27">
        <v>7.0015753544999999</v>
      </c>
    </row>
    <row r="56" spans="1:23" x14ac:dyDescent="0.35">
      <c r="A56" s="75">
        <v>2015</v>
      </c>
      <c r="B56" t="s">
        <v>53</v>
      </c>
      <c r="C56" s="21" t="s">
        <v>55</v>
      </c>
      <c r="D56" s="27">
        <v>0</v>
      </c>
      <c r="E56" s="27">
        <v>0</v>
      </c>
      <c r="F56" s="27">
        <v>0</v>
      </c>
      <c r="G56" s="27">
        <v>0</v>
      </c>
      <c r="H56" s="27">
        <v>0</v>
      </c>
      <c r="I56" s="27">
        <v>0</v>
      </c>
      <c r="J56" s="27">
        <v>1.6385115761</v>
      </c>
      <c r="K56" s="27">
        <v>4.4969083755000003</v>
      </c>
      <c r="L56" s="27">
        <v>5.5326054882999998</v>
      </c>
      <c r="M56" s="27">
        <v>17.254334455999999</v>
      </c>
      <c r="N56" s="27">
        <v>24.479444610000002</v>
      </c>
      <c r="O56" s="27">
        <v>23.069048546000001</v>
      </c>
      <c r="P56" s="27">
        <v>37.685263446999997</v>
      </c>
      <c r="Q56" s="27">
        <v>22.119679756</v>
      </c>
      <c r="R56" s="27">
        <v>21.676121584000001</v>
      </c>
      <c r="S56" s="27">
        <v>20.899649529000001</v>
      </c>
      <c r="T56" s="27">
        <v>10.489577175000001</v>
      </c>
      <c r="U56" s="27">
        <v>6.3035009644000004</v>
      </c>
      <c r="V56" s="27">
        <v>4.0911508407000001</v>
      </c>
      <c r="W56" s="27">
        <v>0</v>
      </c>
    </row>
    <row r="57" spans="1:23" x14ac:dyDescent="0.35">
      <c r="A57" s="75">
        <v>2016</v>
      </c>
      <c r="B57" t="s">
        <v>53</v>
      </c>
      <c r="C57" s="21" t="s">
        <v>55</v>
      </c>
      <c r="D57" s="27">
        <v>0</v>
      </c>
      <c r="E57" s="27">
        <v>0</v>
      </c>
      <c r="F57" s="27">
        <v>0</v>
      </c>
      <c r="G57" s="27">
        <v>0</v>
      </c>
      <c r="H57" s="27">
        <v>0</v>
      </c>
      <c r="I57" s="27">
        <v>0.54860954910000004</v>
      </c>
      <c r="J57" s="27">
        <v>0.53198563639999996</v>
      </c>
      <c r="K57" s="27">
        <v>3.8973765087999999</v>
      </c>
      <c r="L57" s="27">
        <v>6.0065471364</v>
      </c>
      <c r="M57" s="27">
        <v>16.2122414</v>
      </c>
      <c r="N57" s="27">
        <v>17.748941225999999</v>
      </c>
      <c r="O57" s="27">
        <v>28.194320995000002</v>
      </c>
      <c r="P57" s="27">
        <v>30.512825909</v>
      </c>
      <c r="Q57" s="27">
        <v>32.092814842999999</v>
      </c>
      <c r="R57" s="27">
        <v>28.039035212999998</v>
      </c>
      <c r="S57" s="27">
        <v>14.156508061</v>
      </c>
      <c r="T57" s="27">
        <v>14.377318343000001</v>
      </c>
      <c r="U57" s="27">
        <v>9.9729483774999999</v>
      </c>
      <c r="V57" s="27">
        <v>4.0248737196000004</v>
      </c>
      <c r="W57" s="27">
        <v>0</v>
      </c>
    </row>
    <row r="58" spans="1:23" x14ac:dyDescent="0.35">
      <c r="A58" s="75">
        <v>2017</v>
      </c>
      <c r="B58" t="s">
        <v>53</v>
      </c>
      <c r="C58" s="21" t="s">
        <v>55</v>
      </c>
      <c r="D58" s="27">
        <v>0</v>
      </c>
      <c r="E58" s="27">
        <v>0</v>
      </c>
      <c r="F58" s="27">
        <v>0</v>
      </c>
      <c r="G58" s="27">
        <v>0</v>
      </c>
      <c r="H58" s="27">
        <v>0</v>
      </c>
      <c r="I58" s="27">
        <v>0</v>
      </c>
      <c r="J58" s="27">
        <v>1.5635423615999999</v>
      </c>
      <c r="K58" s="27">
        <v>6.0911456891000002</v>
      </c>
      <c r="L58" s="27">
        <v>4.6289063629999996</v>
      </c>
      <c r="M58" s="27">
        <v>11.476201981000001</v>
      </c>
      <c r="N58" s="27">
        <v>19.538099293999998</v>
      </c>
      <c r="O58" s="27">
        <v>25.754634641999999</v>
      </c>
      <c r="P58" s="27">
        <v>34.486485930000001</v>
      </c>
      <c r="Q58" s="27">
        <v>25.432801216000001</v>
      </c>
      <c r="R58" s="27">
        <v>32.341321428000001</v>
      </c>
      <c r="S58" s="27">
        <v>16.766659134000001</v>
      </c>
      <c r="T58" s="27">
        <v>4.7777852099000002</v>
      </c>
      <c r="U58" s="27">
        <v>8.6570449795000002</v>
      </c>
      <c r="V58" s="27">
        <v>0</v>
      </c>
      <c r="W58" s="27">
        <v>3.4086648259999999</v>
      </c>
    </row>
    <row r="59" spans="1:23" x14ac:dyDescent="0.35">
      <c r="A59" s="75">
        <v>2018</v>
      </c>
      <c r="B59" t="s">
        <v>53</v>
      </c>
      <c r="C59" s="21" t="s">
        <v>55</v>
      </c>
      <c r="D59" s="27">
        <v>0</v>
      </c>
      <c r="E59" s="27">
        <v>0</v>
      </c>
      <c r="F59" s="27">
        <v>0</v>
      </c>
      <c r="G59" s="27">
        <v>0</v>
      </c>
      <c r="H59" s="27">
        <v>0</v>
      </c>
      <c r="I59" s="27">
        <v>1.1538217461</v>
      </c>
      <c r="J59" s="27">
        <v>2.0854187520999998</v>
      </c>
      <c r="K59" s="27">
        <v>3.8185220138</v>
      </c>
      <c r="L59" s="27">
        <v>7.8985376422</v>
      </c>
      <c r="M59" s="27">
        <v>14.819663222999999</v>
      </c>
      <c r="N59" s="27">
        <v>20.647718943000001</v>
      </c>
      <c r="O59" s="27">
        <v>26.338725588999999</v>
      </c>
      <c r="P59" s="27">
        <v>35.74881173</v>
      </c>
      <c r="Q59" s="27">
        <v>34.091631370999998</v>
      </c>
      <c r="R59" s="27">
        <v>23.809677024999999</v>
      </c>
      <c r="S59" s="27">
        <v>19.633966762</v>
      </c>
      <c r="T59" s="27">
        <v>17.914219176</v>
      </c>
      <c r="U59" s="27">
        <v>9.7639563550999995</v>
      </c>
      <c r="V59" s="27">
        <v>11.774633515</v>
      </c>
      <c r="W59" s="27">
        <v>0</v>
      </c>
    </row>
    <row r="60" spans="1:23" x14ac:dyDescent="0.35">
      <c r="A60" s="75">
        <v>2019</v>
      </c>
      <c r="B60" t="s">
        <v>53</v>
      </c>
      <c r="C60" s="21" t="s">
        <v>55</v>
      </c>
      <c r="D60" s="27">
        <v>0</v>
      </c>
      <c r="E60" s="27">
        <v>0</v>
      </c>
      <c r="F60" s="27">
        <v>0</v>
      </c>
      <c r="G60" s="27">
        <v>0</v>
      </c>
      <c r="H60" s="27">
        <v>0</v>
      </c>
      <c r="I60" s="27">
        <v>0.58346461289999996</v>
      </c>
      <c r="J60" s="27">
        <v>2.0930354246</v>
      </c>
      <c r="K60" s="27">
        <v>4.8172650780000001</v>
      </c>
      <c r="L60" s="27">
        <v>7.2263171353000004</v>
      </c>
      <c r="M60" s="27">
        <v>15.986030669</v>
      </c>
      <c r="N60" s="27">
        <v>19.82362333</v>
      </c>
      <c r="O60" s="27">
        <v>22.206130822999999</v>
      </c>
      <c r="P60" s="27">
        <v>35.582264217999999</v>
      </c>
      <c r="Q60" s="27">
        <v>31.488801795000001</v>
      </c>
      <c r="R60" s="27">
        <v>33.551850514000002</v>
      </c>
      <c r="S60" s="27">
        <v>17.745381082000002</v>
      </c>
      <c r="T60" s="27">
        <v>10.179058899999999</v>
      </c>
      <c r="U60" s="27">
        <v>4.8216588917000003</v>
      </c>
      <c r="V60" s="27">
        <v>7.7001559282000001</v>
      </c>
      <c r="W60" s="27">
        <v>0</v>
      </c>
    </row>
    <row r="61" spans="1:23" x14ac:dyDescent="0.35">
      <c r="A61" s="75">
        <v>2020</v>
      </c>
      <c r="B61" t="s">
        <v>53</v>
      </c>
      <c r="C61" s="21" t="s">
        <v>55</v>
      </c>
      <c r="D61" s="27">
        <v>0</v>
      </c>
      <c r="E61" s="27">
        <v>0</v>
      </c>
      <c r="F61" s="27">
        <v>0</v>
      </c>
      <c r="G61" s="27">
        <v>0</v>
      </c>
      <c r="H61" s="27">
        <v>0.72509480609999999</v>
      </c>
      <c r="I61" s="27">
        <v>0</v>
      </c>
      <c r="J61" s="27">
        <v>1.0634621009</v>
      </c>
      <c r="K61" s="27">
        <v>5.8376496561</v>
      </c>
      <c r="L61" s="27">
        <v>9.9126038758000004</v>
      </c>
      <c r="M61" s="27">
        <v>13.351134846000001</v>
      </c>
      <c r="N61" s="27">
        <v>21.600903915</v>
      </c>
      <c r="O61" s="27">
        <v>25.520470362000001</v>
      </c>
      <c r="P61" s="27">
        <v>30.097671799</v>
      </c>
      <c r="Q61" s="27">
        <v>34.640508500999999</v>
      </c>
      <c r="R61" s="27">
        <v>30.788177340000001</v>
      </c>
      <c r="S61" s="27">
        <v>18.009605123</v>
      </c>
      <c r="T61" s="27">
        <v>10.091372794</v>
      </c>
      <c r="U61" s="27">
        <v>6.0222099101</v>
      </c>
      <c r="V61" s="27">
        <v>1.910767173</v>
      </c>
      <c r="W61" s="27">
        <v>6.6467264871999996</v>
      </c>
    </row>
    <row r="62" spans="1:23" x14ac:dyDescent="0.35">
      <c r="A62" s="75">
        <v>2021</v>
      </c>
      <c r="B62" t="s">
        <v>53</v>
      </c>
      <c r="C62" s="21" t="s">
        <v>55</v>
      </c>
      <c r="D62" s="27">
        <v>0</v>
      </c>
      <c r="E62" s="27">
        <v>0</v>
      </c>
      <c r="F62" s="27">
        <v>0</v>
      </c>
      <c r="G62" s="27">
        <v>0</v>
      </c>
      <c r="H62" s="27">
        <v>0</v>
      </c>
      <c r="I62" s="27">
        <v>0</v>
      </c>
      <c r="J62" s="27">
        <v>0</v>
      </c>
      <c r="K62" s="27">
        <v>4.1490332749999999</v>
      </c>
      <c r="L62" s="27">
        <v>6.0009928920000002</v>
      </c>
      <c r="M62" s="27">
        <v>14.79447515</v>
      </c>
      <c r="N62" s="27">
        <v>25.879768349999999</v>
      </c>
      <c r="O62" s="27">
        <v>29.61865976</v>
      </c>
      <c r="P62" s="27">
        <v>36.590885020000002</v>
      </c>
      <c r="Q62" s="27">
        <v>36.503991280000001</v>
      </c>
      <c r="R62" s="27">
        <v>32.165697489999999</v>
      </c>
      <c r="S62" s="27">
        <v>22.30049258</v>
      </c>
      <c r="T62" s="27">
        <v>17.03378966</v>
      </c>
      <c r="U62" s="27">
        <v>8.4856713379999995</v>
      </c>
      <c r="V62" s="27">
        <v>7.5233222990000002</v>
      </c>
      <c r="W62" s="27">
        <v>3.2362459549999998</v>
      </c>
    </row>
    <row r="63" spans="1:23" x14ac:dyDescent="0.35">
      <c r="A63" s="75">
        <v>2022</v>
      </c>
      <c r="B63" t="s">
        <v>53</v>
      </c>
      <c r="C63" s="21" t="s">
        <v>55</v>
      </c>
      <c r="D63" s="16">
        <v>0</v>
      </c>
      <c r="E63" s="16">
        <v>0</v>
      </c>
      <c r="F63" s="16">
        <v>0</v>
      </c>
      <c r="G63" s="16">
        <v>0</v>
      </c>
      <c r="H63" s="16">
        <v>0</v>
      </c>
      <c r="I63" s="16">
        <v>0</v>
      </c>
      <c r="J63" s="16">
        <v>1.0849752625640134</v>
      </c>
      <c r="K63" s="16">
        <v>5.7049207534644424</v>
      </c>
      <c r="L63" s="16">
        <v>7.6376273165196427</v>
      </c>
      <c r="M63" s="16">
        <v>15.9780331632955</v>
      </c>
      <c r="N63" s="16">
        <v>25.304662384044263</v>
      </c>
      <c r="O63" s="16">
        <v>33.567814389732199</v>
      </c>
      <c r="P63" s="16">
        <v>38.51672107153518</v>
      </c>
      <c r="Q63" s="16">
        <v>32.209404072342323</v>
      </c>
      <c r="R63" s="16">
        <v>35.949897195908022</v>
      </c>
      <c r="S63" s="16">
        <v>28.85946098397644</v>
      </c>
      <c r="T63" s="16">
        <v>18.826820150076653</v>
      </c>
      <c r="U63" s="16">
        <v>10.910148862920041</v>
      </c>
      <c r="V63" s="16">
        <v>3.7616611495636474</v>
      </c>
      <c r="W63" s="16">
        <v>3.2362459546925564</v>
      </c>
    </row>
    <row r="64" spans="1:23" x14ac:dyDescent="0.35">
      <c r="A64" s="75">
        <v>1994</v>
      </c>
      <c r="B64" t="s">
        <v>54</v>
      </c>
      <c r="C64" s="21" t="s">
        <v>55</v>
      </c>
      <c r="D64" s="27">
        <v>0</v>
      </c>
      <c r="E64" s="27">
        <v>0</v>
      </c>
      <c r="F64" s="27">
        <v>0</v>
      </c>
      <c r="G64" s="27">
        <v>0</v>
      </c>
      <c r="H64" s="27">
        <v>0.64466635289999996</v>
      </c>
      <c r="I64" s="27">
        <v>1.0731916720000001</v>
      </c>
      <c r="J64" s="27">
        <v>3.4781398908000001</v>
      </c>
      <c r="K64" s="27">
        <v>7.5398480972000002</v>
      </c>
      <c r="L64" s="27">
        <v>10.020263199</v>
      </c>
      <c r="M64" s="27">
        <v>21.071897314000001</v>
      </c>
      <c r="N64" s="27">
        <v>32.871759050000001</v>
      </c>
      <c r="O64" s="27">
        <v>34.779892963000002</v>
      </c>
      <c r="P64" s="27">
        <v>46.842300108000003</v>
      </c>
      <c r="Q64" s="27">
        <v>47.361630546999997</v>
      </c>
      <c r="R64" s="27">
        <v>44.982603666999999</v>
      </c>
      <c r="S64" s="27">
        <v>26.242701249</v>
      </c>
      <c r="T64" s="27">
        <v>11.597340343000001</v>
      </c>
      <c r="U64" s="27">
        <v>11.565373272</v>
      </c>
      <c r="V64" s="27">
        <v>7.1700007169999997</v>
      </c>
      <c r="W64" s="27">
        <v>0</v>
      </c>
    </row>
    <row r="65" spans="1:23" x14ac:dyDescent="0.35">
      <c r="A65" s="75">
        <v>1995</v>
      </c>
      <c r="B65" t="s">
        <v>54</v>
      </c>
      <c r="C65" s="21" t="s">
        <v>55</v>
      </c>
      <c r="D65" s="27">
        <v>0</v>
      </c>
      <c r="E65" s="27">
        <v>0</v>
      </c>
      <c r="F65" s="27">
        <v>0</v>
      </c>
      <c r="G65" s="27">
        <v>0</v>
      </c>
      <c r="H65" s="27">
        <v>0.64166319100000002</v>
      </c>
      <c r="I65" s="27">
        <v>1.1216987005000001</v>
      </c>
      <c r="J65" s="27">
        <v>1.5239720807999999</v>
      </c>
      <c r="K65" s="27">
        <v>6.4996750162000003</v>
      </c>
      <c r="L65" s="27">
        <v>9.2218394857000003</v>
      </c>
      <c r="M65" s="27">
        <v>22.250687065000001</v>
      </c>
      <c r="N65" s="27">
        <v>31.526393323000001</v>
      </c>
      <c r="O65" s="27">
        <v>48.468330512000001</v>
      </c>
      <c r="P65" s="27">
        <v>52.676730431000003</v>
      </c>
      <c r="Q65" s="27">
        <v>54.018218871999998</v>
      </c>
      <c r="R65" s="27">
        <v>41.301454729</v>
      </c>
      <c r="S65" s="27">
        <v>36.765934690000002</v>
      </c>
      <c r="T65" s="27">
        <v>16.363636364000001</v>
      </c>
      <c r="U65" s="27">
        <v>8.5445741953999992</v>
      </c>
      <c r="V65" s="27">
        <v>13.695815928</v>
      </c>
      <c r="W65" s="27">
        <v>0</v>
      </c>
    </row>
    <row r="66" spans="1:23" x14ac:dyDescent="0.35">
      <c r="A66" s="75">
        <v>1996</v>
      </c>
      <c r="B66" t="s">
        <v>54</v>
      </c>
      <c r="C66" s="21" t="s">
        <v>55</v>
      </c>
      <c r="D66" s="27">
        <v>0</v>
      </c>
      <c r="E66" s="27">
        <v>0</v>
      </c>
      <c r="F66" s="27">
        <v>0</v>
      </c>
      <c r="G66" s="27">
        <v>0</v>
      </c>
      <c r="H66" s="27">
        <v>0</v>
      </c>
      <c r="I66" s="27">
        <v>1.1802195207999999</v>
      </c>
      <c r="J66" s="27">
        <v>0.51739481359999995</v>
      </c>
      <c r="K66" s="27">
        <v>6.5486565178999996</v>
      </c>
      <c r="L66" s="27">
        <v>17.633951234000001</v>
      </c>
      <c r="M66" s="27">
        <v>27.949239424000002</v>
      </c>
      <c r="N66" s="27">
        <v>39.101016626000003</v>
      </c>
      <c r="O66" s="27">
        <v>56.091004234000003</v>
      </c>
      <c r="P66" s="27">
        <v>74.427364967000003</v>
      </c>
      <c r="Q66" s="27">
        <v>55.743187855000002</v>
      </c>
      <c r="R66" s="27">
        <v>47.025412164000002</v>
      </c>
      <c r="S66" s="27">
        <v>41.421310705000003</v>
      </c>
      <c r="T66" s="27">
        <v>24.155006125</v>
      </c>
      <c r="U66" s="27">
        <v>20.149103364999998</v>
      </c>
      <c r="V66" s="27">
        <v>0</v>
      </c>
      <c r="W66" s="27">
        <v>0</v>
      </c>
    </row>
    <row r="67" spans="1:23" x14ac:dyDescent="0.35">
      <c r="A67" s="75">
        <v>1997</v>
      </c>
      <c r="B67" t="s">
        <v>54</v>
      </c>
      <c r="C67" s="21" t="s">
        <v>55</v>
      </c>
      <c r="D67" s="27">
        <v>0</v>
      </c>
      <c r="E67" s="27">
        <v>0</v>
      </c>
      <c r="F67" s="27">
        <v>0</v>
      </c>
      <c r="G67" s="27">
        <v>0.61245238179999995</v>
      </c>
      <c r="H67" s="27">
        <v>0</v>
      </c>
      <c r="I67" s="27">
        <v>1.2490320001999999</v>
      </c>
      <c r="J67" s="27">
        <v>1.6117767152</v>
      </c>
      <c r="K67" s="27">
        <v>7.5868696576000003</v>
      </c>
      <c r="L67" s="27">
        <v>17.876108056</v>
      </c>
      <c r="M67" s="27">
        <v>43.715209979000001</v>
      </c>
      <c r="N67" s="27">
        <v>53.911868904999999</v>
      </c>
      <c r="O67" s="27">
        <v>52.767429145000001</v>
      </c>
      <c r="P67" s="27">
        <v>63.606006223999998</v>
      </c>
      <c r="Q67" s="27">
        <v>65.577533137000003</v>
      </c>
      <c r="R67" s="27">
        <v>69.763172388000001</v>
      </c>
      <c r="S67" s="27">
        <v>40.691759918999999</v>
      </c>
      <c r="T67" s="27">
        <v>31.028006859000001</v>
      </c>
      <c r="U67" s="27">
        <v>8.8474696237000003</v>
      </c>
      <c r="V67" s="27">
        <v>32.168821977999997</v>
      </c>
      <c r="W67" s="27">
        <v>0</v>
      </c>
    </row>
    <row r="68" spans="1:23" x14ac:dyDescent="0.35">
      <c r="A68" s="75">
        <v>1998</v>
      </c>
      <c r="B68" t="s">
        <v>54</v>
      </c>
      <c r="C68" s="21" t="s">
        <v>55</v>
      </c>
      <c r="D68" s="27">
        <v>0</v>
      </c>
      <c r="E68" s="27">
        <v>0</v>
      </c>
      <c r="F68" s="27">
        <v>0</v>
      </c>
      <c r="G68" s="27">
        <v>0</v>
      </c>
      <c r="H68" s="27">
        <v>0.62018580769999998</v>
      </c>
      <c r="I68" s="27">
        <v>1.3039424701</v>
      </c>
      <c r="J68" s="27">
        <v>3.3691587210999998</v>
      </c>
      <c r="K68" s="27">
        <v>7.1591478568999998</v>
      </c>
      <c r="L68" s="27">
        <v>14.549913999999999</v>
      </c>
      <c r="M68" s="27">
        <v>41.809132718000001</v>
      </c>
      <c r="N68" s="27">
        <v>50.660394427</v>
      </c>
      <c r="O68" s="27">
        <v>80.099298673000007</v>
      </c>
      <c r="P68" s="27">
        <v>76.287349015000004</v>
      </c>
      <c r="Q68" s="27">
        <v>60.675684422000003</v>
      </c>
      <c r="R68" s="27">
        <v>51.322470076999998</v>
      </c>
      <c r="S68" s="27">
        <v>43.930297262000003</v>
      </c>
      <c r="T68" s="27">
        <v>26.561254941000001</v>
      </c>
      <c r="U68" s="27">
        <v>12.312996368</v>
      </c>
      <c r="V68" s="27">
        <v>18.557466287</v>
      </c>
      <c r="W68" s="27">
        <v>38.454143434000002</v>
      </c>
    </row>
    <row r="69" spans="1:23" x14ac:dyDescent="0.35">
      <c r="A69" s="75">
        <v>1999</v>
      </c>
      <c r="B69" t="s">
        <v>54</v>
      </c>
      <c r="C69" s="21" t="s">
        <v>55</v>
      </c>
      <c r="D69" s="27">
        <v>0</v>
      </c>
      <c r="E69" s="27">
        <v>0</v>
      </c>
      <c r="F69" s="27">
        <v>0</v>
      </c>
      <c r="G69" s="27">
        <v>0</v>
      </c>
      <c r="H69" s="27">
        <v>1.8676577703999999</v>
      </c>
      <c r="I69" s="27">
        <v>1.9668777782</v>
      </c>
      <c r="J69" s="27">
        <v>5.9185956356</v>
      </c>
      <c r="K69" s="27">
        <v>14.014253013999999</v>
      </c>
      <c r="L69" s="27">
        <v>24.214322513999999</v>
      </c>
      <c r="M69" s="27">
        <v>36.500654204</v>
      </c>
      <c r="N69" s="27">
        <v>51.580173795</v>
      </c>
      <c r="O69" s="27">
        <v>75.792840858999995</v>
      </c>
      <c r="P69" s="27">
        <v>78.515398556999997</v>
      </c>
      <c r="Q69" s="27">
        <v>82.604860052999996</v>
      </c>
      <c r="R69" s="27">
        <v>63.336454259999996</v>
      </c>
      <c r="S69" s="27">
        <v>43.751402288999998</v>
      </c>
      <c r="T69" s="27">
        <v>35.980390687000003</v>
      </c>
      <c r="U69" s="27">
        <v>12.675476122999999</v>
      </c>
      <c r="V69" s="27">
        <v>12.136658777999999</v>
      </c>
      <c r="W69" s="27">
        <v>18.102824041000002</v>
      </c>
    </row>
    <row r="70" spans="1:23" x14ac:dyDescent="0.35">
      <c r="A70" s="75">
        <v>2000</v>
      </c>
      <c r="B70" t="s">
        <v>54</v>
      </c>
      <c r="C70" s="21" t="s">
        <v>55</v>
      </c>
      <c r="D70" s="27">
        <v>0</v>
      </c>
      <c r="E70" s="27">
        <v>0</v>
      </c>
      <c r="F70" s="27">
        <v>0</v>
      </c>
      <c r="G70" s="27">
        <v>0</v>
      </c>
      <c r="H70" s="27">
        <v>0.6220336769</v>
      </c>
      <c r="I70" s="27">
        <v>1.2988699830999999</v>
      </c>
      <c r="J70" s="27">
        <v>4.9898954616999998</v>
      </c>
      <c r="K70" s="27">
        <v>14.427469903</v>
      </c>
      <c r="L70" s="27">
        <v>21.502403661999999</v>
      </c>
      <c r="M70" s="27">
        <v>41.282509976999997</v>
      </c>
      <c r="N70" s="27">
        <v>61.253327996000003</v>
      </c>
      <c r="O70" s="27">
        <v>80.429423181000004</v>
      </c>
      <c r="P70" s="27">
        <v>100.89132770000001</v>
      </c>
      <c r="Q70" s="27">
        <v>85.374611027</v>
      </c>
      <c r="R70" s="27">
        <v>70.378765720999994</v>
      </c>
      <c r="S70" s="27">
        <v>57.999464619999998</v>
      </c>
      <c r="T70" s="27">
        <v>39.495070710999997</v>
      </c>
      <c r="U70" s="27">
        <v>17.495771855000001</v>
      </c>
      <c r="V70" s="27">
        <v>17.968375658999999</v>
      </c>
      <c r="W70" s="27">
        <v>0</v>
      </c>
    </row>
    <row r="71" spans="1:23" x14ac:dyDescent="0.35">
      <c r="A71" s="75">
        <v>2001</v>
      </c>
      <c r="B71" t="s">
        <v>54</v>
      </c>
      <c r="C71" s="21" t="s">
        <v>55</v>
      </c>
      <c r="D71" s="27">
        <v>0</v>
      </c>
      <c r="E71" s="27">
        <v>0</v>
      </c>
      <c r="F71" s="27">
        <v>0</v>
      </c>
      <c r="G71" s="27">
        <v>0</v>
      </c>
      <c r="H71" s="27">
        <v>0.62060533839999998</v>
      </c>
      <c r="I71" s="27">
        <v>0</v>
      </c>
      <c r="J71" s="27">
        <v>6.5307828449000001</v>
      </c>
      <c r="K71" s="27">
        <v>11.944706866000001</v>
      </c>
      <c r="L71" s="27">
        <v>26.709127331000001</v>
      </c>
      <c r="M71" s="27">
        <v>37.386621007999999</v>
      </c>
      <c r="N71" s="27">
        <v>68.769621767000004</v>
      </c>
      <c r="O71" s="27">
        <v>81.638284905999996</v>
      </c>
      <c r="P71" s="27">
        <v>88.041189189999997</v>
      </c>
      <c r="Q71" s="27">
        <v>109.13000915000001</v>
      </c>
      <c r="R71" s="27">
        <v>102.48968300999999</v>
      </c>
      <c r="S71" s="27">
        <v>57.624113475000001</v>
      </c>
      <c r="T71" s="27">
        <v>34.746351633000003</v>
      </c>
      <c r="U71" s="27">
        <v>18.932734698000001</v>
      </c>
      <c r="V71" s="27">
        <v>11.989688868</v>
      </c>
      <c r="W71" s="27">
        <v>0</v>
      </c>
    </row>
    <row r="72" spans="1:23" x14ac:dyDescent="0.35">
      <c r="A72" s="75">
        <v>2002</v>
      </c>
      <c r="B72" t="s">
        <v>54</v>
      </c>
      <c r="C72" s="21" t="s">
        <v>55</v>
      </c>
      <c r="D72" s="27">
        <v>0</v>
      </c>
      <c r="E72" s="27">
        <v>0</v>
      </c>
      <c r="F72" s="27">
        <v>0</v>
      </c>
      <c r="G72" s="27">
        <v>0</v>
      </c>
      <c r="H72" s="27">
        <v>1.2367589495</v>
      </c>
      <c r="I72" s="27">
        <v>0.61886166590000002</v>
      </c>
      <c r="J72" s="27">
        <v>6.7708015952</v>
      </c>
      <c r="K72" s="27">
        <v>15.169817681</v>
      </c>
      <c r="L72" s="27">
        <v>19.074131353999999</v>
      </c>
      <c r="M72" s="27">
        <v>45.117491254999997</v>
      </c>
      <c r="N72" s="27">
        <v>72.622066566000001</v>
      </c>
      <c r="O72" s="27">
        <v>97.018187916000002</v>
      </c>
      <c r="P72" s="27">
        <v>98.593572483000003</v>
      </c>
      <c r="Q72" s="27">
        <v>116.66653349000001</v>
      </c>
      <c r="R72" s="27">
        <v>84.832185691999996</v>
      </c>
      <c r="S72" s="27">
        <v>64.600190515999998</v>
      </c>
      <c r="T72" s="27">
        <v>36.207832961000001</v>
      </c>
      <c r="U72" s="27">
        <v>17.738583953999999</v>
      </c>
      <c r="V72" s="27">
        <v>30.111412224999999</v>
      </c>
      <c r="W72" s="27">
        <v>0</v>
      </c>
    </row>
    <row r="73" spans="1:23" x14ac:dyDescent="0.35">
      <c r="A73" s="75">
        <v>2003</v>
      </c>
      <c r="B73" t="s">
        <v>54</v>
      </c>
      <c r="C73" s="21" t="s">
        <v>55</v>
      </c>
      <c r="D73" s="27">
        <v>0</v>
      </c>
      <c r="E73" s="27">
        <v>0</v>
      </c>
      <c r="F73" s="27">
        <v>0</v>
      </c>
      <c r="G73" s="27">
        <v>0</v>
      </c>
      <c r="H73" s="27">
        <v>0</v>
      </c>
      <c r="I73" s="27">
        <v>0.60896889389999997</v>
      </c>
      <c r="J73" s="27">
        <v>4.8591202215999996</v>
      </c>
      <c r="K73" s="27">
        <v>7.5322583448999998</v>
      </c>
      <c r="L73" s="27">
        <v>26.439665720000001</v>
      </c>
      <c r="M73" s="27">
        <v>46.536434368000002</v>
      </c>
      <c r="N73" s="27">
        <v>69.075879853999993</v>
      </c>
      <c r="O73" s="27">
        <v>92.656372868999995</v>
      </c>
      <c r="P73" s="27">
        <v>93.375362691000007</v>
      </c>
      <c r="Q73" s="27">
        <v>123.91867147000001</v>
      </c>
      <c r="R73" s="27">
        <v>79.126584754000007</v>
      </c>
      <c r="S73" s="27">
        <v>80.242897419000002</v>
      </c>
      <c r="T73" s="27">
        <v>58.227205542</v>
      </c>
      <c r="U73" s="27">
        <v>29.121972528000001</v>
      </c>
      <c r="V73" s="27">
        <v>18.776991926000001</v>
      </c>
      <c r="W73" s="27">
        <v>15.003750938</v>
      </c>
    </row>
    <row r="74" spans="1:23" x14ac:dyDescent="0.35">
      <c r="A74" s="75">
        <v>2004</v>
      </c>
      <c r="B74" t="s">
        <v>54</v>
      </c>
      <c r="C74" s="21" t="s">
        <v>55</v>
      </c>
      <c r="D74" s="27">
        <v>0</v>
      </c>
      <c r="E74" s="27">
        <v>0</v>
      </c>
      <c r="F74" s="27">
        <v>0</v>
      </c>
      <c r="G74" s="27">
        <v>0</v>
      </c>
      <c r="H74" s="27">
        <v>1.2222921645</v>
      </c>
      <c r="I74" s="27">
        <v>0.60865384030000003</v>
      </c>
      <c r="J74" s="27">
        <v>6.8719076416</v>
      </c>
      <c r="K74" s="27">
        <v>14.446952595999999</v>
      </c>
      <c r="L74" s="27">
        <v>26.637556866000001</v>
      </c>
      <c r="M74" s="27">
        <v>44.365114575</v>
      </c>
      <c r="N74" s="27">
        <v>70.515894282999994</v>
      </c>
      <c r="O74" s="27">
        <v>80.285842113000001</v>
      </c>
      <c r="P74" s="27">
        <v>100.60546196</v>
      </c>
      <c r="Q74" s="27">
        <v>108.73169489999999</v>
      </c>
      <c r="R74" s="27">
        <v>101.75974174</v>
      </c>
      <c r="S74" s="27">
        <v>48.456916417000002</v>
      </c>
      <c r="T74" s="27">
        <v>48.641716905000003</v>
      </c>
      <c r="U74" s="27">
        <v>32.441952079000004</v>
      </c>
      <c r="V74" s="27">
        <v>6.2976257951000001</v>
      </c>
      <c r="W74" s="27">
        <v>0</v>
      </c>
    </row>
    <row r="75" spans="1:23" x14ac:dyDescent="0.35">
      <c r="A75" s="75">
        <v>2005</v>
      </c>
      <c r="B75" t="s">
        <v>54</v>
      </c>
      <c r="C75" s="21" t="s">
        <v>55</v>
      </c>
      <c r="D75" s="27">
        <v>0</v>
      </c>
      <c r="E75" s="27">
        <v>0</v>
      </c>
      <c r="F75" s="27">
        <v>0</v>
      </c>
      <c r="G75" s="27">
        <v>0</v>
      </c>
      <c r="H75" s="27">
        <v>0.61066837650000005</v>
      </c>
      <c r="I75" s="27">
        <v>1.8051519035000001</v>
      </c>
      <c r="J75" s="27">
        <v>1.9975496723999999</v>
      </c>
      <c r="K75" s="27">
        <v>16.127331484999999</v>
      </c>
      <c r="L75" s="27">
        <v>24.463660827000002</v>
      </c>
      <c r="M75" s="27">
        <v>38.587494605000003</v>
      </c>
      <c r="N75" s="27">
        <v>77.165597371999993</v>
      </c>
      <c r="O75" s="27">
        <v>86.209004867000004</v>
      </c>
      <c r="P75" s="27">
        <v>84.941075841</v>
      </c>
      <c r="Q75" s="27">
        <v>107.97329562</v>
      </c>
      <c r="R75" s="27">
        <v>81.010452962000002</v>
      </c>
      <c r="S75" s="27">
        <v>72.298892125999998</v>
      </c>
      <c r="T75" s="27">
        <v>33.399163569000002</v>
      </c>
      <c r="U75" s="27">
        <v>32.555111152000002</v>
      </c>
      <c r="V75" s="27">
        <v>22.522522522999999</v>
      </c>
      <c r="W75" s="27">
        <v>0</v>
      </c>
    </row>
    <row r="76" spans="1:23" x14ac:dyDescent="0.35">
      <c r="A76" s="75">
        <v>2006</v>
      </c>
      <c r="B76" t="s">
        <v>54</v>
      </c>
      <c r="C76" s="21" t="s">
        <v>55</v>
      </c>
      <c r="D76" s="27">
        <v>0</v>
      </c>
      <c r="E76" s="27">
        <v>0</v>
      </c>
      <c r="F76" s="27">
        <v>0</v>
      </c>
      <c r="G76" s="27">
        <v>0</v>
      </c>
      <c r="H76" s="27">
        <v>0</v>
      </c>
      <c r="I76" s="27">
        <v>1.1934028689</v>
      </c>
      <c r="J76" s="27">
        <v>4.5134209797000002</v>
      </c>
      <c r="K76" s="27">
        <v>13.451277551</v>
      </c>
      <c r="L76" s="27">
        <v>34.340475079000001</v>
      </c>
      <c r="M76" s="27">
        <v>50.082458998</v>
      </c>
      <c r="N76" s="27">
        <v>71.935052924000004</v>
      </c>
      <c r="O76" s="27">
        <v>89.310498811000002</v>
      </c>
      <c r="P76" s="27">
        <v>86.732301922000005</v>
      </c>
      <c r="Q76" s="27">
        <v>116.35528128</v>
      </c>
      <c r="R76" s="27">
        <v>96.308748335999994</v>
      </c>
      <c r="S76" s="27">
        <v>63.037128869</v>
      </c>
      <c r="T76" s="27">
        <v>27.148286800000001</v>
      </c>
      <c r="U76" s="27">
        <v>11.463157411999999</v>
      </c>
      <c r="V76" s="27">
        <v>25.650233416999999</v>
      </c>
      <c r="W76" s="27">
        <v>0</v>
      </c>
    </row>
    <row r="77" spans="1:23" x14ac:dyDescent="0.35">
      <c r="A77" s="75">
        <v>2007</v>
      </c>
      <c r="B77" t="s">
        <v>54</v>
      </c>
      <c r="C77" s="21" t="s">
        <v>55</v>
      </c>
      <c r="D77" s="27">
        <v>0</v>
      </c>
      <c r="E77" s="27">
        <v>0</v>
      </c>
      <c r="F77" s="27">
        <v>0</v>
      </c>
      <c r="G77" s="27">
        <v>0</v>
      </c>
      <c r="H77" s="27">
        <v>0</v>
      </c>
      <c r="I77" s="27">
        <v>1.1819911823</v>
      </c>
      <c r="J77" s="27">
        <v>3.0904831660999998</v>
      </c>
      <c r="K77" s="27">
        <v>17.723396853000001</v>
      </c>
      <c r="L77" s="27">
        <v>23.521431852999999</v>
      </c>
      <c r="M77" s="27">
        <v>41.826244709000001</v>
      </c>
      <c r="N77" s="27">
        <v>55.498295409000001</v>
      </c>
      <c r="O77" s="27">
        <v>89.014124359999997</v>
      </c>
      <c r="P77" s="27">
        <v>98.803381271000006</v>
      </c>
      <c r="Q77" s="27">
        <v>96.450355235999993</v>
      </c>
      <c r="R77" s="27">
        <v>83.321760866999995</v>
      </c>
      <c r="S77" s="27">
        <v>55.109595308000003</v>
      </c>
      <c r="T77" s="27">
        <v>32.096456830000001</v>
      </c>
      <c r="U77" s="27">
        <v>22.552490923000001</v>
      </c>
      <c r="V77" s="27">
        <v>9.5538358650999999</v>
      </c>
      <c r="W77" s="27">
        <v>0</v>
      </c>
    </row>
    <row r="78" spans="1:23" x14ac:dyDescent="0.35">
      <c r="A78" s="75">
        <v>2008</v>
      </c>
      <c r="B78" t="s">
        <v>54</v>
      </c>
      <c r="C78" s="21" t="s">
        <v>55</v>
      </c>
      <c r="D78" s="27">
        <v>0</v>
      </c>
      <c r="E78" s="27">
        <v>0</v>
      </c>
      <c r="F78" s="27">
        <v>0</v>
      </c>
      <c r="G78" s="27">
        <v>0</v>
      </c>
      <c r="H78" s="27">
        <v>1.2023783043</v>
      </c>
      <c r="I78" s="27">
        <v>1.1611502354000001</v>
      </c>
      <c r="J78" s="27">
        <v>4.2049365956000004</v>
      </c>
      <c r="K78" s="27">
        <v>13.30026002</v>
      </c>
      <c r="L78" s="27">
        <v>28.548078321999999</v>
      </c>
      <c r="M78" s="27">
        <v>39.927221267999997</v>
      </c>
      <c r="N78" s="27">
        <v>61.648129056999998</v>
      </c>
      <c r="O78" s="27">
        <v>80.342641134000004</v>
      </c>
      <c r="P78" s="27">
        <v>86.865879082999996</v>
      </c>
      <c r="Q78" s="27">
        <v>94.288092388999999</v>
      </c>
      <c r="R78" s="27">
        <v>98.117843796000002</v>
      </c>
      <c r="S78" s="27">
        <v>56.098406805000003</v>
      </c>
      <c r="T78" s="27">
        <v>38.305789646000001</v>
      </c>
      <c r="U78" s="27">
        <v>30.892801977000001</v>
      </c>
      <c r="V78" s="27">
        <v>0</v>
      </c>
      <c r="W78" s="27">
        <v>0</v>
      </c>
    </row>
    <row r="79" spans="1:23" x14ac:dyDescent="0.35">
      <c r="A79" s="75">
        <v>2009</v>
      </c>
      <c r="B79" t="s">
        <v>54</v>
      </c>
      <c r="C79" s="21" t="s">
        <v>55</v>
      </c>
      <c r="D79" s="27">
        <v>0</v>
      </c>
      <c r="E79" s="27">
        <v>0</v>
      </c>
      <c r="F79" s="27">
        <v>0</v>
      </c>
      <c r="G79" s="27">
        <v>0</v>
      </c>
      <c r="H79" s="27">
        <v>0</v>
      </c>
      <c r="I79" s="27">
        <v>2.3089888938000001</v>
      </c>
      <c r="J79" s="27">
        <v>2.9836852092999999</v>
      </c>
      <c r="K79" s="27">
        <v>14.445932813000001</v>
      </c>
      <c r="L79" s="27">
        <v>22.501990561</v>
      </c>
      <c r="M79" s="27">
        <v>40.238374166</v>
      </c>
      <c r="N79" s="27">
        <v>51.571659076000003</v>
      </c>
      <c r="O79" s="27">
        <v>69.569348762999994</v>
      </c>
      <c r="P79" s="27">
        <v>73.644136553999999</v>
      </c>
      <c r="Q79" s="27">
        <v>80.396538518</v>
      </c>
      <c r="R79" s="27">
        <v>73.36329001</v>
      </c>
      <c r="S79" s="27">
        <v>45.087469691000003</v>
      </c>
      <c r="T79" s="27">
        <v>25.591638269000001</v>
      </c>
      <c r="U79" s="27">
        <v>23.684947139999998</v>
      </c>
      <c r="V79" s="27">
        <v>17.088174982999998</v>
      </c>
      <c r="W79" s="27">
        <v>14.204545455</v>
      </c>
    </row>
    <row r="80" spans="1:23" x14ac:dyDescent="0.35">
      <c r="A80" s="75">
        <v>2010</v>
      </c>
      <c r="B80" t="s">
        <v>54</v>
      </c>
      <c r="C80" s="21" t="s">
        <v>55</v>
      </c>
      <c r="D80" s="27">
        <v>0</v>
      </c>
      <c r="E80" s="27">
        <v>0</v>
      </c>
      <c r="F80" s="27">
        <v>0</v>
      </c>
      <c r="G80" s="27">
        <v>0</v>
      </c>
      <c r="H80" s="27">
        <v>0</v>
      </c>
      <c r="I80" s="27">
        <v>1.1370161286</v>
      </c>
      <c r="J80" s="27">
        <v>7.1213236166999998</v>
      </c>
      <c r="K80" s="27">
        <v>9.6356441748999995</v>
      </c>
      <c r="L80" s="27">
        <v>23.130849435999998</v>
      </c>
      <c r="M80" s="27">
        <v>35.342667956</v>
      </c>
      <c r="N80" s="27">
        <v>49.733498777000001</v>
      </c>
      <c r="O80" s="27">
        <v>73.041168658999993</v>
      </c>
      <c r="P80" s="27">
        <v>82.287595144999997</v>
      </c>
      <c r="Q80" s="27">
        <v>85.042397949000005</v>
      </c>
      <c r="R80" s="27">
        <v>81.229436234999994</v>
      </c>
      <c r="S80" s="27">
        <v>53.553364936000001</v>
      </c>
      <c r="T80" s="27">
        <v>27.639943667000001</v>
      </c>
      <c r="U80" s="27">
        <v>29.377819746</v>
      </c>
      <c r="V80" s="27">
        <v>12.598689736000001</v>
      </c>
      <c r="W80" s="27">
        <v>0</v>
      </c>
    </row>
    <row r="81" spans="1:23" x14ac:dyDescent="0.35">
      <c r="A81" s="75">
        <v>2011</v>
      </c>
      <c r="B81" t="s">
        <v>54</v>
      </c>
      <c r="C81" s="21" t="s">
        <v>55</v>
      </c>
      <c r="D81" s="27">
        <v>0</v>
      </c>
      <c r="E81" s="27">
        <v>0</v>
      </c>
      <c r="F81" s="27">
        <v>0</v>
      </c>
      <c r="G81" s="27">
        <v>0</v>
      </c>
      <c r="H81" s="27">
        <v>0</v>
      </c>
      <c r="I81" s="27">
        <v>0</v>
      </c>
      <c r="J81" s="27">
        <v>2.347528053</v>
      </c>
      <c r="K81" s="27">
        <v>9.3959058905999999</v>
      </c>
      <c r="L81" s="27">
        <v>24.92870997</v>
      </c>
      <c r="M81" s="27">
        <v>33.530148318999998</v>
      </c>
      <c r="N81" s="27">
        <v>41.956365380000001</v>
      </c>
      <c r="O81" s="27">
        <v>57.391294932000001</v>
      </c>
      <c r="P81" s="27">
        <v>73.113787170999998</v>
      </c>
      <c r="Q81" s="27">
        <v>75.321330515</v>
      </c>
      <c r="R81" s="27">
        <v>73.567219080000001</v>
      </c>
      <c r="S81" s="27">
        <v>65.564650718999999</v>
      </c>
      <c r="T81" s="27">
        <v>28.428180080000001</v>
      </c>
      <c r="U81" s="27">
        <v>30.498963034999999</v>
      </c>
      <c r="V81" s="27">
        <v>16.422383709000002</v>
      </c>
      <c r="W81" s="27">
        <v>22.094564736999999</v>
      </c>
    </row>
    <row r="82" spans="1:23" x14ac:dyDescent="0.35">
      <c r="A82" s="75">
        <v>2012</v>
      </c>
      <c r="B82" t="s">
        <v>54</v>
      </c>
      <c r="C82" s="21" t="s">
        <v>55</v>
      </c>
      <c r="D82" s="27">
        <v>0</v>
      </c>
      <c r="E82" s="27">
        <v>0</v>
      </c>
      <c r="F82" s="27">
        <v>0</v>
      </c>
      <c r="G82" s="27">
        <v>0</v>
      </c>
      <c r="H82" s="27">
        <v>0</v>
      </c>
      <c r="I82" s="27">
        <v>0.54128370839999995</v>
      </c>
      <c r="J82" s="27">
        <v>7.0221020662999996</v>
      </c>
      <c r="K82" s="27">
        <v>11.022117716</v>
      </c>
      <c r="L82" s="27">
        <v>18.969692754</v>
      </c>
      <c r="M82" s="27">
        <v>24.705149412000001</v>
      </c>
      <c r="N82" s="27">
        <v>42.598188825000001</v>
      </c>
      <c r="O82" s="27">
        <v>46.747341245000001</v>
      </c>
      <c r="P82" s="27">
        <v>58.961909403</v>
      </c>
      <c r="Q82" s="27">
        <v>74.784361196000006</v>
      </c>
      <c r="R82" s="27">
        <v>67.710229341000002</v>
      </c>
      <c r="S82" s="27">
        <v>36.406931092999997</v>
      </c>
      <c r="T82" s="27">
        <v>31.884908235000001</v>
      </c>
      <c r="U82" s="27">
        <v>27.497348469999999</v>
      </c>
      <c r="V82" s="27">
        <v>16.112140497999999</v>
      </c>
      <c r="W82" s="27">
        <v>10.158472165999999</v>
      </c>
    </row>
    <row r="83" spans="1:23" x14ac:dyDescent="0.35">
      <c r="A83" s="75">
        <v>2013</v>
      </c>
      <c r="B83" t="s">
        <v>54</v>
      </c>
      <c r="C83" s="21" t="s">
        <v>55</v>
      </c>
      <c r="D83" s="27">
        <v>0</v>
      </c>
      <c r="E83" s="27">
        <v>0</v>
      </c>
      <c r="F83" s="27">
        <v>0</v>
      </c>
      <c r="G83" s="27">
        <v>0</v>
      </c>
      <c r="H83" s="27">
        <v>0</v>
      </c>
      <c r="I83" s="27">
        <v>1.0843869960000001</v>
      </c>
      <c r="J83" s="27">
        <v>3.4490489248</v>
      </c>
      <c r="K83" s="27">
        <v>11.376564278</v>
      </c>
      <c r="L83" s="27">
        <v>18.801623422999999</v>
      </c>
      <c r="M83" s="27">
        <v>31.983412739999999</v>
      </c>
      <c r="N83" s="27">
        <v>42.414174412999998</v>
      </c>
      <c r="O83" s="27">
        <v>59.939226836000003</v>
      </c>
      <c r="P83" s="27">
        <v>62.586720987</v>
      </c>
      <c r="Q83" s="27">
        <v>65.803479843000005</v>
      </c>
      <c r="R83" s="27">
        <v>52.228412255999999</v>
      </c>
      <c r="S83" s="27">
        <v>47.392448158000001</v>
      </c>
      <c r="T83" s="27">
        <v>38.638913125000002</v>
      </c>
      <c r="U83" s="27">
        <v>19.136558481000002</v>
      </c>
      <c r="V83" s="27">
        <v>19.628626389000001</v>
      </c>
      <c r="W83" s="27">
        <v>29.081039162</v>
      </c>
    </row>
    <row r="84" spans="1:23" x14ac:dyDescent="0.35">
      <c r="A84" s="75">
        <v>2014</v>
      </c>
      <c r="B84" t="s">
        <v>54</v>
      </c>
      <c r="C84" s="21" t="s">
        <v>55</v>
      </c>
      <c r="D84" s="27">
        <v>0</v>
      </c>
      <c r="E84" s="27">
        <v>0</v>
      </c>
      <c r="F84" s="27">
        <v>0</v>
      </c>
      <c r="G84" s="27">
        <v>0</v>
      </c>
      <c r="H84" s="27">
        <v>0</v>
      </c>
      <c r="I84" s="27">
        <v>0</v>
      </c>
      <c r="J84" s="27">
        <v>3.3910374878999998</v>
      </c>
      <c r="K84" s="27">
        <v>4.1694214629999999</v>
      </c>
      <c r="L84" s="27">
        <v>21.967655857</v>
      </c>
      <c r="M84" s="27">
        <v>27.384755818999999</v>
      </c>
      <c r="N84" s="27">
        <v>45.441084867999997</v>
      </c>
      <c r="O84" s="27">
        <v>51.435302104999998</v>
      </c>
      <c r="P84" s="27">
        <v>65.878817648999998</v>
      </c>
      <c r="Q84" s="27">
        <v>66.185201767999999</v>
      </c>
      <c r="R84" s="27">
        <v>64.346577439000001</v>
      </c>
      <c r="S84" s="27">
        <v>62.154501021999998</v>
      </c>
      <c r="T84" s="27">
        <v>40.262560698999998</v>
      </c>
      <c r="U84" s="27">
        <v>31.703405319000002</v>
      </c>
      <c r="V84" s="27">
        <v>3.7623687873999998</v>
      </c>
      <c r="W84" s="27">
        <v>0</v>
      </c>
    </row>
    <row r="85" spans="1:23" x14ac:dyDescent="0.35">
      <c r="A85" s="75">
        <v>2015</v>
      </c>
      <c r="B85" t="s">
        <v>54</v>
      </c>
      <c r="C85" s="21" t="s">
        <v>55</v>
      </c>
      <c r="D85" s="27">
        <v>0</v>
      </c>
      <c r="E85" s="27">
        <v>0</v>
      </c>
      <c r="F85" s="27">
        <v>0</v>
      </c>
      <c r="G85" s="27">
        <v>0</v>
      </c>
      <c r="H85" s="27">
        <v>0</v>
      </c>
      <c r="I85" s="27">
        <v>0</v>
      </c>
      <c r="J85" s="27">
        <v>3.3187125607999999</v>
      </c>
      <c r="K85" s="27">
        <v>7.6470588235000001</v>
      </c>
      <c r="L85" s="27">
        <v>15.241482233999999</v>
      </c>
      <c r="M85" s="27">
        <v>22.331922895999998</v>
      </c>
      <c r="N85" s="27">
        <v>46.459426303999997</v>
      </c>
      <c r="O85" s="27">
        <v>51.718368132999998</v>
      </c>
      <c r="P85" s="27">
        <v>58.168757165000002</v>
      </c>
      <c r="Q85" s="27">
        <v>74.555745005999995</v>
      </c>
      <c r="R85" s="27">
        <v>71.293246284999995</v>
      </c>
      <c r="S85" s="27">
        <v>53.742517743999997</v>
      </c>
      <c r="T85" s="27">
        <v>43.529255286999998</v>
      </c>
      <c r="U85" s="27">
        <v>27.262813521999998</v>
      </c>
      <c r="V85" s="27">
        <v>14.746000147</v>
      </c>
      <c r="W85" s="27">
        <v>0</v>
      </c>
    </row>
    <row r="86" spans="1:23" x14ac:dyDescent="0.35">
      <c r="A86" s="75">
        <v>2016</v>
      </c>
      <c r="B86" t="s">
        <v>54</v>
      </c>
      <c r="C86" s="21" t="s">
        <v>55</v>
      </c>
      <c r="D86" s="27">
        <v>0</v>
      </c>
      <c r="E86" s="27">
        <v>0</v>
      </c>
      <c r="F86" s="27">
        <v>0</v>
      </c>
      <c r="G86" s="27">
        <v>0</v>
      </c>
      <c r="H86" s="27">
        <v>0</v>
      </c>
      <c r="I86" s="27">
        <v>0</v>
      </c>
      <c r="J86" s="27">
        <v>4.2976325416999996</v>
      </c>
      <c r="K86" s="27">
        <v>8.1251269551000007</v>
      </c>
      <c r="L86" s="27">
        <v>11.781630578</v>
      </c>
      <c r="M86" s="27">
        <v>32.135039925999997</v>
      </c>
      <c r="N86" s="27">
        <v>43.817507998000004</v>
      </c>
      <c r="O86" s="27">
        <v>58.755299373</v>
      </c>
      <c r="P86" s="27">
        <v>68.054687197000007</v>
      </c>
      <c r="Q86" s="27">
        <v>78.002122681000003</v>
      </c>
      <c r="R86" s="27">
        <v>74.283070628000004</v>
      </c>
      <c r="S86" s="27">
        <v>62.573188283</v>
      </c>
      <c r="T86" s="27">
        <v>55.747439859000004</v>
      </c>
      <c r="U86" s="27">
        <v>39.145210939000002</v>
      </c>
      <c r="V86" s="27">
        <v>24.746349913</v>
      </c>
      <c r="W86" s="27">
        <v>0</v>
      </c>
    </row>
    <row r="87" spans="1:23" x14ac:dyDescent="0.35">
      <c r="A87" s="75">
        <v>2017</v>
      </c>
      <c r="B87" t="s">
        <v>54</v>
      </c>
      <c r="C87" s="21" t="s">
        <v>55</v>
      </c>
      <c r="D87" s="27">
        <v>0</v>
      </c>
      <c r="E87" s="27">
        <v>0</v>
      </c>
      <c r="F87" s="27">
        <v>0</v>
      </c>
      <c r="G87" s="27">
        <v>0</v>
      </c>
      <c r="H87" s="27">
        <v>0</v>
      </c>
      <c r="I87" s="27">
        <v>0</v>
      </c>
      <c r="J87" s="27">
        <v>3.6769340672999999</v>
      </c>
      <c r="K87" s="27">
        <v>8.0233824287999997</v>
      </c>
      <c r="L87" s="27">
        <v>17.446127561000001</v>
      </c>
      <c r="M87" s="27">
        <v>21.320223486</v>
      </c>
      <c r="N87" s="27">
        <v>45.292785506000001</v>
      </c>
      <c r="O87" s="27">
        <v>53.197418151999997</v>
      </c>
      <c r="P87" s="27">
        <v>64.461260949000007</v>
      </c>
      <c r="Q87" s="27">
        <v>73.778589202999996</v>
      </c>
      <c r="R87" s="27">
        <v>90.247195891000004</v>
      </c>
      <c r="S87" s="27">
        <v>60.480740152999999</v>
      </c>
      <c r="T87" s="27">
        <v>60.996758800000002</v>
      </c>
      <c r="U87" s="27">
        <v>29.806781919999999</v>
      </c>
      <c r="V87" s="27">
        <v>13.576810806999999</v>
      </c>
      <c r="W87" s="27">
        <v>0</v>
      </c>
    </row>
    <row r="88" spans="1:23" x14ac:dyDescent="0.35">
      <c r="A88" s="75">
        <v>2018</v>
      </c>
      <c r="B88" t="s">
        <v>54</v>
      </c>
      <c r="C88" s="21" t="s">
        <v>55</v>
      </c>
      <c r="D88" s="27">
        <v>0</v>
      </c>
      <c r="E88" s="27">
        <v>0</v>
      </c>
      <c r="F88" s="27">
        <v>0</v>
      </c>
      <c r="G88" s="27">
        <v>0</v>
      </c>
      <c r="H88" s="27">
        <v>0.6877342595</v>
      </c>
      <c r="I88" s="27">
        <v>0.56405715030000003</v>
      </c>
      <c r="J88" s="27">
        <v>0</v>
      </c>
      <c r="K88" s="27">
        <v>4.4958722272999996</v>
      </c>
      <c r="L88" s="27">
        <v>18.740958951</v>
      </c>
      <c r="M88" s="27">
        <v>30.210509400999999</v>
      </c>
      <c r="N88" s="27">
        <v>39.875720671000003</v>
      </c>
      <c r="O88" s="27">
        <v>46.459623524000001</v>
      </c>
      <c r="P88" s="27">
        <v>72.320422011000005</v>
      </c>
      <c r="Q88" s="27">
        <v>60.033202035999999</v>
      </c>
      <c r="R88" s="27">
        <v>81.371453790999993</v>
      </c>
      <c r="S88" s="27">
        <v>72.455299754999999</v>
      </c>
      <c r="T88" s="27">
        <v>44.684328735999998</v>
      </c>
      <c r="U88" s="27">
        <v>30.86208079</v>
      </c>
      <c r="V88" s="27">
        <v>16.397743670000001</v>
      </c>
      <c r="W88" s="27">
        <v>31.695721077999998</v>
      </c>
    </row>
    <row r="89" spans="1:23" x14ac:dyDescent="0.35">
      <c r="A89" s="75">
        <v>2019</v>
      </c>
      <c r="B89" t="s">
        <v>54</v>
      </c>
      <c r="C89" s="21" t="s">
        <v>55</v>
      </c>
      <c r="D89" s="27">
        <v>0</v>
      </c>
      <c r="E89" s="27">
        <v>0</v>
      </c>
      <c r="F89" s="27">
        <v>0</v>
      </c>
      <c r="G89" s="27">
        <v>0</v>
      </c>
      <c r="H89" s="27">
        <v>0</v>
      </c>
      <c r="I89" s="27">
        <v>0.56796882989999997</v>
      </c>
      <c r="J89" s="27">
        <v>2.6158152187999999</v>
      </c>
      <c r="K89" s="27">
        <v>6.5704821091000003</v>
      </c>
      <c r="L89" s="27">
        <v>13.903049402000001</v>
      </c>
      <c r="M89" s="27">
        <v>27.425218444999999</v>
      </c>
      <c r="N89" s="27">
        <v>40.615060751000001</v>
      </c>
      <c r="O89" s="27">
        <v>46.406104980999999</v>
      </c>
      <c r="P89" s="27">
        <v>48.224348053999996</v>
      </c>
      <c r="Q89" s="27">
        <v>55.138685781</v>
      </c>
      <c r="R89" s="27">
        <v>62.993216115000003</v>
      </c>
      <c r="S89" s="27">
        <v>57.428271332999998</v>
      </c>
      <c r="T89" s="27">
        <v>36.410804906000003</v>
      </c>
      <c r="U89" s="27">
        <v>31.747092635000001</v>
      </c>
      <c r="V89" s="27">
        <v>31.764182708</v>
      </c>
      <c r="W89" s="27">
        <v>7.4565655058999996</v>
      </c>
    </row>
    <row r="90" spans="1:23" x14ac:dyDescent="0.35">
      <c r="A90" s="75">
        <v>2020</v>
      </c>
      <c r="B90" t="s">
        <v>54</v>
      </c>
      <c r="C90" s="21" t="s">
        <v>55</v>
      </c>
      <c r="D90" s="27">
        <v>0</v>
      </c>
      <c r="E90" s="27">
        <v>0</v>
      </c>
      <c r="F90" s="27">
        <v>0</v>
      </c>
      <c r="G90" s="27">
        <v>0</v>
      </c>
      <c r="H90" s="27">
        <v>0.69344761349999995</v>
      </c>
      <c r="I90" s="27">
        <v>0.57702738570000001</v>
      </c>
      <c r="J90" s="27">
        <v>1.5861350647000001</v>
      </c>
      <c r="K90" s="27">
        <v>4.8481714312999999</v>
      </c>
      <c r="L90" s="27">
        <v>12.637940245999999</v>
      </c>
      <c r="M90" s="27">
        <v>30.077826376000001</v>
      </c>
      <c r="N90" s="27">
        <v>50.184205554999998</v>
      </c>
      <c r="O90" s="27">
        <v>61.260595178000003</v>
      </c>
      <c r="P90" s="27">
        <v>65.167470054000006</v>
      </c>
      <c r="Q90" s="27">
        <v>83.772209887000002</v>
      </c>
      <c r="R90" s="27">
        <v>69.882168976000003</v>
      </c>
      <c r="S90" s="27">
        <v>66.220292841000003</v>
      </c>
      <c r="T90" s="27">
        <v>44.840033181999999</v>
      </c>
      <c r="U90" s="27">
        <v>43.139206901999998</v>
      </c>
      <c r="V90" s="27">
        <v>37.235858131000001</v>
      </c>
      <c r="W90" s="27">
        <v>21.963540522999999</v>
      </c>
    </row>
    <row r="91" spans="1:23" x14ac:dyDescent="0.35">
      <c r="A91" s="75">
        <v>2021</v>
      </c>
      <c r="B91" t="s">
        <v>54</v>
      </c>
      <c r="C91" s="21" t="s">
        <v>55</v>
      </c>
      <c r="D91" s="27">
        <v>0</v>
      </c>
      <c r="E91" s="27">
        <v>0</v>
      </c>
      <c r="F91" s="27">
        <v>0</v>
      </c>
      <c r="G91" s="27">
        <v>0</v>
      </c>
      <c r="H91" s="27">
        <v>0</v>
      </c>
      <c r="I91" s="27">
        <v>0</v>
      </c>
      <c r="J91" s="27">
        <v>1.073064996</v>
      </c>
      <c r="K91" s="27">
        <v>6.2986505140000002</v>
      </c>
      <c r="L91" s="27">
        <v>13.58457245</v>
      </c>
      <c r="M91" s="27">
        <v>33.624953380000001</v>
      </c>
      <c r="N91" s="27">
        <v>43.182882550000002</v>
      </c>
      <c r="O91" s="27">
        <v>65.699512859999999</v>
      </c>
      <c r="P91" s="27">
        <v>72.273731600000005</v>
      </c>
      <c r="Q91" s="27">
        <v>78.006251969999994</v>
      </c>
      <c r="R91" s="27">
        <v>76.257915159999996</v>
      </c>
      <c r="S91" s="27">
        <v>58.827374339999999</v>
      </c>
      <c r="T91" s="27">
        <v>52.826771309999998</v>
      </c>
      <c r="U91" s="27">
        <v>34.893574600000001</v>
      </c>
      <c r="V91" s="27">
        <v>24.375380870000001</v>
      </c>
      <c r="W91" s="27">
        <v>13.86866375</v>
      </c>
    </row>
    <row r="92" spans="1:23" x14ac:dyDescent="0.35">
      <c r="A92" s="75">
        <v>2022</v>
      </c>
      <c r="B92" t="s">
        <v>54</v>
      </c>
      <c r="C92" s="21" t="s">
        <v>55</v>
      </c>
      <c r="D92" s="16">
        <v>0</v>
      </c>
      <c r="E92" s="16">
        <v>0</v>
      </c>
      <c r="F92" s="16">
        <v>0</v>
      </c>
      <c r="G92" s="16">
        <v>0</v>
      </c>
      <c r="H92" s="16">
        <v>0</v>
      </c>
      <c r="I92" s="16">
        <v>0</v>
      </c>
      <c r="J92" s="16">
        <v>2.1461299910935603</v>
      </c>
      <c r="K92" s="16">
        <v>7.348425599815239</v>
      </c>
      <c r="L92" s="16">
        <v>18.678787124089411</v>
      </c>
      <c r="M92" s="16">
        <v>30.568139439624865</v>
      </c>
      <c r="N92" s="16">
        <v>37.100786415030079</v>
      </c>
      <c r="O92" s="16">
        <v>51.811810956328522</v>
      </c>
      <c r="P92" s="16">
        <v>74.854936295868015</v>
      </c>
      <c r="Q92" s="16">
        <v>78.579827353809975</v>
      </c>
      <c r="R92" s="16">
        <v>83.747531830870841</v>
      </c>
      <c r="S92" s="16">
        <v>62.458693741784138</v>
      </c>
      <c r="T92" s="16">
        <v>64.685842425287859</v>
      </c>
      <c r="U92" s="16">
        <v>33.231975807121614</v>
      </c>
      <c r="V92" s="16">
        <v>9.1407678244972583</v>
      </c>
      <c r="W92" s="16">
        <v>20.802995631370916</v>
      </c>
    </row>
  </sheetData>
  <hyperlinks>
    <hyperlink ref="A4" location="Table_of_contents!A1" display="Back to table of contents" xr:uid="{00000000-0004-0000-0500-000000000000}"/>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dimension ref="A1:H92"/>
  <sheetViews>
    <sheetView zoomScaleNormal="100" workbookViewId="0"/>
  </sheetViews>
  <sheetFormatPr defaultColWidth="8.765625" defaultRowHeight="15.5" x14ac:dyDescent="0.35"/>
  <cols>
    <col min="1" max="1" width="14.765625" style="9" customWidth="1"/>
    <col min="2" max="8" width="14.84375" style="9" customWidth="1"/>
    <col min="9" max="16384" width="8.765625" style="9"/>
  </cols>
  <sheetData>
    <row r="1" spans="1:8" ht="20" x14ac:dyDescent="0.4">
      <c r="A1" s="8" t="s">
        <v>337</v>
      </c>
    </row>
    <row r="2" spans="1:8" x14ac:dyDescent="0.35">
      <c r="A2" t="s">
        <v>268</v>
      </c>
    </row>
    <row r="3" spans="1:8" x14ac:dyDescent="0.35">
      <c r="A3" s="9" t="s">
        <v>0</v>
      </c>
    </row>
    <row r="4" spans="1:8" x14ac:dyDescent="0.35">
      <c r="A4" s="6" t="s">
        <v>28</v>
      </c>
    </row>
    <row r="5" spans="1:8" s="17" customFormat="1" ht="36" x14ac:dyDescent="0.4">
      <c r="A5" s="13" t="s">
        <v>14</v>
      </c>
      <c r="B5" s="13" t="s">
        <v>29</v>
      </c>
      <c r="C5" s="19" t="s">
        <v>30</v>
      </c>
      <c r="D5" s="82" t="s">
        <v>269</v>
      </c>
      <c r="E5" s="82" t="s">
        <v>270</v>
      </c>
      <c r="F5" s="82" t="s">
        <v>271</v>
      </c>
      <c r="G5" s="82" t="s">
        <v>272</v>
      </c>
      <c r="H5" s="82" t="s">
        <v>273</v>
      </c>
    </row>
    <row r="6" spans="1:8" x14ac:dyDescent="0.35">
      <c r="A6" s="75">
        <v>1994</v>
      </c>
      <c r="B6" t="s">
        <v>51</v>
      </c>
      <c r="C6" s="21" t="s">
        <v>55</v>
      </c>
      <c r="D6" s="27">
        <v>0.30010653782092644</v>
      </c>
      <c r="E6" s="27">
        <v>7.8773620501794586</v>
      </c>
      <c r="F6" s="27">
        <v>26.659626010879872</v>
      </c>
      <c r="G6" s="27">
        <v>21.879731491935129</v>
      </c>
      <c r="H6" s="27">
        <v>5.3083860008493415</v>
      </c>
    </row>
    <row r="7" spans="1:8" x14ac:dyDescent="0.35">
      <c r="A7" s="75">
        <v>1995</v>
      </c>
      <c r="B7" t="s">
        <v>51</v>
      </c>
      <c r="C7" s="21" t="s">
        <v>55</v>
      </c>
      <c r="D7" s="27">
        <v>0.40577169661261792</v>
      </c>
      <c r="E7" s="27">
        <v>7.0523860462939716</v>
      </c>
      <c r="F7" s="27">
        <v>32.739236657060324</v>
      </c>
      <c r="G7" s="27">
        <v>23.267976173592398</v>
      </c>
      <c r="H7" s="27">
        <v>7.8605181290757535</v>
      </c>
    </row>
    <row r="8" spans="1:8" x14ac:dyDescent="0.35">
      <c r="A8" s="75">
        <v>1996</v>
      </c>
      <c r="B8" t="s">
        <v>51</v>
      </c>
      <c r="C8" s="21" t="s">
        <v>55</v>
      </c>
      <c r="D8" s="27">
        <v>0.30925890227521774</v>
      </c>
      <c r="E8" s="27">
        <v>9.4079071156672569</v>
      </c>
      <c r="F8" s="27">
        <v>39.290506399705279</v>
      </c>
      <c r="G8" s="27">
        <v>29.48192222132883</v>
      </c>
      <c r="H8" s="27">
        <v>9.4875535157315483</v>
      </c>
    </row>
    <row r="9" spans="1:8" x14ac:dyDescent="0.35">
      <c r="A9" s="75">
        <v>1997</v>
      </c>
      <c r="B9" t="s">
        <v>51</v>
      </c>
      <c r="C9" s="21" t="s">
        <v>55</v>
      </c>
      <c r="D9" s="27">
        <v>0.62666130523105523</v>
      </c>
      <c r="E9" s="27">
        <v>12.033583561730312</v>
      </c>
      <c r="F9" s="27">
        <v>40.600688446456267</v>
      </c>
      <c r="G9" s="27">
        <v>34.308394344720881</v>
      </c>
      <c r="H9" s="27">
        <v>10.493454707626119</v>
      </c>
    </row>
    <row r="10" spans="1:8" x14ac:dyDescent="0.35">
      <c r="A10" s="75">
        <v>1998</v>
      </c>
      <c r="B10" t="s">
        <v>51</v>
      </c>
      <c r="C10" s="21" t="s">
        <v>55</v>
      </c>
      <c r="D10" s="27">
        <v>0.31540998566987299</v>
      </c>
      <c r="E10" s="27">
        <v>11.748957775037821</v>
      </c>
      <c r="F10" s="27">
        <v>46.535750528418028</v>
      </c>
      <c r="G10" s="27">
        <v>30.528593619523935</v>
      </c>
      <c r="H10" s="27">
        <v>11.23611691323701</v>
      </c>
    </row>
    <row r="11" spans="1:8" x14ac:dyDescent="0.35">
      <c r="A11" s="75">
        <v>1999</v>
      </c>
      <c r="B11" t="s">
        <v>51</v>
      </c>
      <c r="C11" s="21" t="s">
        <v>55</v>
      </c>
      <c r="D11" s="27">
        <v>0.84239256335845059</v>
      </c>
      <c r="E11" s="27">
        <v>13.889470385854803</v>
      </c>
      <c r="F11" s="27">
        <v>49.92980166498586</v>
      </c>
      <c r="G11" s="27">
        <v>34.876918230502682</v>
      </c>
      <c r="H11" s="27">
        <v>12.262870310165063</v>
      </c>
    </row>
    <row r="12" spans="1:8" x14ac:dyDescent="0.35">
      <c r="A12" s="75">
        <v>2000</v>
      </c>
      <c r="B12" t="s">
        <v>51</v>
      </c>
      <c r="C12" s="21" t="s">
        <v>55</v>
      </c>
      <c r="D12" s="27">
        <v>0.3156615476885683</v>
      </c>
      <c r="E12" s="27">
        <v>14.687468772362342</v>
      </c>
      <c r="F12" s="27">
        <v>57.121966823561664</v>
      </c>
      <c r="G12" s="27">
        <v>38.857892419791021</v>
      </c>
      <c r="H12" s="27">
        <v>13.831141520804577</v>
      </c>
    </row>
    <row r="13" spans="1:8" x14ac:dyDescent="0.35">
      <c r="A13" s="75">
        <v>2001</v>
      </c>
      <c r="B13" t="s">
        <v>51</v>
      </c>
      <c r="C13" s="21" t="s">
        <v>55</v>
      </c>
      <c r="D13" s="27">
        <v>0.20922187247299207</v>
      </c>
      <c r="E13" s="27">
        <v>15.085486679447614</v>
      </c>
      <c r="F13" s="27">
        <v>58.833959283676393</v>
      </c>
      <c r="G13" s="27">
        <v>50.823702204450093</v>
      </c>
      <c r="H13" s="27">
        <v>12.758675205733638</v>
      </c>
    </row>
    <row r="14" spans="1:8" x14ac:dyDescent="0.35">
      <c r="A14" s="75">
        <v>2002</v>
      </c>
      <c r="B14" t="s">
        <v>51</v>
      </c>
      <c r="C14" s="21" t="s">
        <v>55</v>
      </c>
      <c r="D14" s="27">
        <v>0.31095687650036691</v>
      </c>
      <c r="E14" s="27">
        <v>15.743601081790745</v>
      </c>
      <c r="F14" s="27">
        <v>66.012585339161532</v>
      </c>
      <c r="G14" s="27">
        <v>48.795486751691129</v>
      </c>
      <c r="H14" s="27">
        <v>14.283673760891302</v>
      </c>
    </row>
    <row r="15" spans="1:8" x14ac:dyDescent="0.35">
      <c r="A15" s="75">
        <v>2003</v>
      </c>
      <c r="B15" t="s">
        <v>51</v>
      </c>
      <c r="C15" s="21" t="s">
        <v>55</v>
      </c>
      <c r="D15" s="27">
        <v>0.1031518033514021</v>
      </c>
      <c r="E15" s="27">
        <v>15.848036020025274</v>
      </c>
      <c r="F15" s="27">
        <v>65.114688147714631</v>
      </c>
      <c r="G15" s="27">
        <v>49.288957063350672</v>
      </c>
      <c r="H15" s="27">
        <v>19.393767225625993</v>
      </c>
    </row>
    <row r="16" spans="1:8" x14ac:dyDescent="0.35">
      <c r="A16" s="75">
        <v>2004</v>
      </c>
      <c r="B16" t="s">
        <v>51</v>
      </c>
      <c r="C16" s="21" t="s">
        <v>55</v>
      </c>
      <c r="D16" s="27">
        <v>0.51463572539449398</v>
      </c>
      <c r="E16" s="27">
        <v>17.132446346192417</v>
      </c>
      <c r="F16" s="27">
        <v>62.197596981178663</v>
      </c>
      <c r="G16" s="27">
        <v>45.917918973547764</v>
      </c>
      <c r="H16" s="27">
        <v>17.562820859227234</v>
      </c>
    </row>
    <row r="17" spans="1:8" x14ac:dyDescent="0.35">
      <c r="A17" s="75">
        <v>2005</v>
      </c>
      <c r="B17" t="s">
        <v>51</v>
      </c>
      <c r="C17" s="21" t="s">
        <v>55</v>
      </c>
      <c r="D17" s="27">
        <v>0.41071514748267551</v>
      </c>
      <c r="E17" s="27">
        <v>16.260242033353734</v>
      </c>
      <c r="F17" s="27">
        <v>62.848303323521513</v>
      </c>
      <c r="G17" s="27">
        <v>49.846634149754152</v>
      </c>
      <c r="H17" s="27">
        <v>16.270354613712442</v>
      </c>
    </row>
    <row r="18" spans="1:8" x14ac:dyDescent="0.35">
      <c r="A18" s="75">
        <v>2006</v>
      </c>
      <c r="B18" t="s">
        <v>51</v>
      </c>
      <c r="C18" s="21" t="s">
        <v>55</v>
      </c>
      <c r="D18" s="27">
        <v>0.51341607546805579</v>
      </c>
      <c r="E18" s="27">
        <v>18.83659846044069</v>
      </c>
      <c r="F18" s="27">
        <v>64.817891526140983</v>
      </c>
      <c r="G18" s="27">
        <v>51.41073237322879</v>
      </c>
      <c r="H18" s="27">
        <v>9.9823470073974434</v>
      </c>
    </row>
    <row r="19" spans="1:8" x14ac:dyDescent="0.35">
      <c r="A19" s="75">
        <v>2007</v>
      </c>
      <c r="B19" t="s">
        <v>51</v>
      </c>
      <c r="C19" s="21" t="s">
        <v>55</v>
      </c>
      <c r="D19" s="27">
        <v>0.30682470184309601</v>
      </c>
      <c r="E19" s="27">
        <v>16.397727583290294</v>
      </c>
      <c r="F19" s="27">
        <v>58.412923073323931</v>
      </c>
      <c r="G19" s="27">
        <v>44.181916319885779</v>
      </c>
      <c r="H19" s="27">
        <v>11.123614398613428</v>
      </c>
    </row>
    <row r="20" spans="1:8" x14ac:dyDescent="0.35">
      <c r="A20" s="75">
        <v>2008</v>
      </c>
      <c r="B20" t="s">
        <v>51</v>
      </c>
      <c r="C20" s="21" t="s">
        <v>55</v>
      </c>
      <c r="D20" s="27">
        <v>0.40832993058391182</v>
      </c>
      <c r="E20" s="27">
        <v>16.752788670609906</v>
      </c>
      <c r="F20" s="27">
        <v>56.954406271888253</v>
      </c>
      <c r="G20" s="27">
        <v>48.681106583744373</v>
      </c>
      <c r="H20" s="27">
        <v>14.049930899885302</v>
      </c>
    </row>
    <row r="21" spans="1:8" x14ac:dyDescent="0.35">
      <c r="A21" s="75">
        <v>2009</v>
      </c>
      <c r="B21" t="s">
        <v>51</v>
      </c>
      <c r="C21" s="21" t="s">
        <v>55</v>
      </c>
      <c r="D21" s="27">
        <v>0.50960036120473606</v>
      </c>
      <c r="E21" s="27">
        <v>15.521182161271462</v>
      </c>
      <c r="F21" s="27">
        <v>49.925678015493254</v>
      </c>
      <c r="G21" s="27">
        <v>42.223845494504566</v>
      </c>
      <c r="H21" s="27">
        <v>12.849292910969517</v>
      </c>
    </row>
    <row r="22" spans="1:8" x14ac:dyDescent="0.35">
      <c r="A22" s="75">
        <v>2010</v>
      </c>
      <c r="B22" t="s">
        <v>51</v>
      </c>
      <c r="C22" s="21" t="s">
        <v>55</v>
      </c>
      <c r="D22" s="27">
        <v>0.40764331210191079</v>
      </c>
      <c r="E22" s="27">
        <v>14.335987036273615</v>
      </c>
      <c r="F22" s="27">
        <v>50.273510177252426</v>
      </c>
      <c r="G22" s="27">
        <v>42.88030120796946</v>
      </c>
      <c r="H22" s="27">
        <v>12.6191707472776</v>
      </c>
    </row>
    <row r="23" spans="1:8" x14ac:dyDescent="0.35">
      <c r="A23" s="75">
        <v>2011</v>
      </c>
      <c r="B23" t="s">
        <v>51</v>
      </c>
      <c r="C23" s="21" t="s">
        <v>55</v>
      </c>
      <c r="D23" s="27">
        <v>0.20352567527274984</v>
      </c>
      <c r="E23" s="27">
        <v>14.572469462104435</v>
      </c>
      <c r="F23" s="27">
        <v>44.491041028566954</v>
      </c>
      <c r="G23" s="27">
        <v>46.000247534964316</v>
      </c>
      <c r="H23" s="27">
        <v>14.091898616078369</v>
      </c>
    </row>
    <row r="24" spans="1:8" x14ac:dyDescent="0.35">
      <c r="A24" s="75">
        <v>2012</v>
      </c>
      <c r="B24" t="s">
        <v>51</v>
      </c>
      <c r="C24" s="21" t="s">
        <v>55</v>
      </c>
      <c r="D24" s="27">
        <v>0.10289643165464664</v>
      </c>
      <c r="E24" s="27">
        <v>11.385508265662821</v>
      </c>
      <c r="F24" s="27">
        <v>38.91846478668289</v>
      </c>
      <c r="G24" s="27">
        <v>36.468436075759726</v>
      </c>
      <c r="H24" s="27">
        <v>13.621601470177058</v>
      </c>
    </row>
    <row r="25" spans="1:8" x14ac:dyDescent="0.35">
      <c r="A25" s="75">
        <v>2013</v>
      </c>
      <c r="B25" t="s">
        <v>51</v>
      </c>
      <c r="C25" s="21" t="s">
        <v>55</v>
      </c>
      <c r="D25" s="27">
        <v>0.31285587355617012</v>
      </c>
      <c r="E25" s="27">
        <v>12.236002809212481</v>
      </c>
      <c r="F25" s="27">
        <v>40.642520683286158</v>
      </c>
      <c r="G25" s="27">
        <v>33.314059681946461</v>
      </c>
      <c r="H25" s="27">
        <v>14.366597895411166</v>
      </c>
    </row>
    <row r="26" spans="1:8" x14ac:dyDescent="0.35">
      <c r="A26" s="75">
        <v>2014</v>
      </c>
      <c r="B26" t="s">
        <v>51</v>
      </c>
      <c r="C26" s="21" t="s">
        <v>55</v>
      </c>
      <c r="D26" s="27">
        <v>0.10540617743443473</v>
      </c>
      <c r="E26" s="27">
        <v>11.037808123681545</v>
      </c>
      <c r="F26" s="27">
        <v>40.739392820089414</v>
      </c>
      <c r="G26" s="27">
        <v>38.86310471364618</v>
      </c>
      <c r="H26" s="27">
        <v>17.31150083787664</v>
      </c>
    </row>
    <row r="27" spans="1:8" x14ac:dyDescent="0.35">
      <c r="A27" s="75">
        <v>2015</v>
      </c>
      <c r="B27" t="s">
        <v>51</v>
      </c>
      <c r="C27" s="21" t="s">
        <v>55</v>
      </c>
      <c r="D27" s="27">
        <v>0</v>
      </c>
      <c r="E27" s="27">
        <v>9.5531167767205005</v>
      </c>
      <c r="F27" s="27">
        <v>41.392936460829659</v>
      </c>
      <c r="G27" s="27">
        <v>41.629911916974919</v>
      </c>
      <c r="H27" s="27">
        <v>16.677442274346209</v>
      </c>
    </row>
    <row r="28" spans="1:8" x14ac:dyDescent="0.35">
      <c r="A28" s="75">
        <v>2016</v>
      </c>
      <c r="B28" t="s">
        <v>51</v>
      </c>
      <c r="C28" s="21" t="s">
        <v>55</v>
      </c>
      <c r="D28" s="27">
        <v>0.10672301641933607</v>
      </c>
      <c r="E28" s="27">
        <v>10.061605774786766</v>
      </c>
      <c r="F28" s="27">
        <v>43.585694504514471</v>
      </c>
      <c r="G28" s="27">
        <v>44.560797638277727</v>
      </c>
      <c r="H28" s="27">
        <v>22.608628809271348</v>
      </c>
    </row>
    <row r="29" spans="1:8" x14ac:dyDescent="0.35">
      <c r="A29" s="75">
        <v>2017</v>
      </c>
      <c r="B29" t="s">
        <v>51</v>
      </c>
      <c r="C29" s="21" t="s">
        <v>55</v>
      </c>
      <c r="D29" s="27">
        <v>0</v>
      </c>
      <c r="E29" s="27">
        <v>8.9195626702744519</v>
      </c>
      <c r="F29" s="27">
        <v>41.932886049215476</v>
      </c>
      <c r="G29" s="27">
        <v>49.770101098838815</v>
      </c>
      <c r="H29" s="27">
        <v>18.974442542039551</v>
      </c>
    </row>
    <row r="30" spans="1:8" x14ac:dyDescent="0.35">
      <c r="A30" s="75">
        <v>2018</v>
      </c>
      <c r="B30" t="s">
        <v>51</v>
      </c>
      <c r="C30" s="21" t="s">
        <v>55</v>
      </c>
      <c r="D30" s="27">
        <v>0.43337977719945653</v>
      </c>
      <c r="E30" s="27">
        <v>9.6514341960248853</v>
      </c>
      <c r="F30" s="27">
        <v>41.413105716606523</v>
      </c>
      <c r="G30" s="27">
        <v>48.304274928331161</v>
      </c>
      <c r="H30" s="27">
        <v>21.550965835121918</v>
      </c>
    </row>
    <row r="31" spans="1:8" x14ac:dyDescent="0.35">
      <c r="A31" s="75">
        <v>2019</v>
      </c>
      <c r="B31" t="s">
        <v>51</v>
      </c>
      <c r="C31" s="21" t="s">
        <v>55</v>
      </c>
      <c r="D31" s="27">
        <v>0.21642960410696818</v>
      </c>
      <c r="E31" s="27">
        <v>9.552762153080204</v>
      </c>
      <c r="F31" s="27">
        <v>37.057674004441587</v>
      </c>
      <c r="G31" s="27">
        <v>42.365554210617326</v>
      </c>
      <c r="H31" s="27">
        <v>17.387757730575618</v>
      </c>
    </row>
    <row r="32" spans="1:8" x14ac:dyDescent="0.35">
      <c r="A32" s="75">
        <v>2020</v>
      </c>
      <c r="B32" t="s">
        <v>51</v>
      </c>
      <c r="C32" s="21" t="s">
        <v>55</v>
      </c>
      <c r="D32" s="27">
        <v>0.32539513816277565</v>
      </c>
      <c r="E32" s="27">
        <v>9.4319519599246835</v>
      </c>
      <c r="F32" s="27">
        <v>45.88782233519516</v>
      </c>
      <c r="G32" s="27">
        <v>45.372128208670851</v>
      </c>
      <c r="H32" s="27">
        <v>21.284883263057743</v>
      </c>
    </row>
    <row r="33" spans="1:8" x14ac:dyDescent="0.35">
      <c r="A33" s="75">
        <v>2021</v>
      </c>
      <c r="B33" t="s">
        <v>51</v>
      </c>
      <c r="C33" s="21" t="s">
        <v>55</v>
      </c>
      <c r="D33" s="27">
        <v>0</v>
      </c>
      <c r="E33" s="27">
        <v>9.4706396345577417</v>
      </c>
      <c r="F33" s="27">
        <v>48.250985655565813</v>
      </c>
      <c r="G33" s="27">
        <v>46.677345368700657</v>
      </c>
      <c r="H33" s="27">
        <v>23.208017010849225</v>
      </c>
    </row>
    <row r="34" spans="1:8" x14ac:dyDescent="0.35">
      <c r="A34" s="75">
        <v>2022</v>
      </c>
      <c r="B34" t="s">
        <v>51</v>
      </c>
      <c r="C34" s="21" t="s">
        <v>55</v>
      </c>
      <c r="D34" s="16">
        <v>0</v>
      </c>
      <c r="E34" s="16">
        <v>10.714957250777008</v>
      </c>
      <c r="F34" s="16">
        <v>46.43905712608003</v>
      </c>
      <c r="G34" s="16">
        <v>52.050277209702166</v>
      </c>
      <c r="H34" s="16">
        <v>24.880666885505025</v>
      </c>
    </row>
    <row r="35" spans="1:8" x14ac:dyDescent="0.35">
      <c r="A35" s="75">
        <v>1994</v>
      </c>
      <c r="B35" t="s">
        <v>54</v>
      </c>
      <c r="C35" s="21" t="s">
        <v>55</v>
      </c>
      <c r="D35" s="27">
        <v>0.59349529160401993</v>
      </c>
      <c r="E35" s="27">
        <v>10.05450884394598</v>
      </c>
      <c r="F35" s="27">
        <v>39.748015249105229</v>
      </c>
      <c r="G35" s="27">
        <v>36.429872495446268</v>
      </c>
      <c r="H35" s="27">
        <v>10.537306855955014</v>
      </c>
    </row>
    <row r="36" spans="1:8" x14ac:dyDescent="0.35">
      <c r="A36" s="75">
        <v>1995</v>
      </c>
      <c r="B36" t="s">
        <v>54</v>
      </c>
      <c r="C36" s="21" t="s">
        <v>55</v>
      </c>
      <c r="D36" s="27">
        <v>0.60297992679823686</v>
      </c>
      <c r="E36" s="27">
        <v>9.3645986065477285</v>
      </c>
      <c r="F36" s="27">
        <v>45.463685880902631</v>
      </c>
      <c r="G36" s="27">
        <v>39.252787954426502</v>
      </c>
      <c r="H36" s="27">
        <v>12.827913539862742</v>
      </c>
    </row>
    <row r="37" spans="1:8" x14ac:dyDescent="0.35">
      <c r="A37" s="75">
        <v>1996</v>
      </c>
      <c r="B37" t="s">
        <v>54</v>
      </c>
      <c r="C37" s="21" t="s">
        <v>55</v>
      </c>
      <c r="D37" s="27">
        <v>0.40876891067172993</v>
      </c>
      <c r="E37" s="27">
        <v>12.58213524189155</v>
      </c>
      <c r="F37" s="27">
        <v>55.004450675583051</v>
      </c>
      <c r="G37" s="27">
        <v>44.494332028840418</v>
      </c>
      <c r="H37" s="27">
        <v>18.687430478309235</v>
      </c>
    </row>
    <row r="38" spans="1:8" x14ac:dyDescent="0.35">
      <c r="A38" s="75">
        <v>1997</v>
      </c>
      <c r="B38" t="s">
        <v>54</v>
      </c>
      <c r="C38" s="21" t="s">
        <v>55</v>
      </c>
      <c r="D38" s="27">
        <v>0.62132769443932423</v>
      </c>
      <c r="E38" s="27">
        <v>17.033193267730951</v>
      </c>
      <c r="F38" s="27">
        <v>58.261397170357704</v>
      </c>
      <c r="G38" s="27">
        <v>56.734714553467398</v>
      </c>
      <c r="H38" s="27">
        <v>23.371969218250911</v>
      </c>
    </row>
    <row r="39" spans="1:8" x14ac:dyDescent="0.35">
      <c r="A39" s="75">
        <v>1998</v>
      </c>
      <c r="B39" t="s">
        <v>54</v>
      </c>
      <c r="C39" s="21" t="s">
        <v>55</v>
      </c>
      <c r="D39" s="27">
        <v>0.62504166944462969</v>
      </c>
      <c r="E39" s="27">
        <v>16.336251356853936</v>
      </c>
      <c r="F39" s="27">
        <v>66.817802171578563</v>
      </c>
      <c r="G39" s="27">
        <v>48.006225649473699</v>
      </c>
      <c r="H39" s="27">
        <v>22.060819983708932</v>
      </c>
    </row>
    <row r="40" spans="1:8" x14ac:dyDescent="0.35">
      <c r="A40" s="75">
        <v>1999</v>
      </c>
      <c r="B40" t="s">
        <v>54</v>
      </c>
      <c r="C40" s="21" t="s">
        <v>55</v>
      </c>
      <c r="D40" s="27">
        <v>1.2515461810111241</v>
      </c>
      <c r="E40" s="27">
        <v>20.305287960327011</v>
      </c>
      <c r="F40" s="27">
        <v>71.124834196550609</v>
      </c>
      <c r="G40" s="27">
        <v>54.522874365161904</v>
      </c>
      <c r="H40" s="27">
        <v>25.776839094318284</v>
      </c>
    </row>
    <row r="41" spans="1:8" x14ac:dyDescent="0.35">
      <c r="A41" s="75">
        <v>2000</v>
      </c>
      <c r="B41" t="s">
        <v>54</v>
      </c>
      <c r="C41" s="21" t="s">
        <v>55</v>
      </c>
      <c r="D41" s="27">
        <v>0.62445490290767025</v>
      </c>
      <c r="E41" s="27">
        <v>20.980883930161262</v>
      </c>
      <c r="F41" s="27">
        <v>80.89130543556216</v>
      </c>
      <c r="G41" s="27">
        <v>64.80327934734558</v>
      </c>
      <c r="H41" s="27">
        <v>28.509754408829878</v>
      </c>
    </row>
    <row r="42" spans="1:8" x14ac:dyDescent="0.35">
      <c r="A42" s="75">
        <v>2001</v>
      </c>
      <c r="B42" t="s">
        <v>54</v>
      </c>
      <c r="C42" s="21" t="s">
        <v>55</v>
      </c>
      <c r="D42" s="27">
        <v>0.20636384835558966</v>
      </c>
      <c r="E42" s="27">
        <v>21.352283368525057</v>
      </c>
      <c r="F42" s="27">
        <v>85.230451293594228</v>
      </c>
      <c r="G42" s="27">
        <v>82.296316616374483</v>
      </c>
      <c r="H42" s="27">
        <v>25.353563364100939</v>
      </c>
    </row>
    <row r="43" spans="1:8" x14ac:dyDescent="0.35">
      <c r="A43" s="75">
        <v>2002</v>
      </c>
      <c r="B43" t="s">
        <v>54</v>
      </c>
      <c r="C43" s="21" t="s">
        <v>55</v>
      </c>
      <c r="D43" s="27">
        <v>0.6140519651709726</v>
      </c>
      <c r="E43" s="27">
        <v>22.455882664482282</v>
      </c>
      <c r="F43" s="27">
        <v>94.639323531751245</v>
      </c>
      <c r="G43" s="27">
        <v>75.690864656818604</v>
      </c>
      <c r="H43" s="27">
        <v>27.938380350005822</v>
      </c>
    </row>
    <row r="44" spans="1:8" x14ac:dyDescent="0.35">
      <c r="A44" s="75">
        <v>2003</v>
      </c>
      <c r="B44" t="s">
        <v>54</v>
      </c>
      <c r="C44" s="21" t="s">
        <v>55</v>
      </c>
      <c r="D44" s="27">
        <v>0.20387193580480487</v>
      </c>
      <c r="E44" s="27">
        <v>22.831376018493412</v>
      </c>
      <c r="F44" s="27">
        <v>92.622861501580047</v>
      </c>
      <c r="G44" s="27">
        <v>79.629502975114562</v>
      </c>
      <c r="H44" s="27">
        <v>42.040251630015213</v>
      </c>
    </row>
    <row r="45" spans="1:8" x14ac:dyDescent="0.35">
      <c r="A45" s="75">
        <v>2004</v>
      </c>
      <c r="B45" t="s">
        <v>54</v>
      </c>
      <c r="C45" s="21" t="s">
        <v>55</v>
      </c>
      <c r="D45" s="27">
        <v>0.61185905214874703</v>
      </c>
      <c r="E45" s="27">
        <v>24.53547600258268</v>
      </c>
      <c r="F45" s="27">
        <v>88.627317399340185</v>
      </c>
      <c r="G45" s="27">
        <v>77.830416706951567</v>
      </c>
      <c r="H45" s="27">
        <v>35.915777501758377</v>
      </c>
    </row>
    <row r="46" spans="1:8" x14ac:dyDescent="0.35">
      <c r="A46" s="75">
        <v>2005</v>
      </c>
      <c r="B46" t="s">
        <v>54</v>
      </c>
      <c r="C46" s="21" t="s">
        <v>55</v>
      </c>
      <c r="D46" s="27">
        <v>0.81514872388467274</v>
      </c>
      <c r="E46" s="27">
        <v>21.683252200634701</v>
      </c>
      <c r="F46" s="27">
        <v>87.772350158951696</v>
      </c>
      <c r="G46" s="27">
        <v>77.08734331159566</v>
      </c>
      <c r="H46" s="27">
        <v>30.003439418665067</v>
      </c>
    </row>
    <row r="47" spans="1:8" x14ac:dyDescent="0.35">
      <c r="A47" s="75">
        <v>2006</v>
      </c>
      <c r="B47" t="s">
        <v>54</v>
      </c>
      <c r="C47" s="21" t="s">
        <v>55</v>
      </c>
      <c r="D47" s="27">
        <v>0.40745977353385782</v>
      </c>
      <c r="E47" s="27">
        <v>27.471934757750756</v>
      </c>
      <c r="F47" s="27">
        <v>89.340886468584571</v>
      </c>
      <c r="G47" s="27">
        <v>81.185111605650491</v>
      </c>
      <c r="H47" s="27">
        <v>20.686064012668432</v>
      </c>
    </row>
    <row r="48" spans="1:8" x14ac:dyDescent="0.35">
      <c r="A48" s="75">
        <v>2007</v>
      </c>
      <c r="B48" t="s">
        <v>54</v>
      </c>
      <c r="C48" s="21" t="s">
        <v>55</v>
      </c>
      <c r="D48" s="27">
        <v>0.4053908880290098</v>
      </c>
      <c r="E48" s="27">
        <v>22.721389743737237</v>
      </c>
      <c r="F48" s="27">
        <v>83.579719381092175</v>
      </c>
      <c r="G48" s="27">
        <v>70.486498760572971</v>
      </c>
      <c r="H48" s="27">
        <v>24.31602495518904</v>
      </c>
    </row>
    <row r="49" spans="1:8" x14ac:dyDescent="0.35">
      <c r="A49" s="75">
        <v>2008</v>
      </c>
      <c r="B49" t="s">
        <v>54</v>
      </c>
      <c r="C49" s="21" t="s">
        <v>55</v>
      </c>
      <c r="D49" s="27">
        <v>0.80887661193942317</v>
      </c>
      <c r="E49" s="27">
        <v>22.643686449844957</v>
      </c>
      <c r="F49" s="27">
        <v>79.736619519759401</v>
      </c>
      <c r="G49" s="27">
        <v>78.978666468445695</v>
      </c>
      <c r="H49" s="27">
        <v>28.49911449179972</v>
      </c>
    </row>
    <row r="50" spans="1:8" x14ac:dyDescent="0.35">
      <c r="A50" s="75">
        <v>2009</v>
      </c>
      <c r="B50" t="s">
        <v>54</v>
      </c>
      <c r="C50" s="21" t="s">
        <v>55</v>
      </c>
      <c r="D50" s="27">
        <v>0.80709273091931899</v>
      </c>
      <c r="E50" s="27">
        <v>21.029182704439911</v>
      </c>
      <c r="F50" s="27">
        <v>67.888072977507193</v>
      </c>
      <c r="G50" s="27">
        <v>60.52139408528511</v>
      </c>
      <c r="H50" s="27">
        <v>23.158256911085527</v>
      </c>
    </row>
    <row r="51" spans="1:8" x14ac:dyDescent="0.35">
      <c r="A51" s="75">
        <v>2010</v>
      </c>
      <c r="B51" t="s">
        <v>54</v>
      </c>
      <c r="C51" s="21" t="s">
        <v>55</v>
      </c>
      <c r="D51" s="27">
        <v>0.40308846380970997</v>
      </c>
      <c r="E51" s="27">
        <v>19.556676415815804</v>
      </c>
      <c r="F51" s="27">
        <v>71.320177773728545</v>
      </c>
      <c r="G51" s="27">
        <v>68.698896776539996</v>
      </c>
      <c r="H51" s="27">
        <v>24.434313492242104</v>
      </c>
    </row>
    <row r="52" spans="1:8" x14ac:dyDescent="0.35">
      <c r="A52" s="75">
        <v>2011</v>
      </c>
      <c r="B52" t="s">
        <v>54</v>
      </c>
      <c r="C52" s="21" t="s">
        <v>55</v>
      </c>
      <c r="D52" s="27">
        <v>0</v>
      </c>
      <c r="E52" s="27">
        <v>18.092206052718357</v>
      </c>
      <c r="F52" s="27">
        <v>60.789590800414999</v>
      </c>
      <c r="G52" s="27">
        <v>70.019684779305877</v>
      </c>
      <c r="H52" s="27">
        <v>26.878527806774642</v>
      </c>
    </row>
    <row r="53" spans="1:8" x14ac:dyDescent="0.35">
      <c r="A53" s="75">
        <v>2012</v>
      </c>
      <c r="B53" t="s">
        <v>54</v>
      </c>
      <c r="C53" s="21" t="s">
        <v>55</v>
      </c>
      <c r="D53" s="27">
        <v>0.20330327155624586</v>
      </c>
      <c r="E53" s="27">
        <v>15.62177616647508</v>
      </c>
      <c r="F53" s="27">
        <v>54.651641445894171</v>
      </c>
      <c r="G53" s="27">
        <v>54.398085187401406</v>
      </c>
      <c r="H53" s="27">
        <v>26.830740711380503</v>
      </c>
    </row>
    <row r="54" spans="1:8" x14ac:dyDescent="0.35">
      <c r="A54" s="75">
        <v>2013</v>
      </c>
      <c r="B54" t="s">
        <v>54</v>
      </c>
      <c r="C54" s="21" t="s">
        <v>55</v>
      </c>
      <c r="D54" s="27">
        <v>0.41173782182457497</v>
      </c>
      <c r="E54" s="27">
        <v>16.554407093563441</v>
      </c>
      <c r="F54" s="27">
        <v>56.980455843646745</v>
      </c>
      <c r="G54" s="27">
        <v>50.204055192071003</v>
      </c>
      <c r="H54" s="27">
        <v>29.119001634229686</v>
      </c>
    </row>
    <row r="55" spans="1:8" x14ac:dyDescent="0.35">
      <c r="A55" s="75">
        <v>2014</v>
      </c>
      <c r="B55" t="s">
        <v>54</v>
      </c>
      <c r="C55" s="21" t="s">
        <v>55</v>
      </c>
      <c r="D55" s="27">
        <v>0</v>
      </c>
      <c r="E55" s="27">
        <v>14.076597434503073</v>
      </c>
      <c r="F55" s="27">
        <v>56.451107068933077</v>
      </c>
      <c r="G55" s="27">
        <v>63.429528218260614</v>
      </c>
      <c r="H55" s="27">
        <v>29.454230436038117</v>
      </c>
    </row>
    <row r="56" spans="1:8" x14ac:dyDescent="0.35">
      <c r="A56" s="75">
        <v>2015</v>
      </c>
      <c r="B56" t="s">
        <v>54</v>
      </c>
      <c r="C56" s="21" t="s">
        <v>55</v>
      </c>
      <c r="D56" s="27">
        <v>0</v>
      </c>
      <c r="E56" s="27">
        <v>11.939541698480877</v>
      </c>
      <c r="F56" s="27">
        <v>56.797272619965142</v>
      </c>
      <c r="G56" s="27">
        <v>63.99161170198412</v>
      </c>
      <c r="H56" s="27">
        <v>31.201779068711989</v>
      </c>
    </row>
    <row r="57" spans="1:8" x14ac:dyDescent="0.35">
      <c r="A57" s="75">
        <v>2016</v>
      </c>
      <c r="B57" t="s">
        <v>54</v>
      </c>
      <c r="C57" s="21" t="s">
        <v>55</v>
      </c>
      <c r="D57" s="27">
        <v>0</v>
      </c>
      <c r="E57" s="27">
        <v>13.729622829733689</v>
      </c>
      <c r="F57" s="27">
        <v>61.32647508128521</v>
      </c>
      <c r="G57" s="27">
        <v>69.346036723249014</v>
      </c>
      <c r="H57" s="27">
        <v>41.894760361970732</v>
      </c>
    </row>
    <row r="58" spans="1:8" x14ac:dyDescent="0.35">
      <c r="A58" s="75">
        <v>2017</v>
      </c>
      <c r="B58" t="s">
        <v>54</v>
      </c>
      <c r="C58" s="21" t="s">
        <v>55</v>
      </c>
      <c r="D58" s="27">
        <v>0</v>
      </c>
      <c r="E58" s="27">
        <v>12.16395270539341</v>
      </c>
      <c r="F58" s="27">
        <v>58.566119912068331</v>
      </c>
      <c r="G58" s="27">
        <v>76.74454817110697</v>
      </c>
      <c r="H58" s="27">
        <v>39.453135702348014</v>
      </c>
    </row>
    <row r="59" spans="1:8" x14ac:dyDescent="0.35">
      <c r="A59" s="75">
        <v>2018</v>
      </c>
      <c r="B59" t="s">
        <v>54</v>
      </c>
      <c r="C59" s="21" t="s">
        <v>55</v>
      </c>
      <c r="D59" s="27">
        <v>0.42556994454823627</v>
      </c>
      <c r="E59" s="27">
        <v>12.521643012275527</v>
      </c>
      <c r="F59" s="27">
        <v>54.553574495860389</v>
      </c>
      <c r="G59" s="27">
        <v>77.185050243443854</v>
      </c>
      <c r="H59" s="27">
        <v>34.856845616349467</v>
      </c>
    </row>
    <row r="60" spans="1:8" x14ac:dyDescent="0.35">
      <c r="A60" s="75">
        <v>2019</v>
      </c>
      <c r="B60" t="s">
        <v>54</v>
      </c>
      <c r="C60" s="21" t="s">
        <v>55</v>
      </c>
      <c r="D60" s="27">
        <v>0.21243826013064954</v>
      </c>
      <c r="E60" s="27">
        <v>11.94549441548136</v>
      </c>
      <c r="F60" s="27">
        <v>47.495866482924207</v>
      </c>
      <c r="G60" s="27">
        <v>60.332587906748216</v>
      </c>
      <c r="H60" s="27">
        <v>32.186557440026583</v>
      </c>
    </row>
    <row r="61" spans="1:8" x14ac:dyDescent="0.35">
      <c r="A61" s="75">
        <v>2020</v>
      </c>
      <c r="B61" t="s">
        <v>54</v>
      </c>
      <c r="C61" s="21" t="s">
        <v>55</v>
      </c>
      <c r="D61" s="27">
        <v>0.4260903652446611</v>
      </c>
      <c r="E61" s="27">
        <v>11.574711232128012</v>
      </c>
      <c r="F61" s="27">
        <v>65.026702454412131</v>
      </c>
      <c r="G61" s="27">
        <v>68.107502879414071</v>
      </c>
      <c r="H61" s="27">
        <v>41.461491999467654</v>
      </c>
    </row>
    <row r="62" spans="1:8" x14ac:dyDescent="0.35">
      <c r="A62" s="75">
        <v>2021</v>
      </c>
      <c r="B62" t="s">
        <v>54</v>
      </c>
      <c r="C62" s="21" t="s">
        <v>55</v>
      </c>
      <c r="D62" s="27">
        <v>0</v>
      </c>
      <c r="E62" s="27">
        <v>12.968197239307861</v>
      </c>
      <c r="F62" s="27">
        <v>65.306258562762096</v>
      </c>
      <c r="G62" s="27">
        <v>67.823770650229648</v>
      </c>
      <c r="H62" s="27">
        <v>39.964032370866221</v>
      </c>
    </row>
    <row r="63" spans="1:8" x14ac:dyDescent="0.35">
      <c r="A63" s="75">
        <v>2022</v>
      </c>
      <c r="B63" t="s">
        <v>54</v>
      </c>
      <c r="C63" s="21" t="s">
        <v>55</v>
      </c>
      <c r="D63" s="16">
        <v>0</v>
      </c>
      <c r="E63" s="16">
        <v>14.083741087850472</v>
      </c>
      <c r="F63" s="16">
        <v>61.137773973649622</v>
      </c>
      <c r="G63" s="16">
        <v>73.446466662683918</v>
      </c>
      <c r="H63" s="16">
        <v>42.961334798681186</v>
      </c>
    </row>
    <row r="64" spans="1:8" x14ac:dyDescent="0.35">
      <c r="A64" s="75">
        <v>1994</v>
      </c>
      <c r="B64" t="s">
        <v>53</v>
      </c>
      <c r="C64" s="21" t="s">
        <v>55</v>
      </c>
      <c r="D64" s="27">
        <v>0</v>
      </c>
      <c r="E64" s="27">
        <v>5.7537098351823666</v>
      </c>
      <c r="F64" s="27">
        <v>14.321589629836867</v>
      </c>
      <c r="G64" s="27">
        <v>10.519794747115823</v>
      </c>
      <c r="H64" s="27">
        <v>2.7796179878345386</v>
      </c>
    </row>
    <row r="65" spans="1:8" x14ac:dyDescent="0.35">
      <c r="A65" s="75">
        <v>1995</v>
      </c>
      <c r="B65" t="s">
        <v>53</v>
      </c>
      <c r="C65" s="21" t="s">
        <v>55</v>
      </c>
      <c r="D65" s="27">
        <v>0.20481436649892371</v>
      </c>
      <c r="E65" s="27">
        <v>4.8069365393434769</v>
      </c>
      <c r="F65" s="27">
        <v>20.692829024258618</v>
      </c>
      <c r="G65" s="27">
        <v>10.690867623301338</v>
      </c>
      <c r="H65" s="27">
        <v>5.4144294544962319</v>
      </c>
    </row>
    <row r="66" spans="1:8" x14ac:dyDescent="0.35">
      <c r="A66" s="75">
        <v>1996</v>
      </c>
      <c r="B66" t="s">
        <v>53</v>
      </c>
      <c r="C66" s="21" t="s">
        <v>55</v>
      </c>
      <c r="D66" s="27">
        <v>0.20799231260412615</v>
      </c>
      <c r="E66" s="27">
        <v>6.3397019305039288</v>
      </c>
      <c r="F66" s="27">
        <v>24.375180137522133</v>
      </c>
      <c r="G66" s="27">
        <v>17.603238995975261</v>
      </c>
      <c r="H66" s="27">
        <v>4.8908669728645808</v>
      </c>
    </row>
    <row r="67" spans="1:8" x14ac:dyDescent="0.35">
      <c r="A67" s="75">
        <v>1997</v>
      </c>
      <c r="B67" t="s">
        <v>53</v>
      </c>
      <c r="C67" s="21" t="s">
        <v>55</v>
      </c>
      <c r="D67" s="27">
        <v>0.63208727861143066</v>
      </c>
      <c r="E67" s="27">
        <v>7.2244920601542173</v>
      </c>
      <c r="F67" s="27">
        <v>23.790343089561617</v>
      </c>
      <c r="G67" s="27">
        <v>16.496006759339355</v>
      </c>
      <c r="H67" s="27">
        <v>3.95520945031378</v>
      </c>
    </row>
    <row r="68" spans="1:8" x14ac:dyDescent="0.35">
      <c r="A68" s="75">
        <v>1998</v>
      </c>
      <c r="B68" t="s">
        <v>53</v>
      </c>
      <c r="C68" s="21" t="s">
        <v>55</v>
      </c>
      <c r="D68" s="27">
        <v>0</v>
      </c>
      <c r="E68" s="27">
        <v>7.3610694988273941</v>
      </c>
      <c r="F68" s="27">
        <v>27.174045694703665</v>
      </c>
      <c r="G68" s="27">
        <v>16.559434232793333</v>
      </c>
      <c r="H68" s="27">
        <v>5.6709373186935901</v>
      </c>
    </row>
    <row r="69" spans="1:8" x14ac:dyDescent="0.35">
      <c r="A69" s="75">
        <v>1999</v>
      </c>
      <c r="B69" t="s">
        <v>53</v>
      </c>
      <c r="C69" s="21" t="s">
        <v>55</v>
      </c>
      <c r="D69" s="27">
        <v>0.42528850508964017</v>
      </c>
      <c r="E69" s="27">
        <v>7.7827270156614405</v>
      </c>
      <c r="F69" s="27">
        <v>29.659193302180437</v>
      </c>
      <c r="G69" s="27">
        <v>19.079476166892643</v>
      </c>
      <c r="H69" s="27">
        <v>5.2085820069534572</v>
      </c>
    </row>
    <row r="70" spans="1:8" x14ac:dyDescent="0.35">
      <c r="A70" s="75">
        <v>2000</v>
      </c>
      <c r="B70" t="s">
        <v>53</v>
      </c>
      <c r="C70" s="21" t="s">
        <v>55</v>
      </c>
      <c r="D70" s="27">
        <v>0</v>
      </c>
      <c r="E70" s="27">
        <v>8.7399132270107671</v>
      </c>
      <c r="F70" s="27">
        <v>34.35174267189452</v>
      </c>
      <c r="G70" s="27">
        <v>17.875424541332855</v>
      </c>
      <c r="H70" s="27">
        <v>6.0473072204848215</v>
      </c>
    </row>
    <row r="71" spans="1:8" x14ac:dyDescent="0.35">
      <c r="A71" s="75">
        <v>2001</v>
      </c>
      <c r="B71" t="s">
        <v>53</v>
      </c>
      <c r="C71" s="21" t="s">
        <v>55</v>
      </c>
      <c r="D71" s="27">
        <v>0.21216017244378818</v>
      </c>
      <c r="E71" s="27">
        <v>9.1900783913686777</v>
      </c>
      <c r="F71" s="27">
        <v>33.490464695995044</v>
      </c>
      <c r="G71" s="27">
        <v>25.188200546827709</v>
      </c>
      <c r="H71" s="27">
        <v>5.974633413564125</v>
      </c>
    </row>
    <row r="72" spans="1:8" x14ac:dyDescent="0.35">
      <c r="A72" s="75">
        <v>2002</v>
      </c>
      <c r="B72" t="s">
        <v>53</v>
      </c>
      <c r="C72" s="21" t="s">
        <v>55</v>
      </c>
      <c r="D72" s="27">
        <v>0</v>
      </c>
      <c r="E72" s="27">
        <v>9.4307543540863072</v>
      </c>
      <c r="F72" s="27">
        <v>38.514734614766894</v>
      </c>
      <c r="G72" s="27">
        <v>26.755961309258375</v>
      </c>
      <c r="H72" s="27">
        <v>6.8028078589437797</v>
      </c>
    </row>
    <row r="73" spans="1:8" x14ac:dyDescent="0.35">
      <c r="A73" s="75">
        <v>2003</v>
      </c>
      <c r="B73" t="s">
        <v>53</v>
      </c>
      <c r="C73" s="21" t="s">
        <v>55</v>
      </c>
      <c r="D73" s="27">
        <v>0</v>
      </c>
      <c r="E73" s="27">
        <v>9.271900497726369</v>
      </c>
      <c r="F73" s="27">
        <v>38.731214592446179</v>
      </c>
      <c r="G73" s="27">
        <v>24.219330254787351</v>
      </c>
      <c r="H73" s="27">
        <v>6.8006970714498234</v>
      </c>
    </row>
    <row r="74" spans="1:8" x14ac:dyDescent="0.35">
      <c r="A74" s="75">
        <v>2004</v>
      </c>
      <c r="B74" t="s">
        <v>53</v>
      </c>
      <c r="C74" s="21" t="s">
        <v>55</v>
      </c>
      <c r="D74" s="27">
        <v>0.41558268848752838</v>
      </c>
      <c r="E74" s="27">
        <v>10.149921101279972</v>
      </c>
      <c r="F74" s="27">
        <v>36.871707613403167</v>
      </c>
      <c r="G74" s="27">
        <v>19.331453886427706</v>
      </c>
      <c r="H74" s="27">
        <v>7.1895590685714765</v>
      </c>
    </row>
    <row r="75" spans="1:8" x14ac:dyDescent="0.35">
      <c r="A75" s="75">
        <v>2005</v>
      </c>
      <c r="B75" t="s">
        <v>53</v>
      </c>
      <c r="C75" s="21" t="s">
        <v>55</v>
      </c>
      <c r="D75" s="27">
        <v>0</v>
      </c>
      <c r="E75" s="27">
        <v>11.132939516911886</v>
      </c>
      <c r="F75" s="27">
        <v>38.952852181359724</v>
      </c>
      <c r="G75" s="27">
        <v>26.956455266365985</v>
      </c>
      <c r="H75" s="27">
        <v>8.3940502971493807</v>
      </c>
    </row>
    <row r="76" spans="1:8" x14ac:dyDescent="0.35">
      <c r="A76" s="75">
        <v>2006</v>
      </c>
      <c r="B76" t="s">
        <v>53</v>
      </c>
      <c r="C76" s="21" t="s">
        <v>55</v>
      </c>
      <c r="D76" s="27">
        <v>0.62108843678251346</v>
      </c>
      <c r="E76" s="27">
        <v>10.643872404532651</v>
      </c>
      <c r="F76" s="27">
        <v>41.302533027431885</v>
      </c>
      <c r="G76" s="27">
        <v>26.240891382894972</v>
      </c>
      <c r="H76" s="27">
        <v>3.7424994074375935</v>
      </c>
    </row>
    <row r="77" spans="1:8" x14ac:dyDescent="0.35">
      <c r="A77" s="75">
        <v>2007</v>
      </c>
      <c r="B77" t="s">
        <v>53</v>
      </c>
      <c r="C77" s="21" t="s">
        <v>55</v>
      </c>
      <c r="D77" s="27">
        <v>0.20643840084557169</v>
      </c>
      <c r="E77" s="27">
        <v>10.387522944808083</v>
      </c>
      <c r="F77" s="27">
        <v>34.249078212570701</v>
      </c>
      <c r="G77" s="27">
        <v>21.767522855898999</v>
      </c>
      <c r="H77" s="27">
        <v>3.2972422689972674</v>
      </c>
    </row>
    <row r="78" spans="1:8" x14ac:dyDescent="0.35">
      <c r="A78" s="75">
        <v>2008</v>
      </c>
      <c r="B78" t="s">
        <v>53</v>
      </c>
      <c r="C78" s="21" t="s">
        <v>55</v>
      </c>
      <c r="D78" s="27">
        <v>0</v>
      </c>
      <c r="E78" s="27">
        <v>11.136944544890824</v>
      </c>
      <c r="F78" s="27">
        <v>35.090488363768578</v>
      </c>
      <c r="G78" s="27">
        <v>22.704459633860715</v>
      </c>
      <c r="H78" s="27">
        <v>5.3259480187473365</v>
      </c>
    </row>
    <row r="79" spans="1:8" x14ac:dyDescent="0.35">
      <c r="A79" s="75">
        <v>2009</v>
      </c>
      <c r="B79" t="s">
        <v>53</v>
      </c>
      <c r="C79" s="21" t="s">
        <v>55</v>
      </c>
      <c r="D79" s="27">
        <v>0.20594989239118122</v>
      </c>
      <c r="E79" s="27">
        <v>10.257021554992189</v>
      </c>
      <c r="F79" s="27">
        <v>32.720698337344857</v>
      </c>
      <c r="G79" s="27">
        <v>26.38740651178178</v>
      </c>
      <c r="H79" s="27">
        <v>6.5100193266198767</v>
      </c>
    </row>
    <row r="80" spans="1:8" x14ac:dyDescent="0.35">
      <c r="A80" s="75">
        <v>2010</v>
      </c>
      <c r="B80" t="s">
        <v>53</v>
      </c>
      <c r="C80" s="21" t="s">
        <v>55</v>
      </c>
      <c r="D80" s="27">
        <v>0.41230227529010616</v>
      </c>
      <c r="E80" s="27">
        <v>9.3460812021013346</v>
      </c>
      <c r="F80" s="27">
        <v>30.122206199449895</v>
      </c>
      <c r="G80" s="27">
        <v>20.363089550602275</v>
      </c>
      <c r="H80" s="27">
        <v>5.2286950785913087</v>
      </c>
    </row>
    <row r="81" spans="1:8" x14ac:dyDescent="0.35">
      <c r="A81" s="75">
        <v>2011</v>
      </c>
      <c r="B81" t="s">
        <v>53</v>
      </c>
      <c r="C81" s="21" t="s">
        <v>55</v>
      </c>
      <c r="D81" s="27">
        <v>0.41199311971490071</v>
      </c>
      <c r="E81" s="27">
        <v>11.196296265195473</v>
      </c>
      <c r="F81" s="27">
        <v>28.890859738235374</v>
      </c>
      <c r="G81" s="27">
        <v>24.834983178179364</v>
      </c>
      <c r="H81" s="27">
        <v>5.9617257208720016</v>
      </c>
    </row>
    <row r="82" spans="1:8" x14ac:dyDescent="0.35">
      <c r="A82" s="75">
        <v>2012</v>
      </c>
      <c r="B82" t="s">
        <v>53</v>
      </c>
      <c r="C82" s="21" t="s">
        <v>55</v>
      </c>
      <c r="D82" s="27">
        <v>0</v>
      </c>
      <c r="E82" s="27">
        <v>7.3323190292009608</v>
      </c>
      <c r="F82" s="27">
        <v>23.889058140330771</v>
      </c>
      <c r="G82" s="27">
        <v>20.498753303094567</v>
      </c>
      <c r="H82" s="27">
        <v>5.1088178195565543</v>
      </c>
    </row>
    <row r="83" spans="1:8" x14ac:dyDescent="0.35">
      <c r="A83" s="75">
        <v>2013</v>
      </c>
      <c r="B83" t="s">
        <v>53</v>
      </c>
      <c r="C83" s="21" t="s">
        <v>55</v>
      </c>
      <c r="D83" s="27">
        <v>0.21134410624690911</v>
      </c>
      <c r="E83" s="27">
        <v>8.0895470279429986</v>
      </c>
      <c r="F83" s="27">
        <v>25.076563550414562</v>
      </c>
      <c r="G83" s="27">
        <v>18.161345392466675</v>
      </c>
      <c r="H83" s="27">
        <v>4.6816296752899689</v>
      </c>
    </row>
    <row r="84" spans="1:8" x14ac:dyDescent="0.35">
      <c r="A84" s="75">
        <v>2014</v>
      </c>
      <c r="B84" t="s">
        <v>53</v>
      </c>
      <c r="C84" s="21" t="s">
        <v>55</v>
      </c>
      <c r="D84" s="27">
        <v>0.21361359436914565</v>
      </c>
      <c r="E84" s="27">
        <v>8.1172761269485019</v>
      </c>
      <c r="F84" s="27">
        <v>25.816154558007575</v>
      </c>
      <c r="G84" s="27">
        <v>16.702974906445572</v>
      </c>
      <c r="H84" s="27">
        <v>9.2276460274983858</v>
      </c>
    </row>
    <row r="85" spans="1:8" x14ac:dyDescent="0.35">
      <c r="A85" s="75">
        <v>2015</v>
      </c>
      <c r="B85" t="s">
        <v>53</v>
      </c>
      <c r="C85" s="21" t="s">
        <v>55</v>
      </c>
      <c r="D85" s="27">
        <v>0</v>
      </c>
      <c r="E85" s="27">
        <v>7.2512192000909961</v>
      </c>
      <c r="F85" s="27">
        <v>26.813034289139143</v>
      </c>
      <c r="G85" s="27">
        <v>21.338221301841383</v>
      </c>
      <c r="H85" s="27">
        <v>6.8848132494406089</v>
      </c>
    </row>
    <row r="86" spans="1:8" x14ac:dyDescent="0.35">
      <c r="A86" s="75">
        <v>2016</v>
      </c>
      <c r="B86" t="s">
        <v>53</v>
      </c>
      <c r="C86" s="21" t="s">
        <v>55</v>
      </c>
      <c r="D86" s="27">
        <v>0.21629946227953678</v>
      </c>
      <c r="E86" s="27">
        <v>6.508417789486642</v>
      </c>
      <c r="F86" s="27">
        <v>26.846652183375667</v>
      </c>
      <c r="G86" s="27">
        <v>21.977493672885611</v>
      </c>
      <c r="H86" s="27">
        <v>9.4952694567566436</v>
      </c>
    </row>
    <row r="87" spans="1:8" x14ac:dyDescent="0.35">
      <c r="A87" s="75">
        <v>2017</v>
      </c>
      <c r="B87" t="s">
        <v>53</v>
      </c>
      <c r="C87" s="21" t="s">
        <v>55</v>
      </c>
      <c r="D87" s="27">
        <v>0</v>
      </c>
      <c r="E87" s="27">
        <v>5.7677509569542895</v>
      </c>
      <c r="F87" s="27">
        <v>26.273793638117965</v>
      </c>
      <c r="G87" s="27">
        <v>25.095804930986535</v>
      </c>
      <c r="H87" s="27">
        <v>4.896864499992466</v>
      </c>
    </row>
    <row r="88" spans="1:8" x14ac:dyDescent="0.35">
      <c r="A88" s="75">
        <v>2018</v>
      </c>
      <c r="B88" t="s">
        <v>53</v>
      </c>
      <c r="C88" s="21" t="s">
        <v>55</v>
      </c>
      <c r="D88" s="27">
        <v>0.44148161229084815</v>
      </c>
      <c r="E88" s="27">
        <v>6.8596707358046816</v>
      </c>
      <c r="F88" s="27">
        <v>29.061694748874668</v>
      </c>
      <c r="G88" s="27">
        <v>21.811421802697232</v>
      </c>
      <c r="H88" s="27">
        <v>12.301544402983682</v>
      </c>
    </row>
    <row r="89" spans="1:8" x14ac:dyDescent="0.35">
      <c r="A89" s="75">
        <v>2019</v>
      </c>
      <c r="B89" t="s">
        <v>53</v>
      </c>
      <c r="C89" s="21" t="s">
        <v>55</v>
      </c>
      <c r="D89" s="27">
        <v>0.22057380068510224</v>
      </c>
      <c r="E89" s="27">
        <v>7.2174306502072234</v>
      </c>
      <c r="F89" s="27">
        <v>27.261510235986485</v>
      </c>
      <c r="G89" s="27">
        <v>25.870560959996819</v>
      </c>
      <c r="H89" s="27">
        <v>6.9541538258826279</v>
      </c>
    </row>
    <row r="90" spans="1:8" x14ac:dyDescent="0.35">
      <c r="A90" s="75">
        <v>2020</v>
      </c>
      <c r="B90" t="s">
        <v>53</v>
      </c>
      <c r="C90" s="21" t="s">
        <v>55</v>
      </c>
      <c r="D90" s="27">
        <v>0.22095931697055937</v>
      </c>
      <c r="E90" s="27">
        <v>7.3319462582173136</v>
      </c>
      <c r="F90" s="27">
        <v>27.973114728621937</v>
      </c>
      <c r="G90" s="27">
        <v>24.523909176519826</v>
      </c>
      <c r="H90" s="27">
        <v>6.9228106611284179</v>
      </c>
    </row>
    <row r="91" spans="1:8" x14ac:dyDescent="0.35">
      <c r="A91" s="75">
        <v>2021</v>
      </c>
      <c r="B91" t="s">
        <v>53</v>
      </c>
      <c r="C91" s="21" t="s">
        <v>55</v>
      </c>
      <c r="D91" s="27">
        <v>0</v>
      </c>
      <c r="E91" s="27">
        <v>6.0320493750659754</v>
      </c>
      <c r="F91" s="27">
        <v>32.319236175738773</v>
      </c>
      <c r="G91" s="27">
        <v>27.329695804409404</v>
      </c>
      <c r="H91" s="27">
        <v>11.146949151932917</v>
      </c>
    </row>
    <row r="92" spans="1:8" x14ac:dyDescent="0.35">
      <c r="A92" s="75">
        <v>2022</v>
      </c>
      <c r="B92" t="s">
        <v>53</v>
      </c>
      <c r="C92" s="21" t="s">
        <v>55</v>
      </c>
      <c r="D92" s="16">
        <v>0</v>
      </c>
      <c r="E92" s="16">
        <v>7.4029696875809696</v>
      </c>
      <c r="F92" s="16">
        <v>32.708624563398267</v>
      </c>
      <c r="G92" s="16">
        <v>32.474109132298238</v>
      </c>
      <c r="H92" s="16">
        <v>11.866107161735041</v>
      </c>
    </row>
  </sheetData>
  <hyperlinks>
    <hyperlink ref="A4" location="Table_of_contents!A1" display="Back to table of contents" xr:uid="{00000000-0004-0000-0600-000000000000}"/>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P49"/>
  <sheetViews>
    <sheetView zoomScaleNormal="100" workbookViewId="0"/>
  </sheetViews>
  <sheetFormatPr defaultColWidth="8.765625" defaultRowHeight="15.5" x14ac:dyDescent="0.35"/>
  <cols>
    <col min="1" max="16" width="14.23046875" style="9" customWidth="1"/>
    <col min="17" max="16384" width="8.765625" style="9"/>
  </cols>
  <sheetData>
    <row r="1" spans="1:16" ht="20" x14ac:dyDescent="0.4">
      <c r="A1" s="8" t="s">
        <v>338</v>
      </c>
    </row>
    <row r="2" spans="1:16" x14ac:dyDescent="0.35">
      <c r="A2" t="s">
        <v>27</v>
      </c>
    </row>
    <row r="3" spans="1:16" x14ac:dyDescent="0.35">
      <c r="A3" s="9" t="s">
        <v>0</v>
      </c>
    </row>
    <row r="4" spans="1:16" x14ac:dyDescent="0.35">
      <c r="A4" s="6" t="s">
        <v>28</v>
      </c>
    </row>
    <row r="5" spans="1:16" s="12" customFormat="1" ht="72" x14ac:dyDescent="0.4">
      <c r="A5" s="19" t="s">
        <v>14</v>
      </c>
      <c r="B5" s="82" t="s">
        <v>56</v>
      </c>
      <c r="C5" s="82" t="s">
        <v>57</v>
      </c>
      <c r="D5" s="82" t="s">
        <v>58</v>
      </c>
      <c r="E5" s="82" t="s">
        <v>59</v>
      </c>
      <c r="F5" s="82" t="s">
        <v>60</v>
      </c>
      <c r="G5" s="82" t="s">
        <v>61</v>
      </c>
      <c r="H5" s="82" t="s">
        <v>62</v>
      </c>
      <c r="I5" s="82" t="s">
        <v>63</v>
      </c>
      <c r="J5" s="82" t="s">
        <v>64</v>
      </c>
      <c r="K5" s="82" t="s">
        <v>65</v>
      </c>
      <c r="L5" s="82" t="s">
        <v>66</v>
      </c>
      <c r="M5" s="84" t="s">
        <v>67</v>
      </c>
      <c r="N5" s="84" t="s">
        <v>68</v>
      </c>
      <c r="O5" s="84" t="s">
        <v>69</v>
      </c>
      <c r="P5" s="84" t="s">
        <v>70</v>
      </c>
    </row>
    <row r="6" spans="1:16" x14ac:dyDescent="0.35">
      <c r="A6" s="85">
        <v>1979</v>
      </c>
      <c r="B6" s="10">
        <v>389</v>
      </c>
      <c r="C6" s="10">
        <v>16</v>
      </c>
      <c r="D6" s="11">
        <v>1</v>
      </c>
      <c r="E6" s="11">
        <v>4</v>
      </c>
      <c r="F6" s="11">
        <v>14</v>
      </c>
      <c r="G6" s="11">
        <v>8</v>
      </c>
      <c r="H6" s="11">
        <v>27</v>
      </c>
      <c r="I6" s="11">
        <v>176</v>
      </c>
      <c r="J6" s="11">
        <v>13</v>
      </c>
      <c r="K6" s="11">
        <v>41</v>
      </c>
      <c r="L6" s="11">
        <v>50</v>
      </c>
      <c r="M6" s="11">
        <v>3</v>
      </c>
      <c r="N6" s="11">
        <v>0</v>
      </c>
      <c r="O6" s="11">
        <v>27</v>
      </c>
      <c r="P6" s="11">
        <v>2</v>
      </c>
    </row>
    <row r="7" spans="1:16" x14ac:dyDescent="0.35">
      <c r="A7" s="85">
        <v>1980</v>
      </c>
      <c r="B7" s="10">
        <v>369</v>
      </c>
      <c r="C7" s="10">
        <v>18</v>
      </c>
      <c r="D7" s="11">
        <v>1</v>
      </c>
      <c r="E7" s="11">
        <v>6</v>
      </c>
      <c r="F7" s="11">
        <v>11</v>
      </c>
      <c r="G7" s="11">
        <v>8</v>
      </c>
      <c r="H7" s="11">
        <v>15</v>
      </c>
      <c r="I7" s="11">
        <v>186</v>
      </c>
      <c r="J7" s="11">
        <v>23</v>
      </c>
      <c r="K7" s="11">
        <v>28</v>
      </c>
      <c r="L7" s="11">
        <v>45</v>
      </c>
      <c r="M7" s="11">
        <v>2</v>
      </c>
      <c r="N7" s="11">
        <v>2</v>
      </c>
      <c r="O7" s="11">
        <v>19</v>
      </c>
      <c r="P7" s="11">
        <v>2</v>
      </c>
    </row>
    <row r="8" spans="1:16" x14ac:dyDescent="0.35">
      <c r="A8" s="85">
        <v>1981</v>
      </c>
      <c r="B8" s="10">
        <v>348</v>
      </c>
      <c r="C8" s="10">
        <v>18</v>
      </c>
      <c r="D8" s="11">
        <v>3</v>
      </c>
      <c r="E8" s="11">
        <v>4</v>
      </c>
      <c r="F8" s="11">
        <v>20</v>
      </c>
      <c r="G8" s="11">
        <v>9</v>
      </c>
      <c r="H8" s="11">
        <v>23</v>
      </c>
      <c r="I8" s="11">
        <v>136</v>
      </c>
      <c r="J8" s="11">
        <v>19</v>
      </c>
      <c r="K8" s="11">
        <v>32</v>
      </c>
      <c r="L8" s="11">
        <v>63</v>
      </c>
      <c r="M8" s="11">
        <v>1</v>
      </c>
      <c r="N8" s="11">
        <v>1</v>
      </c>
      <c r="O8" s="11">
        <v>14</v>
      </c>
      <c r="P8" s="11">
        <v>2</v>
      </c>
    </row>
    <row r="9" spans="1:16" x14ac:dyDescent="0.35">
      <c r="A9" s="85">
        <v>1982</v>
      </c>
      <c r="B9" s="10">
        <v>355</v>
      </c>
      <c r="C9" s="10">
        <v>14</v>
      </c>
      <c r="D9" s="11">
        <v>1</v>
      </c>
      <c r="E9" s="11">
        <v>4</v>
      </c>
      <c r="F9" s="11">
        <v>9</v>
      </c>
      <c r="G9" s="11">
        <v>11</v>
      </c>
      <c r="H9" s="11">
        <v>23</v>
      </c>
      <c r="I9" s="11">
        <v>155</v>
      </c>
      <c r="J9" s="11">
        <v>24</v>
      </c>
      <c r="K9" s="11">
        <v>37</v>
      </c>
      <c r="L9" s="11">
        <v>54</v>
      </c>
      <c r="M9" s="11">
        <v>1</v>
      </c>
      <c r="N9" s="11">
        <v>1</v>
      </c>
      <c r="O9" s="11">
        <v>16</v>
      </c>
      <c r="P9" s="11">
        <v>3</v>
      </c>
    </row>
    <row r="10" spans="1:16" x14ac:dyDescent="0.35">
      <c r="A10" s="85">
        <v>1983</v>
      </c>
      <c r="B10" s="10">
        <v>351</v>
      </c>
      <c r="C10" s="10">
        <v>18</v>
      </c>
      <c r="D10" s="11">
        <v>4</v>
      </c>
      <c r="E10" s="11">
        <v>4</v>
      </c>
      <c r="F10" s="11">
        <v>12</v>
      </c>
      <c r="G10" s="11">
        <v>12</v>
      </c>
      <c r="H10" s="11">
        <v>21</v>
      </c>
      <c r="I10" s="11">
        <v>127</v>
      </c>
      <c r="J10" s="11">
        <v>28</v>
      </c>
      <c r="K10" s="11">
        <v>40</v>
      </c>
      <c r="L10" s="11">
        <v>54</v>
      </c>
      <c r="M10" s="11">
        <v>3</v>
      </c>
      <c r="N10" s="11">
        <v>0</v>
      </c>
      <c r="O10" s="11">
        <v>28</v>
      </c>
      <c r="P10" s="11">
        <v>0</v>
      </c>
    </row>
    <row r="11" spans="1:16" x14ac:dyDescent="0.35">
      <c r="A11" s="85">
        <v>1984</v>
      </c>
      <c r="B11" s="11">
        <v>369</v>
      </c>
      <c r="C11" s="11">
        <v>17</v>
      </c>
      <c r="D11" s="11">
        <v>3</v>
      </c>
      <c r="E11" s="11">
        <v>10</v>
      </c>
      <c r="F11" s="11">
        <v>16</v>
      </c>
      <c r="G11" s="11">
        <v>8</v>
      </c>
      <c r="H11" s="11">
        <v>25</v>
      </c>
      <c r="I11" s="11">
        <v>148</v>
      </c>
      <c r="J11" s="11">
        <v>25</v>
      </c>
      <c r="K11" s="11">
        <v>33</v>
      </c>
      <c r="L11" s="11">
        <v>59</v>
      </c>
      <c r="M11" s="11">
        <v>1</v>
      </c>
      <c r="N11" s="11">
        <v>0</v>
      </c>
      <c r="O11" s="11">
        <v>19</v>
      </c>
      <c r="P11" s="11">
        <v>3</v>
      </c>
    </row>
    <row r="12" spans="1:16" x14ac:dyDescent="0.35">
      <c r="A12" s="85">
        <v>1985</v>
      </c>
      <c r="B12" s="11">
        <v>395</v>
      </c>
      <c r="C12" s="11">
        <v>20</v>
      </c>
      <c r="D12" s="11">
        <v>2</v>
      </c>
      <c r="E12" s="11">
        <v>7</v>
      </c>
      <c r="F12" s="11">
        <v>16</v>
      </c>
      <c r="G12" s="11">
        <v>10</v>
      </c>
      <c r="H12" s="11">
        <v>33</v>
      </c>
      <c r="I12" s="11">
        <v>148</v>
      </c>
      <c r="J12" s="11">
        <v>21</v>
      </c>
      <c r="K12" s="11">
        <v>42</v>
      </c>
      <c r="L12" s="11">
        <v>57</v>
      </c>
      <c r="M12" s="11">
        <v>1</v>
      </c>
      <c r="N12" s="11">
        <v>3</v>
      </c>
      <c r="O12" s="11">
        <v>30</v>
      </c>
      <c r="P12" s="11">
        <v>5</v>
      </c>
    </row>
    <row r="13" spans="1:16" x14ac:dyDescent="0.35">
      <c r="A13" s="85">
        <v>1986</v>
      </c>
      <c r="B13" s="11">
        <v>384</v>
      </c>
      <c r="C13" s="11">
        <v>17</v>
      </c>
      <c r="D13" s="11">
        <v>2</v>
      </c>
      <c r="E13" s="11">
        <v>4</v>
      </c>
      <c r="F13" s="11">
        <v>8</v>
      </c>
      <c r="G13" s="11">
        <v>14</v>
      </c>
      <c r="H13" s="11">
        <v>31</v>
      </c>
      <c r="I13" s="11">
        <v>167</v>
      </c>
      <c r="J13" s="11">
        <v>22</v>
      </c>
      <c r="K13" s="11">
        <v>36</v>
      </c>
      <c r="L13" s="11">
        <v>54</v>
      </c>
      <c r="M13" s="11">
        <v>1</v>
      </c>
      <c r="N13" s="11">
        <v>0</v>
      </c>
      <c r="O13" s="11">
        <v>22</v>
      </c>
      <c r="P13" s="11">
        <v>2</v>
      </c>
    </row>
    <row r="14" spans="1:16" x14ac:dyDescent="0.35">
      <c r="A14" s="85">
        <v>1987</v>
      </c>
      <c r="B14" s="11">
        <v>384</v>
      </c>
      <c r="C14" s="11">
        <v>21</v>
      </c>
      <c r="D14" s="11">
        <v>2</v>
      </c>
      <c r="E14" s="11">
        <v>7</v>
      </c>
      <c r="F14" s="11">
        <v>14</v>
      </c>
      <c r="G14" s="11">
        <v>16</v>
      </c>
      <c r="H14" s="11">
        <v>18</v>
      </c>
      <c r="I14" s="11">
        <v>156</v>
      </c>
      <c r="J14" s="11">
        <v>23</v>
      </c>
      <c r="K14" s="11">
        <v>36</v>
      </c>
      <c r="L14" s="11">
        <v>52</v>
      </c>
      <c r="M14" s="11">
        <v>2</v>
      </c>
      <c r="N14" s="11">
        <v>1</v>
      </c>
      <c r="O14" s="11">
        <v>33</v>
      </c>
      <c r="P14" s="11">
        <v>2</v>
      </c>
    </row>
    <row r="15" spans="1:16" x14ac:dyDescent="0.35">
      <c r="A15" s="85">
        <v>1988</v>
      </c>
      <c r="B15" s="11">
        <v>427</v>
      </c>
      <c r="C15" s="11">
        <v>28</v>
      </c>
      <c r="D15" s="11">
        <v>5</v>
      </c>
      <c r="E15" s="11">
        <v>7</v>
      </c>
      <c r="F15" s="11">
        <v>12</v>
      </c>
      <c r="G15" s="11">
        <v>16</v>
      </c>
      <c r="H15" s="11">
        <v>26</v>
      </c>
      <c r="I15" s="11">
        <v>141</v>
      </c>
      <c r="J15" s="11">
        <v>29</v>
      </c>
      <c r="K15" s="11">
        <v>60</v>
      </c>
      <c r="L15" s="11">
        <v>69</v>
      </c>
      <c r="M15" s="11">
        <v>1</v>
      </c>
      <c r="N15" s="11">
        <v>2</v>
      </c>
      <c r="O15" s="11">
        <v>26</v>
      </c>
      <c r="P15" s="11">
        <v>2</v>
      </c>
    </row>
    <row r="16" spans="1:16" x14ac:dyDescent="0.35">
      <c r="A16" s="85">
        <v>1989</v>
      </c>
      <c r="B16" s="11">
        <v>449</v>
      </c>
      <c r="C16" s="11">
        <v>25</v>
      </c>
      <c r="D16" s="11">
        <v>4</v>
      </c>
      <c r="E16" s="11">
        <v>9</v>
      </c>
      <c r="F16" s="11">
        <v>16</v>
      </c>
      <c r="G16" s="11">
        <v>10</v>
      </c>
      <c r="H16" s="11">
        <v>21</v>
      </c>
      <c r="I16" s="11">
        <v>185</v>
      </c>
      <c r="J16" s="11">
        <v>22</v>
      </c>
      <c r="K16" s="11">
        <v>30</v>
      </c>
      <c r="L16" s="11">
        <v>85</v>
      </c>
      <c r="M16" s="11">
        <v>2</v>
      </c>
      <c r="N16" s="11">
        <v>2</v>
      </c>
      <c r="O16" s="11">
        <v>31</v>
      </c>
      <c r="P16" s="11">
        <v>5</v>
      </c>
    </row>
    <row r="17" spans="1:16" x14ac:dyDescent="0.35">
      <c r="A17" s="85">
        <v>1990</v>
      </c>
      <c r="B17" s="11">
        <v>436</v>
      </c>
      <c r="C17" s="11">
        <v>35</v>
      </c>
      <c r="D17" s="11">
        <v>6</v>
      </c>
      <c r="E17" s="11">
        <v>4</v>
      </c>
      <c r="F17" s="11">
        <v>21</v>
      </c>
      <c r="G17" s="11">
        <v>19</v>
      </c>
      <c r="H17" s="11">
        <v>39</v>
      </c>
      <c r="I17" s="11">
        <v>166</v>
      </c>
      <c r="J17" s="11">
        <v>13</v>
      </c>
      <c r="K17" s="11">
        <v>34</v>
      </c>
      <c r="L17" s="11">
        <v>57</v>
      </c>
      <c r="M17" s="11">
        <v>1</v>
      </c>
      <c r="N17" s="11">
        <v>5</v>
      </c>
      <c r="O17" s="11">
        <v>34</v>
      </c>
      <c r="P17" s="11">
        <v>1</v>
      </c>
    </row>
    <row r="18" spans="1:16" x14ac:dyDescent="0.35">
      <c r="A18" s="85">
        <v>1991</v>
      </c>
      <c r="B18" s="11">
        <v>431</v>
      </c>
      <c r="C18" s="11">
        <v>24</v>
      </c>
      <c r="D18" s="11">
        <v>7</v>
      </c>
      <c r="E18" s="11">
        <v>9</v>
      </c>
      <c r="F18" s="11">
        <v>20</v>
      </c>
      <c r="G18" s="11">
        <v>17</v>
      </c>
      <c r="H18" s="11">
        <v>35</v>
      </c>
      <c r="I18" s="11">
        <v>115</v>
      </c>
      <c r="J18" s="11">
        <v>36</v>
      </c>
      <c r="K18" s="11">
        <v>46</v>
      </c>
      <c r="L18" s="11">
        <v>78</v>
      </c>
      <c r="M18" s="11">
        <v>0</v>
      </c>
      <c r="N18" s="11">
        <v>6</v>
      </c>
      <c r="O18" s="11">
        <v>38</v>
      </c>
      <c r="P18" s="11">
        <v>0</v>
      </c>
    </row>
    <row r="19" spans="1:16" x14ac:dyDescent="0.35">
      <c r="A19" s="85">
        <v>1992</v>
      </c>
      <c r="B19" s="11">
        <v>410</v>
      </c>
      <c r="C19" s="11">
        <v>24</v>
      </c>
      <c r="D19" s="11">
        <v>5</v>
      </c>
      <c r="E19" s="11">
        <v>6</v>
      </c>
      <c r="F19" s="11">
        <v>17</v>
      </c>
      <c r="G19" s="11">
        <v>21</v>
      </c>
      <c r="H19" s="11">
        <v>37</v>
      </c>
      <c r="I19" s="11">
        <v>116</v>
      </c>
      <c r="J19" s="11">
        <v>24</v>
      </c>
      <c r="K19" s="11">
        <v>55</v>
      </c>
      <c r="L19" s="11">
        <v>58</v>
      </c>
      <c r="M19" s="11">
        <v>2</v>
      </c>
      <c r="N19" s="11">
        <v>6</v>
      </c>
      <c r="O19" s="11">
        <v>37</v>
      </c>
      <c r="P19" s="11">
        <v>2</v>
      </c>
    </row>
    <row r="20" spans="1:16" x14ac:dyDescent="0.35">
      <c r="A20" s="85">
        <v>1993</v>
      </c>
      <c r="B20" s="11">
        <v>451</v>
      </c>
      <c r="C20" s="11">
        <v>33</v>
      </c>
      <c r="D20" s="11">
        <v>4</v>
      </c>
      <c r="E20" s="11">
        <v>8</v>
      </c>
      <c r="F20" s="11">
        <v>28</v>
      </c>
      <c r="G20" s="11">
        <v>30</v>
      </c>
      <c r="H20" s="11">
        <v>35</v>
      </c>
      <c r="I20" s="11">
        <v>133</v>
      </c>
      <c r="J20" s="11">
        <v>27</v>
      </c>
      <c r="K20" s="11">
        <v>50</v>
      </c>
      <c r="L20" s="11">
        <v>61</v>
      </c>
      <c r="M20" s="11">
        <v>2</v>
      </c>
      <c r="N20" s="11">
        <v>1</v>
      </c>
      <c r="O20" s="11">
        <v>36</v>
      </c>
      <c r="P20" s="11">
        <v>3</v>
      </c>
    </row>
    <row r="21" spans="1:16" x14ac:dyDescent="0.35">
      <c r="A21" s="85">
        <v>1994</v>
      </c>
      <c r="B21" s="11">
        <v>550</v>
      </c>
      <c r="C21" s="11">
        <v>34</v>
      </c>
      <c r="D21" s="11">
        <v>8</v>
      </c>
      <c r="E21" s="11">
        <v>9</v>
      </c>
      <c r="F21" s="11">
        <v>22</v>
      </c>
      <c r="G21" s="11">
        <v>24</v>
      </c>
      <c r="H21" s="11">
        <v>37</v>
      </c>
      <c r="I21" s="11">
        <v>189</v>
      </c>
      <c r="J21" s="11">
        <v>37</v>
      </c>
      <c r="K21" s="11">
        <v>65</v>
      </c>
      <c r="L21" s="11">
        <v>71</v>
      </c>
      <c r="M21" s="11">
        <v>2</v>
      </c>
      <c r="N21" s="11">
        <v>3</v>
      </c>
      <c r="O21" s="11">
        <v>46</v>
      </c>
      <c r="P21" s="11">
        <v>3</v>
      </c>
    </row>
    <row r="22" spans="1:16" x14ac:dyDescent="0.35">
      <c r="A22" s="85">
        <v>1995</v>
      </c>
      <c r="B22" s="11">
        <v>627</v>
      </c>
      <c r="C22" s="11">
        <v>30</v>
      </c>
      <c r="D22" s="11">
        <v>7</v>
      </c>
      <c r="E22" s="11">
        <v>11</v>
      </c>
      <c r="F22" s="11">
        <v>32</v>
      </c>
      <c r="G22" s="11">
        <v>19</v>
      </c>
      <c r="H22" s="11">
        <v>44</v>
      </c>
      <c r="I22" s="11">
        <v>239</v>
      </c>
      <c r="J22" s="11">
        <v>45</v>
      </c>
      <c r="K22" s="11">
        <v>58</v>
      </c>
      <c r="L22" s="11">
        <v>81</v>
      </c>
      <c r="M22" s="11">
        <v>3</v>
      </c>
      <c r="N22" s="11">
        <v>1</v>
      </c>
      <c r="O22" s="11">
        <v>49</v>
      </c>
      <c r="P22" s="11">
        <v>8</v>
      </c>
    </row>
    <row r="23" spans="1:16" x14ac:dyDescent="0.35">
      <c r="A23" s="85">
        <v>1996</v>
      </c>
      <c r="B23" s="11">
        <v>775</v>
      </c>
      <c r="C23" s="11">
        <v>54</v>
      </c>
      <c r="D23" s="11">
        <v>6</v>
      </c>
      <c r="E23" s="11">
        <v>10</v>
      </c>
      <c r="F23" s="11">
        <v>34</v>
      </c>
      <c r="G23" s="11">
        <v>24</v>
      </c>
      <c r="H23" s="11">
        <v>56</v>
      </c>
      <c r="I23" s="11">
        <v>310</v>
      </c>
      <c r="J23" s="11">
        <v>36</v>
      </c>
      <c r="K23" s="11">
        <v>74</v>
      </c>
      <c r="L23" s="11">
        <v>105</v>
      </c>
      <c r="M23" s="11">
        <v>3</v>
      </c>
      <c r="N23" s="11">
        <v>2</v>
      </c>
      <c r="O23" s="11">
        <v>55</v>
      </c>
      <c r="P23" s="11">
        <v>6</v>
      </c>
    </row>
    <row r="24" spans="1:16" x14ac:dyDescent="0.35">
      <c r="A24" s="85">
        <v>1997</v>
      </c>
      <c r="B24" s="11">
        <v>861</v>
      </c>
      <c r="C24" s="11">
        <v>86</v>
      </c>
      <c r="D24" s="11">
        <v>6</v>
      </c>
      <c r="E24" s="11">
        <v>14</v>
      </c>
      <c r="F24" s="11">
        <v>22</v>
      </c>
      <c r="G24" s="11">
        <v>36</v>
      </c>
      <c r="H24" s="11">
        <v>49</v>
      </c>
      <c r="I24" s="11">
        <v>333</v>
      </c>
      <c r="J24" s="11">
        <v>49</v>
      </c>
      <c r="K24" s="11">
        <v>91</v>
      </c>
      <c r="L24" s="11">
        <v>114</v>
      </c>
      <c r="M24" s="11">
        <v>3</v>
      </c>
      <c r="N24" s="11">
        <v>4</v>
      </c>
      <c r="O24" s="11">
        <v>51</v>
      </c>
      <c r="P24" s="11">
        <v>3</v>
      </c>
    </row>
    <row r="25" spans="1:16" x14ac:dyDescent="0.35">
      <c r="A25" s="85">
        <v>1998</v>
      </c>
      <c r="B25" s="11">
        <v>915</v>
      </c>
      <c r="C25" s="11">
        <v>53</v>
      </c>
      <c r="D25" s="11">
        <v>9</v>
      </c>
      <c r="E25" s="11">
        <v>19</v>
      </c>
      <c r="F25" s="11">
        <v>36</v>
      </c>
      <c r="G25" s="11">
        <v>31</v>
      </c>
      <c r="H25" s="11">
        <v>56</v>
      </c>
      <c r="I25" s="11">
        <v>358</v>
      </c>
      <c r="J25" s="11">
        <v>43</v>
      </c>
      <c r="K25" s="11">
        <v>127</v>
      </c>
      <c r="L25" s="11">
        <v>113</v>
      </c>
      <c r="M25" s="11">
        <v>2</v>
      </c>
      <c r="N25" s="11">
        <v>3</v>
      </c>
      <c r="O25" s="11">
        <v>60</v>
      </c>
      <c r="P25" s="11">
        <v>5</v>
      </c>
    </row>
    <row r="26" spans="1:16" x14ac:dyDescent="0.35">
      <c r="A26" s="85">
        <v>1999</v>
      </c>
      <c r="B26" s="11">
        <v>1021</v>
      </c>
      <c r="C26" s="11">
        <v>63</v>
      </c>
      <c r="D26" s="11">
        <v>9</v>
      </c>
      <c r="E26" s="11">
        <v>10</v>
      </c>
      <c r="F26" s="11">
        <v>47</v>
      </c>
      <c r="G26" s="11">
        <v>40</v>
      </c>
      <c r="H26" s="11">
        <v>68</v>
      </c>
      <c r="I26" s="11">
        <v>371</v>
      </c>
      <c r="J26" s="11">
        <v>55</v>
      </c>
      <c r="K26" s="11">
        <v>139</v>
      </c>
      <c r="L26" s="11">
        <v>135</v>
      </c>
      <c r="M26" s="11">
        <v>2</v>
      </c>
      <c r="N26" s="11">
        <v>1</v>
      </c>
      <c r="O26" s="11">
        <v>73</v>
      </c>
      <c r="P26" s="11">
        <v>8</v>
      </c>
    </row>
    <row r="27" spans="1:16" x14ac:dyDescent="0.35">
      <c r="A27" s="85">
        <v>2000</v>
      </c>
      <c r="B27" s="11">
        <v>1144</v>
      </c>
      <c r="C27" s="11">
        <v>77</v>
      </c>
      <c r="D27" s="11">
        <v>8</v>
      </c>
      <c r="E27" s="11">
        <v>17</v>
      </c>
      <c r="F27" s="11">
        <v>66</v>
      </c>
      <c r="G27" s="11">
        <v>51</v>
      </c>
      <c r="H27" s="11">
        <v>81</v>
      </c>
      <c r="I27" s="11">
        <v>415</v>
      </c>
      <c r="J27" s="11">
        <v>67</v>
      </c>
      <c r="K27" s="11">
        <v>133</v>
      </c>
      <c r="L27" s="11">
        <v>157</v>
      </c>
      <c r="M27" s="11">
        <v>5</v>
      </c>
      <c r="N27" s="11">
        <v>1</v>
      </c>
      <c r="O27" s="11">
        <v>63</v>
      </c>
      <c r="P27" s="11">
        <v>3</v>
      </c>
    </row>
    <row r="28" spans="1:16" x14ac:dyDescent="0.35">
      <c r="A28" s="85">
        <v>2001</v>
      </c>
      <c r="B28" s="11">
        <v>1228</v>
      </c>
      <c r="C28" s="11">
        <v>77</v>
      </c>
      <c r="D28" s="11">
        <v>13</v>
      </c>
      <c r="E28" s="11">
        <v>21</v>
      </c>
      <c r="F28" s="11">
        <v>50</v>
      </c>
      <c r="G28" s="11">
        <v>51</v>
      </c>
      <c r="H28" s="11">
        <v>88</v>
      </c>
      <c r="I28" s="11">
        <v>459</v>
      </c>
      <c r="J28" s="11">
        <v>63</v>
      </c>
      <c r="K28" s="11">
        <v>133</v>
      </c>
      <c r="L28" s="11">
        <v>174</v>
      </c>
      <c r="M28" s="11">
        <v>8</v>
      </c>
      <c r="N28" s="11">
        <v>5</v>
      </c>
      <c r="O28" s="11">
        <v>83</v>
      </c>
      <c r="P28" s="11">
        <v>3</v>
      </c>
    </row>
    <row r="29" spans="1:16" x14ac:dyDescent="0.35">
      <c r="A29" s="85">
        <v>2002</v>
      </c>
      <c r="B29" s="11">
        <v>1334</v>
      </c>
      <c r="C29" s="11">
        <v>86</v>
      </c>
      <c r="D29" s="11">
        <v>15</v>
      </c>
      <c r="E29" s="11">
        <v>23</v>
      </c>
      <c r="F29" s="11">
        <v>69</v>
      </c>
      <c r="G29" s="11">
        <v>53</v>
      </c>
      <c r="H29" s="11">
        <v>73</v>
      </c>
      <c r="I29" s="11">
        <v>489</v>
      </c>
      <c r="J29" s="11">
        <v>78</v>
      </c>
      <c r="K29" s="11">
        <v>173</v>
      </c>
      <c r="L29" s="11">
        <v>172</v>
      </c>
      <c r="M29" s="11">
        <v>4</v>
      </c>
      <c r="N29" s="11">
        <v>1</v>
      </c>
      <c r="O29" s="11">
        <v>89</v>
      </c>
      <c r="P29" s="11">
        <v>9</v>
      </c>
    </row>
    <row r="30" spans="1:16" x14ac:dyDescent="0.35">
      <c r="A30" s="85">
        <v>2003</v>
      </c>
      <c r="B30" s="11">
        <v>1354</v>
      </c>
      <c r="C30" s="11">
        <v>94</v>
      </c>
      <c r="D30" s="11">
        <v>12</v>
      </c>
      <c r="E30" s="11">
        <v>25</v>
      </c>
      <c r="F30" s="11">
        <v>53</v>
      </c>
      <c r="G30" s="11">
        <v>54</v>
      </c>
      <c r="H30" s="11">
        <v>77</v>
      </c>
      <c r="I30" s="11">
        <v>483</v>
      </c>
      <c r="J30" s="11">
        <v>70</v>
      </c>
      <c r="K30" s="11">
        <v>176</v>
      </c>
      <c r="L30" s="11">
        <v>176</v>
      </c>
      <c r="M30" s="11">
        <v>7</v>
      </c>
      <c r="N30" s="11">
        <v>2</v>
      </c>
      <c r="O30" s="11">
        <v>112</v>
      </c>
      <c r="P30" s="11">
        <v>13</v>
      </c>
    </row>
    <row r="31" spans="1:16" x14ac:dyDescent="0.35">
      <c r="A31" s="85">
        <v>2004</v>
      </c>
      <c r="B31" s="11">
        <v>1331</v>
      </c>
      <c r="C31" s="11">
        <v>85</v>
      </c>
      <c r="D31" s="11">
        <v>17</v>
      </c>
      <c r="E31" s="11">
        <v>23</v>
      </c>
      <c r="F31" s="11">
        <v>56</v>
      </c>
      <c r="G31" s="11">
        <v>53</v>
      </c>
      <c r="H31" s="11">
        <v>79</v>
      </c>
      <c r="I31" s="11">
        <v>444</v>
      </c>
      <c r="J31" s="11">
        <v>75</v>
      </c>
      <c r="K31" s="11">
        <v>180</v>
      </c>
      <c r="L31" s="11">
        <v>175</v>
      </c>
      <c r="M31" s="11">
        <v>7</v>
      </c>
      <c r="N31" s="11">
        <v>6</v>
      </c>
      <c r="O31" s="11">
        <v>121</v>
      </c>
      <c r="P31" s="11">
        <v>10</v>
      </c>
    </row>
    <row r="32" spans="1:16" x14ac:dyDescent="0.35">
      <c r="A32" s="85">
        <v>2005</v>
      </c>
      <c r="B32" s="11">
        <v>1354</v>
      </c>
      <c r="C32" s="11">
        <v>78</v>
      </c>
      <c r="D32" s="11">
        <v>11</v>
      </c>
      <c r="E32" s="11">
        <v>26</v>
      </c>
      <c r="F32" s="11">
        <v>65</v>
      </c>
      <c r="G32" s="11">
        <v>48</v>
      </c>
      <c r="H32" s="11">
        <v>79</v>
      </c>
      <c r="I32" s="11">
        <v>462</v>
      </c>
      <c r="J32" s="11">
        <v>76</v>
      </c>
      <c r="K32" s="11">
        <v>193</v>
      </c>
      <c r="L32" s="11">
        <v>199</v>
      </c>
      <c r="M32" s="11">
        <v>3</v>
      </c>
      <c r="N32" s="11">
        <v>6</v>
      </c>
      <c r="O32" s="11">
        <v>96</v>
      </c>
      <c r="P32" s="11">
        <v>12</v>
      </c>
    </row>
    <row r="33" spans="1:16" x14ac:dyDescent="0.35">
      <c r="A33" s="85">
        <v>2006</v>
      </c>
      <c r="B33" s="11">
        <v>1417</v>
      </c>
      <c r="C33" s="11">
        <v>105</v>
      </c>
      <c r="D33" s="11">
        <v>6</v>
      </c>
      <c r="E33" s="11">
        <v>31</v>
      </c>
      <c r="F33" s="11">
        <v>69</v>
      </c>
      <c r="G33" s="11">
        <v>53</v>
      </c>
      <c r="H33" s="11">
        <v>71</v>
      </c>
      <c r="I33" s="11">
        <v>524</v>
      </c>
      <c r="J33" s="11">
        <v>98</v>
      </c>
      <c r="K33" s="11">
        <v>202</v>
      </c>
      <c r="L33" s="11">
        <v>150</v>
      </c>
      <c r="M33" s="11">
        <v>2</v>
      </c>
      <c r="N33" s="11">
        <v>6</v>
      </c>
      <c r="O33" s="11">
        <v>90</v>
      </c>
      <c r="P33" s="11">
        <v>10</v>
      </c>
    </row>
    <row r="34" spans="1:16" x14ac:dyDescent="0.35">
      <c r="A34" s="85">
        <v>2007</v>
      </c>
      <c r="B34" s="11">
        <v>1282</v>
      </c>
      <c r="C34" s="11">
        <v>82</v>
      </c>
      <c r="D34" s="11">
        <v>22</v>
      </c>
      <c r="E34" s="11">
        <v>22</v>
      </c>
      <c r="F34" s="11">
        <v>74</v>
      </c>
      <c r="G34" s="11">
        <v>52</v>
      </c>
      <c r="H34" s="11">
        <v>86</v>
      </c>
      <c r="I34" s="11">
        <v>419</v>
      </c>
      <c r="J34" s="11">
        <v>94</v>
      </c>
      <c r="K34" s="11">
        <v>186</v>
      </c>
      <c r="L34" s="11">
        <v>147</v>
      </c>
      <c r="M34" s="11">
        <v>6</v>
      </c>
      <c r="N34" s="11">
        <v>6</v>
      </c>
      <c r="O34" s="11">
        <v>82</v>
      </c>
      <c r="P34" s="11">
        <v>4</v>
      </c>
    </row>
    <row r="35" spans="1:16" x14ac:dyDescent="0.35">
      <c r="A35" s="85">
        <v>2008</v>
      </c>
      <c r="B35" s="11">
        <v>1316</v>
      </c>
      <c r="C35" s="11">
        <v>93</v>
      </c>
      <c r="D35" s="11">
        <v>10</v>
      </c>
      <c r="E35" s="11">
        <v>23</v>
      </c>
      <c r="F35" s="11">
        <v>69</v>
      </c>
      <c r="G35" s="11">
        <v>66</v>
      </c>
      <c r="H35" s="11">
        <v>82</v>
      </c>
      <c r="I35" s="11">
        <v>432</v>
      </c>
      <c r="J35" s="11">
        <v>80</v>
      </c>
      <c r="K35" s="11">
        <v>182</v>
      </c>
      <c r="L35" s="11">
        <v>155</v>
      </c>
      <c r="M35" s="11">
        <v>5</v>
      </c>
      <c r="N35" s="11">
        <v>3</v>
      </c>
      <c r="O35" s="11">
        <v>108</v>
      </c>
      <c r="P35" s="11">
        <v>8</v>
      </c>
    </row>
    <row r="36" spans="1:16" x14ac:dyDescent="0.35">
      <c r="A36" s="85">
        <v>2009</v>
      </c>
      <c r="B36" s="11">
        <v>1180</v>
      </c>
      <c r="C36" s="11">
        <v>91</v>
      </c>
      <c r="D36" s="11">
        <v>11</v>
      </c>
      <c r="E36" s="11">
        <v>29</v>
      </c>
      <c r="F36" s="11">
        <v>75</v>
      </c>
      <c r="G36" s="11">
        <v>62</v>
      </c>
      <c r="H36" s="11">
        <v>94</v>
      </c>
      <c r="I36" s="11">
        <v>317</v>
      </c>
      <c r="J36" s="11">
        <v>81</v>
      </c>
      <c r="K36" s="11">
        <v>170</v>
      </c>
      <c r="L36" s="11">
        <v>132</v>
      </c>
      <c r="M36" s="11">
        <v>7</v>
      </c>
      <c r="N36" s="11">
        <v>2</v>
      </c>
      <c r="O36" s="11">
        <v>100</v>
      </c>
      <c r="P36" s="11">
        <v>9</v>
      </c>
    </row>
    <row r="37" spans="1:16" x14ac:dyDescent="0.35">
      <c r="A37" s="85">
        <v>2010</v>
      </c>
      <c r="B37" s="11">
        <v>1183</v>
      </c>
      <c r="C37" s="11">
        <v>88</v>
      </c>
      <c r="D37" s="11">
        <v>21</v>
      </c>
      <c r="E37" s="11">
        <v>31</v>
      </c>
      <c r="F37" s="11">
        <v>68</v>
      </c>
      <c r="G37" s="11">
        <v>55</v>
      </c>
      <c r="H37" s="11">
        <v>69</v>
      </c>
      <c r="I37" s="11">
        <v>333</v>
      </c>
      <c r="J37" s="11">
        <v>96</v>
      </c>
      <c r="K37" s="11">
        <v>165</v>
      </c>
      <c r="L37" s="11">
        <v>142</v>
      </c>
      <c r="M37" s="11">
        <v>5</v>
      </c>
      <c r="N37" s="11">
        <v>9</v>
      </c>
      <c r="O37" s="11">
        <v>95</v>
      </c>
      <c r="P37" s="11">
        <v>6</v>
      </c>
    </row>
    <row r="38" spans="1:16" x14ac:dyDescent="0.35">
      <c r="A38" s="85">
        <v>2011</v>
      </c>
      <c r="B38" s="11">
        <v>1135</v>
      </c>
      <c r="C38" s="11">
        <v>69</v>
      </c>
      <c r="D38" s="11">
        <v>15</v>
      </c>
      <c r="E38" s="11">
        <v>18</v>
      </c>
      <c r="F38" s="11">
        <v>83</v>
      </c>
      <c r="G38" s="11">
        <v>57</v>
      </c>
      <c r="H38" s="11">
        <v>59</v>
      </c>
      <c r="I38" s="11">
        <v>360</v>
      </c>
      <c r="J38" s="11">
        <v>65</v>
      </c>
      <c r="K38" s="11">
        <v>173</v>
      </c>
      <c r="L38" s="11">
        <v>127</v>
      </c>
      <c r="M38" s="11">
        <v>4</v>
      </c>
      <c r="N38" s="11">
        <v>4</v>
      </c>
      <c r="O38" s="11">
        <v>94</v>
      </c>
      <c r="P38" s="11">
        <v>7</v>
      </c>
    </row>
    <row r="39" spans="1:16" x14ac:dyDescent="0.35">
      <c r="A39" s="85">
        <v>2012</v>
      </c>
      <c r="B39" s="11">
        <v>968</v>
      </c>
      <c r="C39" s="11">
        <v>67</v>
      </c>
      <c r="D39" s="11">
        <v>15</v>
      </c>
      <c r="E39" s="11">
        <v>11</v>
      </c>
      <c r="F39" s="11">
        <v>51</v>
      </c>
      <c r="G39" s="11">
        <v>35</v>
      </c>
      <c r="H39" s="11">
        <v>69</v>
      </c>
      <c r="I39" s="11">
        <v>298</v>
      </c>
      <c r="J39" s="11">
        <v>61</v>
      </c>
      <c r="K39" s="11">
        <v>159</v>
      </c>
      <c r="L39" s="11">
        <v>110</v>
      </c>
      <c r="M39" s="11">
        <v>4</v>
      </c>
      <c r="N39" s="11">
        <v>0</v>
      </c>
      <c r="O39" s="11">
        <v>80</v>
      </c>
      <c r="P39" s="11">
        <v>8</v>
      </c>
    </row>
    <row r="40" spans="1:16" x14ac:dyDescent="0.35">
      <c r="A40" s="85">
        <v>2013</v>
      </c>
      <c r="B40" s="11">
        <v>1002</v>
      </c>
      <c r="C40" s="11">
        <v>70</v>
      </c>
      <c r="D40" s="11">
        <v>14</v>
      </c>
      <c r="E40" s="11">
        <v>19</v>
      </c>
      <c r="F40" s="11">
        <v>57</v>
      </c>
      <c r="G40" s="11">
        <v>57</v>
      </c>
      <c r="H40" s="11">
        <v>72</v>
      </c>
      <c r="I40" s="11">
        <v>281</v>
      </c>
      <c r="J40" s="11">
        <v>69</v>
      </c>
      <c r="K40" s="11">
        <v>145</v>
      </c>
      <c r="L40" s="11">
        <v>138</v>
      </c>
      <c r="M40" s="11">
        <v>8</v>
      </c>
      <c r="N40" s="11">
        <v>1</v>
      </c>
      <c r="O40" s="11">
        <v>63</v>
      </c>
      <c r="P40" s="11">
        <v>8</v>
      </c>
    </row>
    <row r="41" spans="1:16" x14ac:dyDescent="0.35">
      <c r="A41" s="85">
        <v>2014</v>
      </c>
      <c r="B41" s="11">
        <v>1036</v>
      </c>
      <c r="C41" s="11">
        <v>80</v>
      </c>
      <c r="D41" s="11">
        <v>21</v>
      </c>
      <c r="E41" s="11">
        <v>12</v>
      </c>
      <c r="F41" s="11">
        <v>48</v>
      </c>
      <c r="G41" s="11">
        <v>48</v>
      </c>
      <c r="H41" s="11">
        <v>75</v>
      </c>
      <c r="I41" s="11">
        <v>287</v>
      </c>
      <c r="J41" s="11">
        <v>56</v>
      </c>
      <c r="K41" s="11">
        <v>166</v>
      </c>
      <c r="L41" s="11">
        <v>139</v>
      </c>
      <c r="M41" s="11">
        <v>3</v>
      </c>
      <c r="N41" s="11">
        <v>3</v>
      </c>
      <c r="O41" s="11">
        <v>81</v>
      </c>
      <c r="P41" s="11">
        <v>17</v>
      </c>
    </row>
    <row r="42" spans="1:16" x14ac:dyDescent="0.35">
      <c r="A42" s="85">
        <v>2015</v>
      </c>
      <c r="B42" s="11">
        <v>1045</v>
      </c>
      <c r="C42" s="11">
        <v>61</v>
      </c>
      <c r="D42" s="11">
        <v>17</v>
      </c>
      <c r="E42" s="11">
        <v>27</v>
      </c>
      <c r="F42" s="11">
        <v>59</v>
      </c>
      <c r="G42" s="11">
        <v>56</v>
      </c>
      <c r="H42" s="11">
        <v>75</v>
      </c>
      <c r="I42" s="11">
        <v>274</v>
      </c>
      <c r="J42" s="11">
        <v>71</v>
      </c>
      <c r="K42" s="11">
        <v>167</v>
      </c>
      <c r="L42" s="11">
        <v>125</v>
      </c>
      <c r="M42" s="11">
        <v>4</v>
      </c>
      <c r="N42" s="11">
        <v>2</v>
      </c>
      <c r="O42" s="11">
        <v>96</v>
      </c>
      <c r="P42" s="11">
        <v>11</v>
      </c>
    </row>
    <row r="43" spans="1:16" x14ac:dyDescent="0.35">
      <c r="A43" s="85">
        <v>2016</v>
      </c>
      <c r="B43" s="11">
        <v>1139</v>
      </c>
      <c r="C43" s="11">
        <v>67</v>
      </c>
      <c r="D43" s="11">
        <v>16</v>
      </c>
      <c r="E43" s="11">
        <v>25</v>
      </c>
      <c r="F43" s="11">
        <v>67</v>
      </c>
      <c r="G43" s="11">
        <v>56</v>
      </c>
      <c r="H43" s="11">
        <v>86</v>
      </c>
      <c r="I43" s="11">
        <v>308</v>
      </c>
      <c r="J43" s="11">
        <v>79</v>
      </c>
      <c r="K43" s="11">
        <v>197</v>
      </c>
      <c r="L43" s="11">
        <v>141</v>
      </c>
      <c r="M43" s="11">
        <v>9</v>
      </c>
      <c r="N43" s="11">
        <v>3</v>
      </c>
      <c r="O43" s="11">
        <v>77</v>
      </c>
      <c r="P43" s="11">
        <v>8</v>
      </c>
    </row>
    <row r="44" spans="1:16" x14ac:dyDescent="0.35">
      <c r="A44" s="85">
        <v>2017</v>
      </c>
      <c r="B44" s="11">
        <v>1120</v>
      </c>
      <c r="C44" s="11">
        <v>70</v>
      </c>
      <c r="D44" s="11">
        <v>12</v>
      </c>
      <c r="E44" s="11">
        <v>15</v>
      </c>
      <c r="F44" s="11">
        <v>91</v>
      </c>
      <c r="G44" s="11">
        <v>40</v>
      </c>
      <c r="H44" s="11">
        <v>77</v>
      </c>
      <c r="I44" s="11">
        <v>310</v>
      </c>
      <c r="J44" s="11">
        <v>86</v>
      </c>
      <c r="K44" s="11">
        <v>176</v>
      </c>
      <c r="L44" s="11">
        <v>165</v>
      </c>
      <c r="M44" s="11">
        <v>2</v>
      </c>
      <c r="N44" s="11">
        <v>1</v>
      </c>
      <c r="O44" s="11">
        <v>67</v>
      </c>
      <c r="P44" s="11">
        <v>8</v>
      </c>
    </row>
    <row r="45" spans="1:16" x14ac:dyDescent="0.35">
      <c r="A45" s="85">
        <v>2018</v>
      </c>
      <c r="B45" s="11">
        <v>1136</v>
      </c>
      <c r="C45" s="11">
        <v>79</v>
      </c>
      <c r="D45" s="11">
        <v>18</v>
      </c>
      <c r="E45" s="11">
        <v>25</v>
      </c>
      <c r="F45" s="11">
        <v>59</v>
      </c>
      <c r="G45" s="11">
        <v>57</v>
      </c>
      <c r="H45" s="11">
        <v>100</v>
      </c>
      <c r="I45" s="11">
        <v>274</v>
      </c>
      <c r="J45" s="11">
        <v>78</v>
      </c>
      <c r="K45" s="11">
        <v>170</v>
      </c>
      <c r="L45" s="11">
        <v>165</v>
      </c>
      <c r="M45" s="11">
        <v>5</v>
      </c>
      <c r="N45" s="11">
        <v>5</v>
      </c>
      <c r="O45" s="11">
        <v>88</v>
      </c>
      <c r="P45" s="11">
        <v>13</v>
      </c>
    </row>
    <row r="46" spans="1:16" x14ac:dyDescent="0.35">
      <c r="A46" s="85">
        <v>2019</v>
      </c>
      <c r="B46" s="11">
        <v>1020</v>
      </c>
      <c r="C46" s="11">
        <v>108</v>
      </c>
      <c r="D46" s="11">
        <v>15</v>
      </c>
      <c r="E46" s="11">
        <v>23</v>
      </c>
      <c r="F46" s="11">
        <v>70</v>
      </c>
      <c r="G46" s="11">
        <v>53</v>
      </c>
      <c r="H46" s="11">
        <v>74</v>
      </c>
      <c r="I46" s="11">
        <v>257</v>
      </c>
      <c r="J46" s="11">
        <v>65</v>
      </c>
      <c r="K46" s="11">
        <v>137</v>
      </c>
      <c r="L46" s="11">
        <v>132</v>
      </c>
      <c r="M46" s="11">
        <v>4</v>
      </c>
      <c r="N46" s="11">
        <v>3</v>
      </c>
      <c r="O46" s="11">
        <v>74</v>
      </c>
      <c r="P46" s="11">
        <v>5</v>
      </c>
    </row>
    <row r="47" spans="1:16" x14ac:dyDescent="0.35">
      <c r="A47" s="85">
        <v>2020</v>
      </c>
      <c r="B47" s="11">
        <v>1190</v>
      </c>
      <c r="C47" s="11">
        <v>87</v>
      </c>
      <c r="D47" s="11">
        <v>15</v>
      </c>
      <c r="E47" s="11">
        <v>24</v>
      </c>
      <c r="F47" s="11">
        <v>69</v>
      </c>
      <c r="G47" s="11">
        <v>70</v>
      </c>
      <c r="H47" s="11">
        <v>79</v>
      </c>
      <c r="I47" s="11">
        <v>285</v>
      </c>
      <c r="J47" s="11">
        <v>88</v>
      </c>
      <c r="K47" s="11">
        <v>193</v>
      </c>
      <c r="L47" s="11">
        <v>184</v>
      </c>
      <c r="M47" s="11">
        <v>3</v>
      </c>
      <c r="N47" s="11">
        <v>0</v>
      </c>
      <c r="O47" s="11">
        <v>87</v>
      </c>
      <c r="P47" s="11">
        <v>6</v>
      </c>
    </row>
    <row r="48" spans="1:16" x14ac:dyDescent="0.35">
      <c r="A48" s="85">
        <v>2021</v>
      </c>
      <c r="B48" s="11">
        <v>1245</v>
      </c>
      <c r="C48" s="11">
        <v>91</v>
      </c>
      <c r="D48" s="11">
        <v>21</v>
      </c>
      <c r="E48" s="11">
        <v>25</v>
      </c>
      <c r="F48" s="11">
        <v>73</v>
      </c>
      <c r="G48" s="11">
        <v>57</v>
      </c>
      <c r="H48" s="11">
        <v>83</v>
      </c>
      <c r="I48" s="11">
        <v>338</v>
      </c>
      <c r="J48" s="11">
        <v>81</v>
      </c>
      <c r="K48" s="11">
        <v>179</v>
      </c>
      <c r="L48" s="11">
        <v>172</v>
      </c>
      <c r="M48" s="11">
        <v>8</v>
      </c>
      <c r="N48" s="11">
        <v>2</v>
      </c>
      <c r="O48" s="11">
        <v>106</v>
      </c>
      <c r="P48" s="11">
        <v>9</v>
      </c>
    </row>
    <row r="49" spans="1:16" x14ac:dyDescent="0.35">
      <c r="A49" s="86">
        <v>2022</v>
      </c>
      <c r="B49" s="11">
        <v>1276</v>
      </c>
      <c r="C49" s="11">
        <v>86</v>
      </c>
      <c r="D49" s="11">
        <v>21</v>
      </c>
      <c r="E49" s="11">
        <v>36</v>
      </c>
      <c r="F49" s="11">
        <v>80</v>
      </c>
      <c r="G49" s="11">
        <v>65</v>
      </c>
      <c r="H49" s="11">
        <v>97</v>
      </c>
      <c r="I49" s="11">
        <v>326</v>
      </c>
      <c r="J49" s="11">
        <v>90</v>
      </c>
      <c r="K49" s="11">
        <v>200</v>
      </c>
      <c r="L49" s="11">
        <v>153</v>
      </c>
      <c r="M49" s="11">
        <v>4</v>
      </c>
      <c r="N49" s="11">
        <v>6</v>
      </c>
      <c r="O49" s="11">
        <v>96</v>
      </c>
      <c r="P49" s="11">
        <v>16</v>
      </c>
    </row>
  </sheetData>
  <hyperlinks>
    <hyperlink ref="A4" location="Table_of_contents!A1" display="Back to table of contents" xr:uid="{00000000-0004-0000-0700-000000000000}"/>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290"/>
  <sheetViews>
    <sheetView zoomScaleNormal="100" workbookViewId="0"/>
  </sheetViews>
  <sheetFormatPr defaultColWidth="8.765625" defaultRowHeight="15.5" x14ac:dyDescent="0.35"/>
  <cols>
    <col min="1" max="1" width="14.23046875" style="9" customWidth="1"/>
    <col min="2" max="2" width="22.765625" style="9" customWidth="1"/>
    <col min="3" max="7" width="15.765625" style="9" customWidth="1"/>
    <col min="8" max="8" width="10.84375" style="9" customWidth="1"/>
    <col min="9" max="9" width="11.07421875" style="9" bestFit="1" customWidth="1"/>
    <col min="10" max="16384" width="8.765625" style="9"/>
  </cols>
  <sheetData>
    <row r="1" spans="1:9" ht="20" x14ac:dyDescent="0.4">
      <c r="A1" s="8" t="s">
        <v>346</v>
      </c>
    </row>
    <row r="2" spans="1:9" x14ac:dyDescent="0.35">
      <c r="A2" t="s">
        <v>27</v>
      </c>
    </row>
    <row r="3" spans="1:9" x14ac:dyDescent="0.35">
      <c r="A3" s="9" t="s">
        <v>0</v>
      </c>
    </row>
    <row r="4" spans="1:9" x14ac:dyDescent="0.35">
      <c r="A4" s="6" t="s">
        <v>28</v>
      </c>
    </row>
    <row r="5" spans="1:9" s="12" customFormat="1" ht="72" x14ac:dyDescent="0.4">
      <c r="A5" s="13" t="s">
        <v>14</v>
      </c>
      <c r="B5" s="13" t="s">
        <v>140</v>
      </c>
      <c r="C5" s="81" t="s">
        <v>18</v>
      </c>
      <c r="D5" s="82" t="s">
        <v>20</v>
      </c>
      <c r="E5" s="82" t="s">
        <v>19</v>
      </c>
      <c r="F5" s="82" t="s">
        <v>260</v>
      </c>
      <c r="G5" s="82" t="s">
        <v>15</v>
      </c>
    </row>
    <row r="6" spans="1:9" x14ac:dyDescent="0.35">
      <c r="A6" s="18" t="s">
        <v>141</v>
      </c>
      <c r="B6" s="11" t="s">
        <v>56</v>
      </c>
      <c r="C6" s="30">
        <v>26.890882983000001</v>
      </c>
      <c r="D6" s="16">
        <v>26.229096669</v>
      </c>
      <c r="E6" s="16">
        <v>27.552669296000001</v>
      </c>
      <c r="F6" s="16">
        <f>table_3b_alcohol_specific_deaths_ASMR_rates_health_boards_5_yr_average[[#This Row],[Upper 95% confidence interval
Persons]]-table_3b_alcohol_specific_deaths_ASMR_rates_health_boards_5_yr_average[[#This Row],[Age-standardised mortality rate
Persons]]</f>
        <v>0.66178631300000035</v>
      </c>
      <c r="G6" s="11">
        <v>6391</v>
      </c>
      <c r="H6"/>
      <c r="I6"/>
    </row>
    <row r="7" spans="1:9" x14ac:dyDescent="0.35">
      <c r="A7" s="18" t="s">
        <v>141</v>
      </c>
      <c r="B7" s="10" t="s">
        <v>142</v>
      </c>
      <c r="C7" s="30">
        <v>23.097111592000001</v>
      </c>
      <c r="D7" s="16">
        <v>20.882044899</v>
      </c>
      <c r="E7" s="16">
        <v>25.312178286000002</v>
      </c>
      <c r="F7" s="16">
        <f>table_3b_alcohol_specific_deaths_ASMR_rates_health_boards_5_yr_average[[#This Row],[Upper 95% confidence interval
Persons]]-table_3b_alcohol_specific_deaths_ASMR_rates_health_boards_5_yr_average[[#This Row],[Age-standardised mortality rate
Persons]]</f>
        <v>2.2150666940000008</v>
      </c>
      <c r="G7" s="11">
        <v>419</v>
      </c>
      <c r="H7"/>
      <c r="I7"/>
    </row>
    <row r="8" spans="1:9" x14ac:dyDescent="0.35">
      <c r="A8" s="18" t="s">
        <v>141</v>
      </c>
      <c r="B8" s="10" t="s">
        <v>143</v>
      </c>
      <c r="C8" s="30">
        <v>11.934764227000001</v>
      </c>
      <c r="D8" s="16">
        <v>9.0263358812999996</v>
      </c>
      <c r="E8" s="16">
        <v>14.843192574</v>
      </c>
      <c r="F8" s="16">
        <f>table_3b_alcohol_specific_deaths_ASMR_rates_health_boards_5_yr_average[[#This Row],[Upper 95% confidence interval
Persons]]-table_3b_alcohol_specific_deaths_ASMR_rates_health_boards_5_yr_average[[#This Row],[Age-standardised mortality rate
Persons]]</f>
        <v>2.9084283469999992</v>
      </c>
      <c r="G8" s="11">
        <v>65</v>
      </c>
      <c r="H8"/>
      <c r="I8"/>
    </row>
    <row r="9" spans="1:9" x14ac:dyDescent="0.35">
      <c r="A9" s="18" t="s">
        <v>141</v>
      </c>
      <c r="B9" s="10" t="s">
        <v>77</v>
      </c>
      <c r="C9" s="30">
        <v>14.204039204000001</v>
      </c>
      <c r="D9" s="16">
        <v>11.535010905</v>
      </c>
      <c r="E9" s="16">
        <v>16.873067502000001</v>
      </c>
      <c r="F9" s="16">
        <f>table_3b_alcohol_specific_deaths_ASMR_rates_health_boards_5_yr_average[[#This Row],[Upper 95% confidence interval
Persons]]-table_3b_alcohol_specific_deaths_ASMR_rates_health_boards_5_yr_average[[#This Row],[Age-standardised mortality rate
Persons]]</f>
        <v>2.6690282980000006</v>
      </c>
      <c r="G9" s="11">
        <v>109</v>
      </c>
      <c r="H9"/>
      <c r="I9"/>
    </row>
    <row r="10" spans="1:9" x14ac:dyDescent="0.35">
      <c r="A10" s="18" t="s">
        <v>141</v>
      </c>
      <c r="B10" s="10" t="s">
        <v>84</v>
      </c>
      <c r="C10" s="30">
        <v>17.479273118999998</v>
      </c>
      <c r="D10" s="16">
        <v>15.474682876999999</v>
      </c>
      <c r="E10" s="16">
        <v>19.483863360000001</v>
      </c>
      <c r="F10" s="16">
        <f>table_3b_alcohol_specific_deaths_ASMR_rates_health_boards_5_yr_average[[#This Row],[Upper 95% confidence interval
Persons]]-table_3b_alcohol_specific_deaths_ASMR_rates_health_boards_5_yr_average[[#This Row],[Age-standardised mortality rate
Persons]]</f>
        <v>2.0045902410000025</v>
      </c>
      <c r="G10" s="11">
        <v>294</v>
      </c>
      <c r="H10"/>
      <c r="I10"/>
    </row>
    <row r="11" spans="1:9" x14ac:dyDescent="0.35">
      <c r="A11" s="18" t="s">
        <v>141</v>
      </c>
      <c r="B11" s="11" t="s">
        <v>144</v>
      </c>
      <c r="C11" s="23">
        <v>19.555486383000002</v>
      </c>
      <c r="D11" s="16">
        <v>17.175316802000001</v>
      </c>
      <c r="E11" s="16">
        <v>21.935655962999999</v>
      </c>
      <c r="F11" s="16">
        <f>table_3b_alcohol_specific_deaths_ASMR_rates_health_boards_5_yr_average[[#This Row],[Upper 95% confidence interval
Persons]]-table_3b_alcohol_specific_deaths_ASMR_rates_health_boards_5_yr_average[[#This Row],[Age-standardised mortality rate
Persons]]</f>
        <v>2.3801695799999969</v>
      </c>
      <c r="G11" s="11">
        <v>262</v>
      </c>
      <c r="H11"/>
      <c r="I11"/>
    </row>
    <row r="12" spans="1:9" x14ac:dyDescent="0.35">
      <c r="A12" s="18" t="s">
        <v>141</v>
      </c>
      <c r="B12" s="11" t="s">
        <v>145</v>
      </c>
      <c r="C12" s="23">
        <v>16.274398650999998</v>
      </c>
      <c r="D12" s="16">
        <v>14.663342186</v>
      </c>
      <c r="E12" s="16">
        <v>17.885455114999999</v>
      </c>
      <c r="F12" s="16">
        <f>table_3b_alcohol_specific_deaths_ASMR_rates_health_boards_5_yr_average[[#This Row],[Upper 95% confidence interval
Persons]]-table_3b_alcohol_specific_deaths_ASMR_rates_health_boards_5_yr_average[[#This Row],[Age-standardised mortality rate
Persons]]</f>
        <v>1.6110564640000007</v>
      </c>
      <c r="G12" s="11">
        <v>398</v>
      </c>
      <c r="H12"/>
      <c r="I12"/>
    </row>
    <row r="13" spans="1:9" x14ac:dyDescent="0.35">
      <c r="A13" s="18" t="s">
        <v>141</v>
      </c>
      <c r="B13" s="11" t="s">
        <v>146</v>
      </c>
      <c r="C13" s="23">
        <v>45.516169195000003</v>
      </c>
      <c r="D13" s="16">
        <v>43.642582413</v>
      </c>
      <c r="E13" s="16">
        <v>47.389755977</v>
      </c>
      <c r="F13" s="16">
        <f>table_3b_alcohol_specific_deaths_ASMR_rates_health_boards_5_yr_average[[#This Row],[Upper 95% confidence interval
Persons]]-table_3b_alcohol_specific_deaths_ASMR_rates_health_boards_5_yr_average[[#This Row],[Age-standardised mortality rate
Persons]]</f>
        <v>1.8735867819999967</v>
      </c>
      <c r="G13" s="11">
        <v>2290</v>
      </c>
      <c r="H13"/>
      <c r="I13"/>
    </row>
    <row r="14" spans="1:9" x14ac:dyDescent="0.35">
      <c r="A14" s="18" t="s">
        <v>141</v>
      </c>
      <c r="B14" s="11" t="s">
        <v>86</v>
      </c>
      <c r="C14" s="23">
        <v>23.195179178</v>
      </c>
      <c r="D14" s="16">
        <v>20.770474388</v>
      </c>
      <c r="E14" s="16">
        <v>25.619883968</v>
      </c>
      <c r="F14" s="16">
        <f>table_3b_alcohol_specific_deaths_ASMR_rates_health_boards_5_yr_average[[#This Row],[Upper 95% confidence interval
Persons]]-table_3b_alcohol_specific_deaths_ASMR_rates_health_boards_5_yr_average[[#This Row],[Age-standardised mortality rate
Persons]]</f>
        <v>2.4247047899999998</v>
      </c>
      <c r="G14" s="11">
        <v>353</v>
      </c>
      <c r="H14"/>
      <c r="I14"/>
    </row>
    <row r="15" spans="1:9" x14ac:dyDescent="0.35">
      <c r="A15" s="18" t="s">
        <v>141</v>
      </c>
      <c r="B15" s="11" t="s">
        <v>147</v>
      </c>
      <c r="C15" s="23">
        <v>27.062856806999999</v>
      </c>
      <c r="D15" s="16">
        <v>25.169231926999998</v>
      </c>
      <c r="E15" s="16">
        <v>28.956481686</v>
      </c>
      <c r="F15" s="16">
        <f>table_3b_alcohol_specific_deaths_ASMR_rates_health_boards_5_yr_average[[#This Row],[Upper 95% confidence interval
Persons]]-table_3b_alcohol_specific_deaths_ASMR_rates_health_boards_5_yr_average[[#This Row],[Age-standardised mortality rate
Persons]]</f>
        <v>1.8936248790000008</v>
      </c>
      <c r="G15" s="11">
        <v>795</v>
      </c>
      <c r="H15"/>
      <c r="I15"/>
    </row>
    <row r="16" spans="1:9" x14ac:dyDescent="0.35">
      <c r="A16" s="18" t="s">
        <v>141</v>
      </c>
      <c r="B16" s="11" t="s">
        <v>148</v>
      </c>
      <c r="C16" s="23">
        <v>24.639753292999998</v>
      </c>
      <c r="D16" s="16">
        <v>22.972397738000002</v>
      </c>
      <c r="E16" s="16">
        <v>26.307108847999999</v>
      </c>
      <c r="F16" s="16">
        <f>table_3b_alcohol_specific_deaths_ASMR_rates_health_boards_5_yr_average[[#This Row],[Upper 95% confidence interval
Persons]]-table_3b_alcohol_specific_deaths_ASMR_rates_health_boards_5_yr_average[[#This Row],[Age-standardised mortality rate
Persons]]</f>
        <v>1.6673555550000003</v>
      </c>
      <c r="G16" s="11">
        <v>854</v>
      </c>
      <c r="H16"/>
      <c r="I16"/>
    </row>
    <row r="17" spans="1:9" x14ac:dyDescent="0.35">
      <c r="A17" s="18" t="s">
        <v>141</v>
      </c>
      <c r="B17" s="11" t="s">
        <v>149</v>
      </c>
      <c r="C17" s="23">
        <v>32.026145208999999</v>
      </c>
      <c r="D17" s="16">
        <v>20.690824970000001</v>
      </c>
      <c r="E17" s="16">
        <v>43.361465447999997</v>
      </c>
      <c r="F17" s="16">
        <f>table_3b_alcohol_specific_deaths_ASMR_rates_health_boards_5_yr_average[[#This Row],[Upper 95% confidence interval
Persons]]-table_3b_alcohol_specific_deaths_ASMR_rates_health_boards_5_yr_average[[#This Row],[Age-standardised mortality rate
Persons]]</f>
        <v>11.335320238999998</v>
      </c>
      <c r="G17" s="11">
        <v>31</v>
      </c>
      <c r="H17"/>
      <c r="I17"/>
    </row>
    <row r="18" spans="1:9" x14ac:dyDescent="0.35">
      <c r="A18" s="18" t="s">
        <v>141</v>
      </c>
      <c r="B18" s="11" t="s">
        <v>150</v>
      </c>
      <c r="C18" s="23">
        <v>14.166565706</v>
      </c>
      <c r="D18" s="16">
        <v>6.8985928297000001</v>
      </c>
      <c r="E18" s="16">
        <v>21.434538581999998</v>
      </c>
      <c r="F18" s="16">
        <f>table_3b_alcohol_specific_deaths_ASMR_rates_health_boards_5_yr_average[[#This Row],[Upper 95% confidence interval
Persons]]-table_3b_alcohol_specific_deaths_ASMR_rates_health_boards_5_yr_average[[#This Row],[Age-standardised mortality rate
Persons]]</f>
        <v>7.2679728759999982</v>
      </c>
      <c r="G18" s="11">
        <v>15</v>
      </c>
      <c r="H18"/>
      <c r="I18"/>
    </row>
    <row r="19" spans="1:9" x14ac:dyDescent="0.35">
      <c r="A19" s="18" t="s">
        <v>141</v>
      </c>
      <c r="B19" s="11" t="s">
        <v>151</v>
      </c>
      <c r="C19" s="23">
        <v>24.776246092000001</v>
      </c>
      <c r="D19" s="16">
        <v>22.530216250999999</v>
      </c>
      <c r="E19" s="16">
        <v>27.022275933</v>
      </c>
      <c r="F19" s="16">
        <f>table_3b_alcohol_specific_deaths_ASMR_rates_health_boards_5_yr_average[[#This Row],[Upper 95% confidence interval
Persons]]-table_3b_alcohol_specific_deaths_ASMR_rates_health_boards_5_yr_average[[#This Row],[Age-standardised mortality rate
Persons]]</f>
        <v>2.2460298409999986</v>
      </c>
      <c r="G19" s="11">
        <v>468</v>
      </c>
      <c r="H19"/>
      <c r="I19"/>
    </row>
    <row r="20" spans="1:9" x14ac:dyDescent="0.35">
      <c r="A20" s="18" t="s">
        <v>141</v>
      </c>
      <c r="B20" s="11" t="s">
        <v>152</v>
      </c>
      <c r="C20" s="23">
        <v>28.096582008999999</v>
      </c>
      <c r="D20" s="16">
        <v>19.161926067</v>
      </c>
      <c r="E20" s="16">
        <v>37.031237951000001</v>
      </c>
      <c r="F20" s="16">
        <f>table_3b_alcohol_specific_deaths_ASMR_rates_health_boards_5_yr_average[[#This Row],[Upper 95% confidence interval
Persons]]-table_3b_alcohol_specific_deaths_ASMR_rates_health_boards_5_yr_average[[#This Row],[Age-standardised mortality rate
Persons]]</f>
        <v>8.9346559420000027</v>
      </c>
      <c r="G20" s="11">
        <v>38</v>
      </c>
      <c r="H20"/>
      <c r="I20"/>
    </row>
    <row r="21" spans="1:9" x14ac:dyDescent="0.35">
      <c r="A21" s="18" t="s">
        <v>153</v>
      </c>
      <c r="B21" s="11" t="s">
        <v>56</v>
      </c>
      <c r="C21" s="23">
        <v>27.499657957</v>
      </c>
      <c r="D21" s="16">
        <v>26.833682783</v>
      </c>
      <c r="E21" s="16">
        <v>28.16563313</v>
      </c>
      <c r="F21" s="16">
        <f>table_3b_alcohol_specific_deaths_ASMR_rates_health_boards_5_yr_average[[#This Row],[Upper 95% confidence interval
Persons]]-table_3b_alcohol_specific_deaths_ASMR_rates_health_boards_5_yr_average[[#This Row],[Age-standardised mortality rate
Persons]]</f>
        <v>0.66597517299999964</v>
      </c>
      <c r="G21" s="11">
        <v>6601</v>
      </c>
      <c r="H21"/>
      <c r="I21"/>
    </row>
    <row r="22" spans="1:9" x14ac:dyDescent="0.35">
      <c r="A22" s="18" t="s">
        <v>153</v>
      </c>
      <c r="B22" s="11" t="s">
        <v>142</v>
      </c>
      <c r="C22" s="23">
        <v>22.974032104999999</v>
      </c>
      <c r="D22" s="16">
        <v>20.773286844000001</v>
      </c>
      <c r="E22" s="16">
        <v>25.174777367000001</v>
      </c>
      <c r="F22" s="16">
        <f>table_3b_alcohol_specific_deaths_ASMR_rates_health_boards_5_yr_average[[#This Row],[Upper 95% confidence interval
Persons]]-table_3b_alcohol_specific_deaths_ASMR_rates_health_boards_5_yr_average[[#This Row],[Age-standardised mortality rate
Persons]]</f>
        <v>2.2007452620000016</v>
      </c>
      <c r="G22" s="11">
        <v>420</v>
      </c>
      <c r="H22"/>
      <c r="I22"/>
    </row>
    <row r="23" spans="1:9" x14ac:dyDescent="0.35">
      <c r="A23" s="22" t="s">
        <v>153</v>
      </c>
      <c r="B23" t="s">
        <v>143</v>
      </c>
      <c r="C23" s="23">
        <v>12.285538305999999</v>
      </c>
      <c r="D23" s="16">
        <v>9.3585911952000007</v>
      </c>
      <c r="E23" s="16">
        <v>15.212485416</v>
      </c>
      <c r="F23" s="16">
        <f>table_3b_alcohol_specific_deaths_ASMR_rates_health_boards_5_yr_average[[#This Row],[Upper 95% confidence interval
Persons]]-table_3b_alcohol_specific_deaths_ASMR_rates_health_boards_5_yr_average[[#This Row],[Age-standardised mortality rate
Persons]]</f>
        <v>2.9269471100000004</v>
      </c>
      <c r="G23" s="11">
        <v>68</v>
      </c>
      <c r="H23"/>
      <c r="I23"/>
    </row>
    <row r="24" spans="1:9" x14ac:dyDescent="0.35">
      <c r="A24" s="22" t="s">
        <v>153</v>
      </c>
      <c r="B24" t="s">
        <v>77</v>
      </c>
      <c r="C24" s="23">
        <v>15.219789268</v>
      </c>
      <c r="D24" s="16">
        <v>12.469552458000001</v>
      </c>
      <c r="E24" s="16">
        <v>17.970026078</v>
      </c>
      <c r="F24" s="16">
        <f>table_3b_alcohol_specific_deaths_ASMR_rates_health_boards_5_yr_average[[#This Row],[Upper 95% confidence interval
Persons]]-table_3b_alcohol_specific_deaths_ASMR_rates_health_boards_5_yr_average[[#This Row],[Age-standardised mortality rate
Persons]]</f>
        <v>2.7502368100000005</v>
      </c>
      <c r="G24" s="11">
        <v>118</v>
      </c>
    </row>
    <row r="25" spans="1:9" x14ac:dyDescent="0.35">
      <c r="A25" s="22" t="s">
        <v>153</v>
      </c>
      <c r="B25" t="s">
        <v>84</v>
      </c>
      <c r="C25" s="23">
        <v>17.192802662999998</v>
      </c>
      <c r="D25" s="16">
        <v>15.217650852</v>
      </c>
      <c r="E25" s="16">
        <v>19.167954473999998</v>
      </c>
      <c r="F25" s="16">
        <f>table_3b_alcohol_specific_deaths_ASMR_rates_health_boards_5_yr_average[[#This Row],[Upper 95% confidence interval
Persons]]-table_3b_alcohol_specific_deaths_ASMR_rates_health_boards_5_yr_average[[#This Row],[Age-standardised mortality rate
Persons]]</f>
        <v>1.9751518109999999</v>
      </c>
      <c r="G25" s="11">
        <v>293</v>
      </c>
    </row>
    <row r="26" spans="1:9" x14ac:dyDescent="0.35">
      <c r="A26" s="22" t="s">
        <v>153</v>
      </c>
      <c r="B26" t="s">
        <v>144</v>
      </c>
      <c r="C26" s="23">
        <v>19.184601851</v>
      </c>
      <c r="D26" s="16">
        <v>16.836013018999999</v>
      </c>
      <c r="E26" s="16">
        <v>21.533190683000001</v>
      </c>
      <c r="F26" s="16">
        <f>table_3b_alcohol_specific_deaths_ASMR_rates_health_boards_5_yr_average[[#This Row],[Upper 95% confidence interval
Persons]]-table_3b_alcohol_specific_deaths_ASMR_rates_health_boards_5_yr_average[[#This Row],[Age-standardised mortality rate
Persons]]</f>
        <v>2.3485888320000008</v>
      </c>
      <c r="G26" s="11">
        <v>259</v>
      </c>
    </row>
    <row r="27" spans="1:9" x14ac:dyDescent="0.35">
      <c r="A27" s="22" t="s">
        <v>153</v>
      </c>
      <c r="B27" t="s">
        <v>145</v>
      </c>
      <c r="C27" s="23">
        <v>16.067878233999998</v>
      </c>
      <c r="D27" s="16">
        <v>14.472866550999999</v>
      </c>
      <c r="E27" s="16">
        <v>17.662889917000001</v>
      </c>
      <c r="F27" s="16">
        <f>table_3b_alcohol_specific_deaths_ASMR_rates_health_boards_5_yr_average[[#This Row],[Upper 95% confidence interval
Persons]]-table_3b_alcohol_specific_deaths_ASMR_rates_health_boards_5_yr_average[[#This Row],[Age-standardised mortality rate
Persons]]</f>
        <v>1.5950116830000027</v>
      </c>
      <c r="G27" s="11">
        <v>396</v>
      </c>
    </row>
    <row r="28" spans="1:9" x14ac:dyDescent="0.35">
      <c r="A28" s="22" t="s">
        <v>153</v>
      </c>
      <c r="B28" t="s">
        <v>146</v>
      </c>
      <c r="C28" s="23">
        <v>46.310815443000003</v>
      </c>
      <c r="D28" s="16">
        <v>44.423371320000001</v>
      </c>
      <c r="E28" s="16">
        <v>48.198259565999997</v>
      </c>
      <c r="F28" s="16">
        <f>table_3b_alcohol_specific_deaths_ASMR_rates_health_boards_5_yr_average[[#This Row],[Upper 95% confidence interval
Persons]]-table_3b_alcohol_specific_deaths_ASMR_rates_health_boards_5_yr_average[[#This Row],[Age-standardised mortality rate
Persons]]</f>
        <v>1.8874441229999945</v>
      </c>
      <c r="G28" s="11">
        <v>2337</v>
      </c>
    </row>
    <row r="29" spans="1:9" x14ac:dyDescent="0.35">
      <c r="A29" s="22" t="s">
        <v>153</v>
      </c>
      <c r="B29" t="s">
        <v>86</v>
      </c>
      <c r="C29" s="23">
        <v>23.403781607999999</v>
      </c>
      <c r="D29" s="16">
        <v>20.987060657000001</v>
      </c>
      <c r="E29" s="16">
        <v>25.820502559000001</v>
      </c>
      <c r="F29" s="16">
        <f>table_3b_alcohol_specific_deaths_ASMR_rates_health_boards_5_yr_average[[#This Row],[Upper 95% confidence interval
Persons]]-table_3b_alcohol_specific_deaths_ASMR_rates_health_boards_5_yr_average[[#This Row],[Age-standardised mortality rate
Persons]]</f>
        <v>2.4167209510000021</v>
      </c>
      <c r="G29" s="11">
        <v>362</v>
      </c>
    </row>
    <row r="30" spans="1:9" x14ac:dyDescent="0.35">
      <c r="A30" s="22" t="s">
        <v>153</v>
      </c>
      <c r="B30" t="s">
        <v>147</v>
      </c>
      <c r="C30" s="23">
        <v>28.569534874999999</v>
      </c>
      <c r="D30" s="16">
        <v>26.642050910999998</v>
      </c>
      <c r="E30" s="16">
        <v>30.497018837999999</v>
      </c>
      <c r="F30" s="16">
        <f>table_3b_alcohol_specific_deaths_ASMR_rates_health_boards_5_yr_average[[#This Row],[Upper 95% confidence interval
Persons]]-table_3b_alcohol_specific_deaths_ASMR_rates_health_boards_5_yr_average[[#This Row],[Age-standardised mortality rate
Persons]]</f>
        <v>1.9274839630000002</v>
      </c>
      <c r="G30" s="11">
        <v>855</v>
      </c>
    </row>
    <row r="31" spans="1:9" x14ac:dyDescent="0.35">
      <c r="A31" s="22" t="s">
        <v>153</v>
      </c>
      <c r="B31" t="s">
        <v>148</v>
      </c>
      <c r="C31" s="23">
        <v>25.649132942000001</v>
      </c>
      <c r="D31" s="16">
        <v>23.953986119</v>
      </c>
      <c r="E31" s="16">
        <v>27.344279763999999</v>
      </c>
      <c r="F31" s="16">
        <f>table_3b_alcohol_specific_deaths_ASMR_rates_health_boards_5_yr_average[[#This Row],[Upper 95% confidence interval
Persons]]-table_3b_alcohol_specific_deaths_ASMR_rates_health_boards_5_yr_average[[#This Row],[Age-standardised mortality rate
Persons]]</f>
        <v>1.6951468219999981</v>
      </c>
      <c r="G31" s="11">
        <v>896</v>
      </c>
    </row>
    <row r="32" spans="1:9" x14ac:dyDescent="0.35">
      <c r="A32" s="22" t="s">
        <v>153</v>
      </c>
      <c r="B32" t="s">
        <v>149</v>
      </c>
      <c r="C32" s="23">
        <v>29.294978119</v>
      </c>
      <c r="D32" s="16">
        <v>18.566841553</v>
      </c>
      <c r="E32" s="16">
        <v>40.023114685000003</v>
      </c>
      <c r="F32" s="16">
        <f>table_3b_alcohol_specific_deaths_ASMR_rates_health_boards_5_yr_average[[#This Row],[Upper 95% confidence interval
Persons]]-table_3b_alcohol_specific_deaths_ASMR_rates_health_boards_5_yr_average[[#This Row],[Age-standardised mortality rate
Persons]]</f>
        <v>10.728136566000003</v>
      </c>
      <c r="G32" s="11">
        <v>29</v>
      </c>
    </row>
    <row r="33" spans="1:7" x14ac:dyDescent="0.35">
      <c r="A33" s="22" t="s">
        <v>153</v>
      </c>
      <c r="B33" t="s">
        <v>150</v>
      </c>
      <c r="C33" s="23">
        <v>19.133677581000001</v>
      </c>
      <c r="D33" s="16">
        <v>10.631240576</v>
      </c>
      <c r="E33" s="16">
        <v>27.636114587000002</v>
      </c>
      <c r="F33" s="16">
        <f>table_3b_alcohol_specific_deaths_ASMR_rates_health_boards_5_yr_average[[#This Row],[Upper 95% confidence interval
Persons]]-table_3b_alcohol_specific_deaths_ASMR_rates_health_boards_5_yr_average[[#This Row],[Age-standardised mortality rate
Persons]]</f>
        <v>8.502437006000001</v>
      </c>
      <c r="G33" s="11">
        <v>20</v>
      </c>
    </row>
    <row r="34" spans="1:7" x14ac:dyDescent="0.35">
      <c r="A34" s="22" t="s">
        <v>153</v>
      </c>
      <c r="B34" t="s">
        <v>151</v>
      </c>
      <c r="C34" s="23">
        <v>26.311439612000001</v>
      </c>
      <c r="D34" s="16">
        <v>24.005736336999998</v>
      </c>
      <c r="E34" s="16">
        <v>28.617142887</v>
      </c>
      <c r="F34" s="16">
        <f>table_3b_alcohol_specific_deaths_ASMR_rates_health_boards_5_yr_average[[#This Row],[Upper 95% confidence interval
Persons]]-table_3b_alcohol_specific_deaths_ASMR_rates_health_boards_5_yr_average[[#This Row],[Age-standardised mortality rate
Persons]]</f>
        <v>2.3057032749999991</v>
      </c>
      <c r="G34" s="11">
        <v>501</v>
      </c>
    </row>
    <row r="35" spans="1:7" x14ac:dyDescent="0.35">
      <c r="A35" s="22" t="s">
        <v>153</v>
      </c>
      <c r="B35" t="s">
        <v>152</v>
      </c>
      <c r="C35" s="23">
        <v>34.685306222000001</v>
      </c>
      <c r="D35" s="16">
        <v>24.756818982999999</v>
      </c>
      <c r="E35" s="16">
        <v>44.613793461</v>
      </c>
      <c r="F35" s="16">
        <f>table_3b_alcohol_specific_deaths_ASMR_rates_health_boards_5_yr_average[[#This Row],[Upper 95% confidence interval
Persons]]-table_3b_alcohol_specific_deaths_ASMR_rates_health_boards_5_yr_average[[#This Row],[Age-standardised mortality rate
Persons]]</f>
        <v>9.928487238999999</v>
      </c>
      <c r="G35" s="11">
        <v>47</v>
      </c>
    </row>
    <row r="36" spans="1:7" x14ac:dyDescent="0.35">
      <c r="A36" s="22" t="s">
        <v>154</v>
      </c>
      <c r="B36" s="11" t="s">
        <v>56</v>
      </c>
      <c r="C36" s="23">
        <v>27.962092179999999</v>
      </c>
      <c r="D36" s="16">
        <v>27.294289496000001</v>
      </c>
      <c r="E36" s="16">
        <v>28.629894864000001</v>
      </c>
      <c r="F36" s="16">
        <f>table_3b_alcohol_specific_deaths_ASMR_rates_health_boards_5_yr_average[[#This Row],[Upper 95% confidence interval
Persons]]-table_3b_alcohol_specific_deaths_ASMR_rates_health_boards_5_yr_average[[#This Row],[Age-standardised mortality rate
Persons]]</f>
        <v>0.66780268400000153</v>
      </c>
      <c r="G36" s="11">
        <v>6790</v>
      </c>
    </row>
    <row r="37" spans="1:7" x14ac:dyDescent="0.35">
      <c r="A37" s="22" t="s">
        <v>154</v>
      </c>
      <c r="B37" t="s">
        <v>142</v>
      </c>
      <c r="C37" s="23">
        <v>24.267044252000002</v>
      </c>
      <c r="D37" s="16">
        <v>22.015806373</v>
      </c>
      <c r="E37" s="16">
        <v>26.518282129999999</v>
      </c>
      <c r="F37" s="16">
        <f>table_3b_alcohol_specific_deaths_ASMR_rates_health_boards_5_yr_average[[#This Row],[Upper 95% confidence interval
Persons]]-table_3b_alcohol_specific_deaths_ASMR_rates_health_boards_5_yr_average[[#This Row],[Age-standardised mortality rate
Persons]]</f>
        <v>2.2512378779999977</v>
      </c>
      <c r="G37" s="11">
        <v>448</v>
      </c>
    </row>
    <row r="38" spans="1:7" x14ac:dyDescent="0.35">
      <c r="A38" s="22" t="s">
        <v>154</v>
      </c>
      <c r="B38" t="s">
        <v>143</v>
      </c>
      <c r="C38" s="23">
        <v>10.918974844999999</v>
      </c>
      <c r="D38" s="16">
        <v>8.1694304155000008</v>
      </c>
      <c r="E38" s="16">
        <v>13.668519275</v>
      </c>
      <c r="F38" s="16">
        <f>table_3b_alcohol_specific_deaths_ASMR_rates_health_boards_5_yr_average[[#This Row],[Upper 95% confidence interval
Persons]]-table_3b_alcohol_specific_deaths_ASMR_rates_health_boards_5_yr_average[[#This Row],[Age-standardised mortality rate
Persons]]</f>
        <v>2.7495444300000003</v>
      </c>
      <c r="G38" s="11">
        <v>61</v>
      </c>
    </row>
    <row r="39" spans="1:7" x14ac:dyDescent="0.35">
      <c r="A39" s="22" t="s">
        <v>154</v>
      </c>
      <c r="B39" t="s">
        <v>77</v>
      </c>
      <c r="C39" s="23">
        <v>16.310737732</v>
      </c>
      <c r="D39" s="16">
        <v>13.478916256</v>
      </c>
      <c r="E39" s="16">
        <v>19.142559208000002</v>
      </c>
      <c r="F39" s="16">
        <f>table_3b_alcohol_specific_deaths_ASMR_rates_health_boards_5_yr_average[[#This Row],[Upper 95% confidence interval
Persons]]-table_3b_alcohol_specific_deaths_ASMR_rates_health_boards_5_yr_average[[#This Row],[Age-standardised mortality rate
Persons]]</f>
        <v>2.8318214760000018</v>
      </c>
      <c r="G39" s="11">
        <v>128</v>
      </c>
    </row>
    <row r="40" spans="1:7" x14ac:dyDescent="0.35">
      <c r="A40" s="22" t="s">
        <v>154</v>
      </c>
      <c r="B40" t="s">
        <v>84</v>
      </c>
      <c r="C40" s="23">
        <v>18.155322264999999</v>
      </c>
      <c r="D40" s="16">
        <v>16.133787161000001</v>
      </c>
      <c r="E40" s="16">
        <v>20.176857369</v>
      </c>
      <c r="F40" s="16">
        <f>table_3b_alcohol_specific_deaths_ASMR_rates_health_boards_5_yr_average[[#This Row],[Upper 95% confidence interval
Persons]]-table_3b_alcohol_specific_deaths_ASMR_rates_health_boards_5_yr_average[[#This Row],[Age-standardised mortality rate
Persons]]</f>
        <v>2.0215351040000016</v>
      </c>
      <c r="G40" s="11">
        <v>312</v>
      </c>
    </row>
    <row r="41" spans="1:7" x14ac:dyDescent="0.35">
      <c r="A41" s="22" t="s">
        <v>154</v>
      </c>
      <c r="B41" t="s">
        <v>144</v>
      </c>
      <c r="C41" s="23">
        <v>19.103920896999998</v>
      </c>
      <c r="D41" s="16">
        <v>16.773952771000001</v>
      </c>
      <c r="E41" s="16">
        <v>21.433889022999999</v>
      </c>
      <c r="F41" s="16">
        <f>table_3b_alcohol_specific_deaths_ASMR_rates_health_boards_5_yr_average[[#This Row],[Upper 95% confidence interval
Persons]]-table_3b_alcohol_specific_deaths_ASMR_rates_health_boards_5_yr_average[[#This Row],[Age-standardised mortality rate
Persons]]</f>
        <v>2.3299681260000007</v>
      </c>
      <c r="G41" s="11">
        <v>261</v>
      </c>
    </row>
    <row r="42" spans="1:7" x14ac:dyDescent="0.35">
      <c r="A42" s="22" t="s">
        <v>154</v>
      </c>
      <c r="B42" t="s">
        <v>145</v>
      </c>
      <c r="C42" s="23">
        <v>15.183902590000001</v>
      </c>
      <c r="D42" s="16">
        <v>13.643009075</v>
      </c>
      <c r="E42" s="16">
        <v>16.724796104999999</v>
      </c>
      <c r="F42" s="16">
        <f>table_3b_alcohol_specific_deaths_ASMR_rates_health_boards_5_yr_average[[#This Row],[Upper 95% confidence interval
Persons]]-table_3b_alcohol_specific_deaths_ASMR_rates_health_boards_5_yr_average[[#This Row],[Age-standardised mortality rate
Persons]]</f>
        <v>1.5408935149999987</v>
      </c>
      <c r="G42" s="11">
        <v>379</v>
      </c>
    </row>
    <row r="43" spans="1:7" x14ac:dyDescent="0.35">
      <c r="A43" s="22" t="s">
        <v>154</v>
      </c>
      <c r="B43" t="s">
        <v>146</v>
      </c>
      <c r="C43" s="23">
        <v>47.314824528999999</v>
      </c>
      <c r="D43" s="16">
        <v>45.412160020000002</v>
      </c>
      <c r="E43" s="16">
        <v>49.217489037999997</v>
      </c>
      <c r="F43" s="16">
        <f>table_3b_alcohol_specific_deaths_ASMR_rates_health_boards_5_yr_average[[#This Row],[Upper 95% confidence interval
Persons]]-table_3b_alcohol_specific_deaths_ASMR_rates_health_boards_5_yr_average[[#This Row],[Age-standardised mortality rate
Persons]]</f>
        <v>1.9026645089999974</v>
      </c>
      <c r="G43" s="11">
        <v>2402</v>
      </c>
    </row>
    <row r="44" spans="1:7" x14ac:dyDescent="0.35">
      <c r="A44" s="22" t="s">
        <v>154</v>
      </c>
      <c r="B44" t="s">
        <v>86</v>
      </c>
      <c r="C44" s="23">
        <v>25.172708347</v>
      </c>
      <c r="D44" s="16">
        <v>22.690021439999999</v>
      </c>
      <c r="E44" s="16">
        <v>27.655395252999998</v>
      </c>
      <c r="F44" s="16">
        <f>table_3b_alcohol_specific_deaths_ASMR_rates_health_boards_5_yr_average[[#This Row],[Upper 95% confidence interval
Persons]]-table_3b_alcohol_specific_deaths_ASMR_rates_health_boards_5_yr_average[[#This Row],[Age-standardised mortality rate
Persons]]</f>
        <v>2.4826869059999979</v>
      </c>
      <c r="G44" s="11">
        <v>397</v>
      </c>
    </row>
    <row r="45" spans="1:7" x14ac:dyDescent="0.35">
      <c r="A45" s="22" t="s">
        <v>154</v>
      </c>
      <c r="B45" t="s">
        <v>147</v>
      </c>
      <c r="C45" s="23">
        <v>30.406172542</v>
      </c>
      <c r="D45" s="16">
        <v>28.432023566000002</v>
      </c>
      <c r="E45" s="16">
        <v>32.380321518999999</v>
      </c>
      <c r="F45" s="16">
        <f>table_3b_alcohol_specific_deaths_ASMR_rates_health_boards_5_yr_average[[#This Row],[Upper 95% confidence interval
Persons]]-table_3b_alcohol_specific_deaths_ASMR_rates_health_boards_5_yr_average[[#This Row],[Age-standardised mortality rate
Persons]]</f>
        <v>1.9741489769999987</v>
      </c>
      <c r="G45" s="11">
        <v>924</v>
      </c>
    </row>
    <row r="46" spans="1:7" x14ac:dyDescent="0.35">
      <c r="A46" s="22" t="s">
        <v>154</v>
      </c>
      <c r="B46" t="s">
        <v>148</v>
      </c>
      <c r="C46" s="23">
        <v>24.727755392999999</v>
      </c>
      <c r="D46" s="16">
        <v>23.070530541</v>
      </c>
      <c r="E46" s="16">
        <v>26.384980244000001</v>
      </c>
      <c r="F46" s="16">
        <f>table_3b_alcohol_specific_deaths_ASMR_rates_health_boards_5_yr_average[[#This Row],[Upper 95% confidence interval
Persons]]-table_3b_alcohol_specific_deaths_ASMR_rates_health_boards_5_yr_average[[#This Row],[Age-standardised mortality rate
Persons]]</f>
        <v>1.6572248510000023</v>
      </c>
      <c r="G46" s="11">
        <v>872</v>
      </c>
    </row>
    <row r="47" spans="1:7" x14ac:dyDescent="0.35">
      <c r="A47" s="22" t="s">
        <v>154</v>
      </c>
      <c r="B47" t="s">
        <v>149</v>
      </c>
      <c r="C47" s="23">
        <v>23.332636054000002</v>
      </c>
      <c r="D47" s="16">
        <v>13.716130889</v>
      </c>
      <c r="E47" s="16">
        <v>32.949141218999998</v>
      </c>
      <c r="F47" s="16">
        <f>table_3b_alcohol_specific_deaths_ASMR_rates_health_boards_5_yr_average[[#This Row],[Upper 95% confidence interval
Persons]]-table_3b_alcohol_specific_deaths_ASMR_rates_health_boards_5_yr_average[[#This Row],[Age-standardised mortality rate
Persons]]</f>
        <v>9.616505164999996</v>
      </c>
      <c r="G47" s="11">
        <v>23</v>
      </c>
    </row>
    <row r="48" spans="1:7" x14ac:dyDescent="0.35">
      <c r="A48" s="22" t="s">
        <v>154</v>
      </c>
      <c r="B48" t="s">
        <v>150</v>
      </c>
      <c r="C48" s="23">
        <v>19.760086286</v>
      </c>
      <c r="D48" s="16">
        <v>11.235458906</v>
      </c>
      <c r="E48" s="16">
        <v>28.284713665999998</v>
      </c>
      <c r="F48" s="16">
        <f>table_3b_alcohol_specific_deaths_ASMR_rates_health_boards_5_yr_average[[#This Row],[Upper 95% confidence interval
Persons]]-table_3b_alcohol_specific_deaths_ASMR_rates_health_boards_5_yr_average[[#This Row],[Age-standardised mortality rate
Persons]]</f>
        <v>8.5246273799999983</v>
      </c>
      <c r="G48" s="11">
        <v>21</v>
      </c>
    </row>
    <row r="49" spans="1:7" x14ac:dyDescent="0.35">
      <c r="A49" s="22" t="s">
        <v>154</v>
      </c>
      <c r="B49" t="s">
        <v>151</v>
      </c>
      <c r="C49" s="23">
        <v>26.405651096</v>
      </c>
      <c r="D49" s="16">
        <v>24.106604401999999</v>
      </c>
      <c r="E49" s="16">
        <v>28.704697790000001</v>
      </c>
      <c r="F49" s="16">
        <f>table_3b_alcohol_specific_deaths_ASMR_rates_health_boards_5_yr_average[[#This Row],[Upper 95% confidence interval
Persons]]-table_3b_alcohol_specific_deaths_ASMR_rates_health_boards_5_yr_average[[#This Row],[Age-standardised mortality rate
Persons]]</f>
        <v>2.2990466940000012</v>
      </c>
      <c r="G49" s="11">
        <v>508</v>
      </c>
    </row>
    <row r="50" spans="1:7" x14ac:dyDescent="0.35">
      <c r="A50" s="22" t="s">
        <v>154</v>
      </c>
      <c r="B50" t="s">
        <v>152</v>
      </c>
      <c r="C50" s="23">
        <v>39.405828384000003</v>
      </c>
      <c r="D50" s="16">
        <v>28.879672907</v>
      </c>
      <c r="E50" s="16">
        <v>49.931983860999999</v>
      </c>
      <c r="F50" s="16">
        <f>table_3b_alcohol_specific_deaths_ASMR_rates_health_boards_5_yr_average[[#This Row],[Upper 95% confidence interval
Persons]]-table_3b_alcohol_specific_deaths_ASMR_rates_health_boards_5_yr_average[[#This Row],[Age-standardised mortality rate
Persons]]</f>
        <v>10.526155476999996</v>
      </c>
      <c r="G50" s="11">
        <v>54</v>
      </c>
    </row>
    <row r="51" spans="1:7" x14ac:dyDescent="0.35">
      <c r="A51" s="22" t="s">
        <v>155</v>
      </c>
      <c r="B51" s="11" t="s">
        <v>56</v>
      </c>
      <c r="C51" s="23">
        <v>27.414469843999999</v>
      </c>
      <c r="D51" s="16">
        <v>26.757321114</v>
      </c>
      <c r="E51" s="16">
        <v>28.071618574999999</v>
      </c>
      <c r="F51" s="16">
        <f>table_3b_alcohol_specific_deaths_ASMR_rates_health_boards_5_yr_average[[#This Row],[Upper 95% confidence interval
Persons]]-table_3b_alcohol_specific_deaths_ASMR_rates_health_boards_5_yr_average[[#This Row],[Age-standardised mortality rate
Persons]]</f>
        <v>0.65714873099999949</v>
      </c>
      <c r="G51" s="11">
        <v>6738</v>
      </c>
    </row>
    <row r="52" spans="1:7" x14ac:dyDescent="0.35">
      <c r="A52" s="22" t="s">
        <v>155</v>
      </c>
      <c r="B52" t="s">
        <v>142</v>
      </c>
      <c r="C52" s="23">
        <v>23.724613146999999</v>
      </c>
      <c r="D52" s="16">
        <v>21.513925815</v>
      </c>
      <c r="E52" s="16">
        <v>25.935300478999999</v>
      </c>
      <c r="F52" s="16">
        <f>table_3b_alcohol_specific_deaths_ASMR_rates_health_boards_5_yr_average[[#This Row],[Upper 95% confidence interval
Persons]]-table_3b_alcohol_specific_deaths_ASMR_rates_health_boards_5_yr_average[[#This Row],[Age-standardised mortality rate
Persons]]</f>
        <v>2.2106873319999991</v>
      </c>
      <c r="G52" s="11">
        <v>444</v>
      </c>
    </row>
    <row r="53" spans="1:7" x14ac:dyDescent="0.35">
      <c r="A53" s="22" t="s">
        <v>155</v>
      </c>
      <c r="B53" t="s">
        <v>143</v>
      </c>
      <c r="C53" s="23">
        <v>11.820837911</v>
      </c>
      <c r="D53" s="16">
        <v>9.0004393579999995</v>
      </c>
      <c r="E53" s="16">
        <v>14.641236463</v>
      </c>
      <c r="F53" s="16">
        <f>table_3b_alcohol_specific_deaths_ASMR_rates_health_boards_5_yr_average[[#This Row],[Upper 95% confidence interval
Persons]]-table_3b_alcohol_specific_deaths_ASMR_rates_health_boards_5_yr_average[[#This Row],[Age-standardised mortality rate
Persons]]</f>
        <v>2.8203985520000003</v>
      </c>
      <c r="G53" s="11">
        <v>68</v>
      </c>
    </row>
    <row r="54" spans="1:7" x14ac:dyDescent="0.35">
      <c r="A54" s="22" t="s">
        <v>155</v>
      </c>
      <c r="B54" t="s">
        <v>77</v>
      </c>
      <c r="C54" s="23">
        <v>15.982109992</v>
      </c>
      <c r="D54" s="16">
        <v>13.195191975</v>
      </c>
      <c r="E54" s="16">
        <v>18.769028008999999</v>
      </c>
      <c r="F54" s="16">
        <f>table_3b_alcohol_specific_deaths_ASMR_rates_health_boards_5_yr_average[[#This Row],[Upper 95% confidence interval
Persons]]-table_3b_alcohol_specific_deaths_ASMR_rates_health_boards_5_yr_average[[#This Row],[Age-standardised mortality rate
Persons]]</f>
        <v>2.7869180169999996</v>
      </c>
      <c r="G54" s="11">
        <v>127</v>
      </c>
    </row>
    <row r="55" spans="1:7" x14ac:dyDescent="0.35">
      <c r="A55" s="22" t="s">
        <v>155</v>
      </c>
      <c r="B55" t="s">
        <v>84</v>
      </c>
      <c r="C55" s="23">
        <v>18.207920977000001</v>
      </c>
      <c r="D55" s="16">
        <v>16.197086590000001</v>
      </c>
      <c r="E55" s="16">
        <v>20.218755364</v>
      </c>
      <c r="F55" s="16">
        <f>table_3b_alcohol_specific_deaths_ASMR_rates_health_boards_5_yr_average[[#This Row],[Upper 95% confidence interval
Persons]]-table_3b_alcohol_specific_deaths_ASMR_rates_health_boards_5_yr_average[[#This Row],[Age-standardised mortality rate
Persons]]</f>
        <v>2.0108343869999992</v>
      </c>
      <c r="G55" s="11">
        <v>317</v>
      </c>
    </row>
    <row r="56" spans="1:7" x14ac:dyDescent="0.35">
      <c r="A56" s="22" t="s">
        <v>155</v>
      </c>
      <c r="B56" t="s">
        <v>144</v>
      </c>
      <c r="C56" s="23">
        <v>18.846014993000001</v>
      </c>
      <c r="D56" s="16">
        <v>16.542596492000001</v>
      </c>
      <c r="E56" s="16">
        <v>21.149433494</v>
      </c>
      <c r="F56" s="16">
        <f>table_3b_alcohol_specific_deaths_ASMR_rates_health_boards_5_yr_average[[#This Row],[Upper 95% confidence interval
Persons]]-table_3b_alcohol_specific_deaths_ASMR_rates_health_boards_5_yr_average[[#This Row],[Age-standardised mortality rate
Persons]]</f>
        <v>2.3034185009999995</v>
      </c>
      <c r="G56" s="11">
        <v>260</v>
      </c>
    </row>
    <row r="57" spans="1:7" x14ac:dyDescent="0.35">
      <c r="A57" s="22" t="s">
        <v>155</v>
      </c>
      <c r="B57" t="s">
        <v>145</v>
      </c>
      <c r="C57" s="23">
        <v>15.471362651</v>
      </c>
      <c r="D57" s="16">
        <v>13.928327525</v>
      </c>
      <c r="E57" s="16">
        <v>17.014397775999999</v>
      </c>
      <c r="F57" s="16">
        <f>table_3b_alcohol_specific_deaths_ASMR_rates_health_boards_5_yr_average[[#This Row],[Upper 95% confidence interval
Persons]]-table_3b_alcohol_specific_deaths_ASMR_rates_health_boards_5_yr_average[[#This Row],[Age-standardised mortality rate
Persons]]</f>
        <v>1.5430351249999994</v>
      </c>
      <c r="G57" s="11">
        <v>392</v>
      </c>
    </row>
    <row r="58" spans="1:7" x14ac:dyDescent="0.35">
      <c r="A58" s="22" t="s">
        <v>155</v>
      </c>
      <c r="B58" t="s">
        <v>146</v>
      </c>
      <c r="C58" s="23">
        <v>45.635770012000002</v>
      </c>
      <c r="D58" s="16">
        <v>43.773156647999997</v>
      </c>
      <c r="E58" s="16">
        <v>47.498383377000003</v>
      </c>
      <c r="F58" s="16">
        <f>table_3b_alcohol_specific_deaths_ASMR_rates_health_boards_5_yr_average[[#This Row],[Upper 95% confidence interval
Persons]]-table_3b_alcohol_specific_deaths_ASMR_rates_health_boards_5_yr_average[[#This Row],[Age-standardised mortality rate
Persons]]</f>
        <v>1.8626133650000014</v>
      </c>
      <c r="G58" s="11">
        <v>2332</v>
      </c>
    </row>
    <row r="59" spans="1:7" x14ac:dyDescent="0.35">
      <c r="A59" s="22" t="s">
        <v>155</v>
      </c>
      <c r="B59" t="s">
        <v>86</v>
      </c>
      <c r="C59" s="23">
        <v>25.679025744</v>
      </c>
      <c r="D59" s="16">
        <v>23.195318312000001</v>
      </c>
      <c r="E59" s="16">
        <v>28.162733177</v>
      </c>
      <c r="F59" s="16">
        <f>table_3b_alcohol_specific_deaths_ASMR_rates_health_boards_5_yr_average[[#This Row],[Upper 95% confidence interval
Persons]]-table_3b_alcohol_specific_deaths_ASMR_rates_health_boards_5_yr_average[[#This Row],[Age-standardised mortality rate
Persons]]</f>
        <v>2.4837074329999993</v>
      </c>
      <c r="G59" s="11">
        <v>413</v>
      </c>
    </row>
    <row r="60" spans="1:7" x14ac:dyDescent="0.35">
      <c r="A60" s="22" t="s">
        <v>155</v>
      </c>
      <c r="B60" t="s">
        <v>147</v>
      </c>
      <c r="C60" s="23">
        <v>30.500271430000002</v>
      </c>
      <c r="D60" s="16">
        <v>28.533856615000001</v>
      </c>
      <c r="E60" s="16">
        <v>32.466686246000002</v>
      </c>
      <c r="F60" s="16">
        <f>table_3b_alcohol_specific_deaths_ASMR_rates_health_boards_5_yr_average[[#This Row],[Upper 95% confidence interval
Persons]]-table_3b_alcohol_specific_deaths_ASMR_rates_health_boards_5_yr_average[[#This Row],[Age-standardised mortality rate
Persons]]</f>
        <v>1.9664148160000003</v>
      </c>
      <c r="G60" s="11">
        <v>937</v>
      </c>
    </row>
    <row r="61" spans="1:7" x14ac:dyDescent="0.35">
      <c r="A61" s="22" t="s">
        <v>155</v>
      </c>
      <c r="B61" t="s">
        <v>148</v>
      </c>
      <c r="C61" s="23">
        <v>23.829554078000001</v>
      </c>
      <c r="D61" s="16">
        <v>22.209436673999999</v>
      </c>
      <c r="E61" s="16">
        <v>25.449671480999999</v>
      </c>
      <c r="F61" s="16">
        <f>table_3b_alcohol_specific_deaths_ASMR_rates_health_boards_5_yr_average[[#This Row],[Upper 95% confidence interval
Persons]]-table_3b_alcohol_specific_deaths_ASMR_rates_health_boards_5_yr_average[[#This Row],[Age-standardised mortality rate
Persons]]</f>
        <v>1.6201174029999983</v>
      </c>
      <c r="G61" s="11">
        <v>847</v>
      </c>
    </row>
    <row r="62" spans="1:7" x14ac:dyDescent="0.35">
      <c r="A62" s="22" t="s">
        <v>155</v>
      </c>
      <c r="B62" t="s">
        <v>149</v>
      </c>
      <c r="C62" s="23">
        <v>24.419500410000001</v>
      </c>
      <c r="D62" s="16">
        <v>14.766559518999999</v>
      </c>
      <c r="E62" s="16">
        <v>34.072441300000001</v>
      </c>
      <c r="F62" s="16">
        <f>table_3b_alcohol_specific_deaths_ASMR_rates_health_boards_5_yr_average[[#This Row],[Upper 95% confidence interval
Persons]]-table_3b_alcohol_specific_deaths_ASMR_rates_health_boards_5_yr_average[[#This Row],[Age-standardised mortality rate
Persons]]</f>
        <v>9.65294089</v>
      </c>
      <c r="G62" s="11">
        <v>25</v>
      </c>
    </row>
    <row r="63" spans="1:7" x14ac:dyDescent="0.35">
      <c r="A63" s="22" t="s">
        <v>155</v>
      </c>
      <c r="B63" t="s">
        <v>150</v>
      </c>
      <c r="C63" s="23">
        <v>24.548122421999999</v>
      </c>
      <c r="D63" s="16">
        <v>15.022469235999999</v>
      </c>
      <c r="E63" s="16">
        <v>34.073775607000002</v>
      </c>
      <c r="F63" s="16">
        <f>table_3b_alcohol_specific_deaths_ASMR_rates_health_boards_5_yr_average[[#This Row],[Upper 95% confidence interval
Persons]]-table_3b_alcohol_specific_deaths_ASMR_rates_health_boards_5_yr_average[[#This Row],[Age-standardised mortality rate
Persons]]</f>
        <v>9.525653185000003</v>
      </c>
      <c r="G63" s="11">
        <v>26</v>
      </c>
    </row>
    <row r="64" spans="1:7" x14ac:dyDescent="0.35">
      <c r="A64" s="22" t="s">
        <v>155</v>
      </c>
      <c r="B64" t="s">
        <v>151</v>
      </c>
      <c r="C64" s="23">
        <v>25.772277337999999</v>
      </c>
      <c r="D64" s="16">
        <v>23.512429547</v>
      </c>
      <c r="E64" s="16">
        <v>28.032125128000001</v>
      </c>
      <c r="F64" s="16">
        <f>table_3b_alcohol_specific_deaths_ASMR_rates_health_boards_5_yr_average[[#This Row],[Upper 95% confidence interval
Persons]]-table_3b_alcohol_specific_deaths_ASMR_rates_health_boards_5_yr_average[[#This Row],[Age-standardised mortality rate
Persons]]</f>
        <v>2.259847790000002</v>
      </c>
      <c r="G64" s="11">
        <v>501</v>
      </c>
    </row>
    <row r="65" spans="1:7" x14ac:dyDescent="0.35">
      <c r="A65" s="22" t="s">
        <v>155</v>
      </c>
      <c r="B65" t="s">
        <v>152</v>
      </c>
      <c r="C65" s="23">
        <v>35.352234357999997</v>
      </c>
      <c r="D65" s="16">
        <v>25.428877634999999</v>
      </c>
      <c r="E65" s="16">
        <v>45.275591079999998</v>
      </c>
      <c r="F65" s="16">
        <f>table_3b_alcohol_specific_deaths_ASMR_rates_health_boards_5_yr_average[[#This Row],[Upper 95% confidence interval
Persons]]-table_3b_alcohol_specific_deaths_ASMR_rates_health_boards_5_yr_average[[#This Row],[Age-standardised mortality rate
Persons]]</f>
        <v>9.9233567220000012</v>
      </c>
      <c r="G65" s="11">
        <v>49</v>
      </c>
    </row>
    <row r="66" spans="1:7" x14ac:dyDescent="0.35">
      <c r="A66" s="22" t="s">
        <v>156</v>
      </c>
      <c r="B66" s="11" t="s">
        <v>56</v>
      </c>
      <c r="C66" s="23">
        <v>26.926004686999999</v>
      </c>
      <c r="D66" s="16">
        <v>26.278938238999999</v>
      </c>
      <c r="E66" s="16">
        <v>27.573071133999999</v>
      </c>
      <c r="F66" s="16">
        <f>table_3b_alcohol_specific_deaths_ASMR_rates_health_boards_5_yr_average[[#This Row],[Upper 95% confidence interval
Persons]]-table_3b_alcohol_specific_deaths_ASMR_rates_health_boards_5_yr_average[[#This Row],[Age-standardised mortality rate
Persons]]</f>
        <v>0.64706644700000027</v>
      </c>
      <c r="G66" s="11">
        <v>6700</v>
      </c>
    </row>
    <row r="67" spans="1:7" x14ac:dyDescent="0.35">
      <c r="A67" s="22" t="s">
        <v>156</v>
      </c>
      <c r="B67" t="s">
        <v>142</v>
      </c>
      <c r="C67" s="23">
        <v>23.519539822999999</v>
      </c>
      <c r="D67" s="16">
        <v>21.325221026000001</v>
      </c>
      <c r="E67" s="16">
        <v>25.713858621</v>
      </c>
      <c r="F67" s="16">
        <f>table_3b_alcohol_specific_deaths_ASMR_rates_health_boards_5_yr_average[[#This Row],[Upper 95% confidence interval
Persons]]-table_3b_alcohol_specific_deaths_ASMR_rates_health_boards_5_yr_average[[#This Row],[Age-standardised mortality rate
Persons]]</f>
        <v>2.1943187980000012</v>
      </c>
      <c r="G67" s="11">
        <v>443</v>
      </c>
    </row>
    <row r="68" spans="1:7" x14ac:dyDescent="0.35">
      <c r="A68" s="22" t="s">
        <v>156</v>
      </c>
      <c r="B68" t="s">
        <v>143</v>
      </c>
      <c r="C68" s="23">
        <v>11.192009821999999</v>
      </c>
      <c r="D68" s="16">
        <v>8.4827141176000005</v>
      </c>
      <c r="E68" s="16">
        <v>13.901305527</v>
      </c>
      <c r="F68" s="16">
        <f>table_3b_alcohol_specific_deaths_ASMR_rates_health_boards_5_yr_average[[#This Row],[Upper 95% confidence interval
Persons]]-table_3b_alcohol_specific_deaths_ASMR_rates_health_boards_5_yr_average[[#This Row],[Age-standardised mortality rate
Persons]]</f>
        <v>2.7092957050000006</v>
      </c>
      <c r="G68" s="11">
        <v>66</v>
      </c>
    </row>
    <row r="69" spans="1:7" x14ac:dyDescent="0.35">
      <c r="A69" s="22" t="s">
        <v>156</v>
      </c>
      <c r="B69" t="s">
        <v>77</v>
      </c>
      <c r="C69" s="23">
        <v>15.578659495</v>
      </c>
      <c r="D69" s="16">
        <v>12.839236014999999</v>
      </c>
      <c r="E69" s="16">
        <v>18.318082974999999</v>
      </c>
      <c r="F69" s="16">
        <f>table_3b_alcohol_specific_deaths_ASMR_rates_health_boards_5_yr_average[[#This Row],[Upper 95% confidence interval
Persons]]-table_3b_alcohol_specific_deaths_ASMR_rates_health_boards_5_yr_average[[#This Row],[Age-standardised mortality rate
Persons]]</f>
        <v>2.7394234799999992</v>
      </c>
      <c r="G69" s="11">
        <v>125</v>
      </c>
    </row>
    <row r="70" spans="1:7" x14ac:dyDescent="0.35">
      <c r="A70" s="22" t="s">
        <v>156</v>
      </c>
      <c r="B70" t="s">
        <v>84</v>
      </c>
      <c r="C70" s="23">
        <v>18.93039727</v>
      </c>
      <c r="D70" s="16">
        <v>16.890858848000001</v>
      </c>
      <c r="E70" s="16">
        <v>20.969935693</v>
      </c>
      <c r="F70" s="16">
        <f>table_3b_alcohol_specific_deaths_ASMR_rates_health_boards_5_yr_average[[#This Row],[Upper 95% confidence interval
Persons]]-table_3b_alcohol_specific_deaths_ASMR_rates_health_boards_5_yr_average[[#This Row],[Age-standardised mortality rate
Persons]]</f>
        <v>2.0395384229999998</v>
      </c>
      <c r="G70" s="11">
        <v>333</v>
      </c>
    </row>
    <row r="71" spans="1:7" x14ac:dyDescent="0.35">
      <c r="A71" s="22" t="s">
        <v>156</v>
      </c>
      <c r="B71" t="s">
        <v>144</v>
      </c>
      <c r="C71" s="23">
        <v>19.420451420999999</v>
      </c>
      <c r="D71" s="16">
        <v>17.100960346000001</v>
      </c>
      <c r="E71" s="16">
        <v>21.739942497000001</v>
      </c>
      <c r="F71" s="16">
        <f>table_3b_alcohol_specific_deaths_ASMR_rates_health_boards_5_yr_average[[#This Row],[Upper 95% confidence interval
Persons]]-table_3b_alcohol_specific_deaths_ASMR_rates_health_boards_5_yr_average[[#This Row],[Age-standardised mortality rate
Persons]]</f>
        <v>2.319491076000002</v>
      </c>
      <c r="G71" s="11">
        <v>272</v>
      </c>
    </row>
    <row r="72" spans="1:7" x14ac:dyDescent="0.35">
      <c r="A72" s="22" t="s">
        <v>156</v>
      </c>
      <c r="B72" t="s">
        <v>145</v>
      </c>
      <c r="C72" s="23">
        <v>15.44721401</v>
      </c>
      <c r="D72" s="16">
        <v>13.91677046</v>
      </c>
      <c r="E72" s="16">
        <v>16.977657559000001</v>
      </c>
      <c r="F72" s="16">
        <f>table_3b_alcohol_specific_deaths_ASMR_rates_health_boards_5_yr_average[[#This Row],[Upper 95% confidence interval
Persons]]-table_3b_alcohol_specific_deaths_ASMR_rates_health_boards_5_yr_average[[#This Row],[Age-standardised mortality rate
Persons]]</f>
        <v>1.530443549000001</v>
      </c>
      <c r="G72" s="11">
        <v>397</v>
      </c>
    </row>
    <row r="73" spans="1:7" x14ac:dyDescent="0.35">
      <c r="A73" s="22" t="s">
        <v>156</v>
      </c>
      <c r="B73" t="s">
        <v>146</v>
      </c>
      <c r="C73" s="23">
        <v>44.289292750000001</v>
      </c>
      <c r="D73" s="16">
        <v>42.461477963</v>
      </c>
      <c r="E73" s="16">
        <v>46.117107537999999</v>
      </c>
      <c r="F73" s="16">
        <f>table_3b_alcohol_specific_deaths_ASMR_rates_health_boards_5_yr_average[[#This Row],[Upper 95% confidence interval
Persons]]-table_3b_alcohol_specific_deaths_ASMR_rates_health_boards_5_yr_average[[#This Row],[Age-standardised mortality rate
Persons]]</f>
        <v>1.8278147879999977</v>
      </c>
      <c r="G73" s="11">
        <v>2281</v>
      </c>
    </row>
    <row r="74" spans="1:7" x14ac:dyDescent="0.35">
      <c r="A74" s="22" t="s">
        <v>156</v>
      </c>
      <c r="B74" t="s">
        <v>86</v>
      </c>
      <c r="C74" s="23">
        <v>25.869537524999998</v>
      </c>
      <c r="D74" s="16">
        <v>23.396342848</v>
      </c>
      <c r="E74" s="16">
        <v>28.342732203000001</v>
      </c>
      <c r="F74" s="16">
        <f>table_3b_alcohol_specific_deaths_ASMR_rates_health_boards_5_yr_average[[#This Row],[Upper 95% confidence interval
Persons]]-table_3b_alcohol_specific_deaths_ASMR_rates_health_boards_5_yr_average[[#This Row],[Age-standardised mortality rate
Persons]]</f>
        <v>2.4731946780000023</v>
      </c>
      <c r="G74" s="11">
        <v>423</v>
      </c>
    </row>
    <row r="75" spans="1:7" x14ac:dyDescent="0.35">
      <c r="A75" s="22" t="s">
        <v>156</v>
      </c>
      <c r="B75" t="s">
        <v>147</v>
      </c>
      <c r="C75" s="23">
        <v>30.262097597</v>
      </c>
      <c r="D75" s="16">
        <v>28.319126855</v>
      </c>
      <c r="E75" s="16">
        <v>32.205068337999997</v>
      </c>
      <c r="F75" s="16">
        <f>table_3b_alcohol_specific_deaths_ASMR_rates_health_boards_5_yr_average[[#This Row],[Upper 95% confidence interval
Persons]]-table_3b_alcohol_specific_deaths_ASMR_rates_health_boards_5_yr_average[[#This Row],[Age-standardised mortality rate
Persons]]</f>
        <v>1.9429707409999963</v>
      </c>
      <c r="G75" s="11">
        <v>943</v>
      </c>
    </row>
    <row r="76" spans="1:7" x14ac:dyDescent="0.35">
      <c r="A76" s="22" t="s">
        <v>156</v>
      </c>
      <c r="B76" t="s">
        <v>148</v>
      </c>
      <c r="C76" s="23">
        <v>22.921708319</v>
      </c>
      <c r="D76" s="16">
        <v>21.344281233</v>
      </c>
      <c r="E76" s="16">
        <v>24.499135405000001</v>
      </c>
      <c r="F76" s="16">
        <f>table_3b_alcohol_specific_deaths_ASMR_rates_health_boards_5_yr_average[[#This Row],[Upper 95% confidence interval
Persons]]-table_3b_alcohol_specific_deaths_ASMR_rates_health_boards_5_yr_average[[#This Row],[Age-standardised mortality rate
Persons]]</f>
        <v>1.5774270860000001</v>
      </c>
      <c r="G76" s="11">
        <v>826</v>
      </c>
    </row>
    <row r="77" spans="1:7" x14ac:dyDescent="0.35">
      <c r="A77" s="22" t="s">
        <v>156</v>
      </c>
      <c r="B77" t="s">
        <v>149</v>
      </c>
      <c r="C77" s="23">
        <v>22.347232445</v>
      </c>
      <c r="D77" s="16">
        <v>13.134473164999999</v>
      </c>
      <c r="E77" s="16">
        <v>31.559991725</v>
      </c>
      <c r="F77" s="16">
        <f>table_3b_alcohol_specific_deaths_ASMR_rates_health_boards_5_yr_average[[#This Row],[Upper 95% confidence interval
Persons]]-table_3b_alcohol_specific_deaths_ASMR_rates_health_boards_5_yr_average[[#This Row],[Age-standardised mortality rate
Persons]]</f>
        <v>9.2127592800000002</v>
      </c>
      <c r="G77" s="11">
        <v>23</v>
      </c>
    </row>
    <row r="78" spans="1:7" x14ac:dyDescent="0.35">
      <c r="A78" s="22" t="s">
        <v>156</v>
      </c>
      <c r="B78" t="s">
        <v>150</v>
      </c>
      <c r="C78" s="23">
        <v>25.55301472</v>
      </c>
      <c r="D78" s="16">
        <v>15.820967835999999</v>
      </c>
      <c r="E78" s="16">
        <v>35.285061605000003</v>
      </c>
      <c r="F78" s="16">
        <f>table_3b_alcohol_specific_deaths_ASMR_rates_health_boards_5_yr_average[[#This Row],[Upper 95% confidence interval
Persons]]-table_3b_alcohol_specific_deaths_ASMR_rates_health_boards_5_yr_average[[#This Row],[Age-standardised mortality rate
Persons]]</f>
        <v>9.7320468850000026</v>
      </c>
      <c r="G78" s="11">
        <v>27</v>
      </c>
    </row>
    <row r="79" spans="1:7" x14ac:dyDescent="0.35">
      <c r="A79" s="22" t="s">
        <v>156</v>
      </c>
      <c r="B79" t="s">
        <v>151</v>
      </c>
      <c r="C79" s="23">
        <v>25.281317646000002</v>
      </c>
      <c r="D79" s="16">
        <v>23.055580498000001</v>
      </c>
      <c r="E79" s="16">
        <v>27.507054793999998</v>
      </c>
      <c r="F79" s="16">
        <f>table_3b_alcohol_specific_deaths_ASMR_rates_health_boards_5_yr_average[[#This Row],[Upper 95% confidence interval
Persons]]-table_3b_alcohol_specific_deaths_ASMR_rates_health_boards_5_yr_average[[#This Row],[Age-standardised mortality rate
Persons]]</f>
        <v>2.2257371479999968</v>
      </c>
      <c r="G79" s="11">
        <v>497</v>
      </c>
    </row>
    <row r="80" spans="1:7" x14ac:dyDescent="0.35">
      <c r="A80" s="22" t="s">
        <v>156</v>
      </c>
      <c r="B80" t="s">
        <v>152</v>
      </c>
      <c r="C80" s="23">
        <v>31.234472014000001</v>
      </c>
      <c r="D80" s="16">
        <v>21.970423071999999</v>
      </c>
      <c r="E80" s="16">
        <v>40.498520954999996</v>
      </c>
      <c r="F80" s="16">
        <f>table_3b_alcohol_specific_deaths_ASMR_rates_health_boards_5_yr_average[[#This Row],[Upper 95% confidence interval
Persons]]-table_3b_alcohol_specific_deaths_ASMR_rates_health_boards_5_yr_average[[#This Row],[Age-standardised mortality rate
Persons]]</f>
        <v>9.2640489409999951</v>
      </c>
      <c r="G80" s="11">
        <v>44</v>
      </c>
    </row>
    <row r="81" spans="1:7" x14ac:dyDescent="0.35">
      <c r="A81" s="22" t="s">
        <v>157</v>
      </c>
      <c r="B81" s="11" t="s">
        <v>56</v>
      </c>
      <c r="C81" s="23">
        <v>26.052558436000002</v>
      </c>
      <c r="D81" s="16">
        <v>25.419411339</v>
      </c>
      <c r="E81" s="16">
        <v>26.685705533</v>
      </c>
      <c r="F81" s="16">
        <f>table_3b_alcohol_specific_deaths_ASMR_rates_health_boards_5_yr_average[[#This Row],[Upper 95% confidence interval
Persons]]-table_3b_alcohol_specific_deaths_ASMR_rates_health_boards_5_yr_average[[#This Row],[Age-standardised mortality rate
Persons]]</f>
        <v>0.63314709699999838</v>
      </c>
      <c r="G81" s="11">
        <v>6549</v>
      </c>
    </row>
    <row r="82" spans="1:7" x14ac:dyDescent="0.35">
      <c r="A82" s="22" t="s">
        <v>157</v>
      </c>
      <c r="B82" t="s">
        <v>142</v>
      </c>
      <c r="C82" s="23">
        <v>23.668938135000001</v>
      </c>
      <c r="D82" s="16">
        <v>21.474816065999999</v>
      </c>
      <c r="E82" s="16">
        <v>25.863060204</v>
      </c>
      <c r="F82" s="16">
        <f>table_3b_alcohol_specific_deaths_ASMR_rates_health_boards_5_yr_average[[#This Row],[Upper 95% confidence interval
Persons]]-table_3b_alcohol_specific_deaths_ASMR_rates_health_boards_5_yr_average[[#This Row],[Age-standardised mortality rate
Persons]]</f>
        <v>2.1941220689999987</v>
      </c>
      <c r="G82" s="11">
        <v>449</v>
      </c>
    </row>
    <row r="83" spans="1:7" x14ac:dyDescent="0.35">
      <c r="A83" s="22" t="s">
        <v>157</v>
      </c>
      <c r="B83" t="s">
        <v>143</v>
      </c>
      <c r="C83" s="23">
        <v>9.9531540974000006</v>
      </c>
      <c r="D83" s="16">
        <v>7.4300694747999998</v>
      </c>
      <c r="E83" s="16">
        <v>12.47623872</v>
      </c>
      <c r="F83" s="16">
        <f>table_3b_alcohol_specific_deaths_ASMR_rates_health_boards_5_yr_average[[#This Row],[Upper 95% confidence interval
Persons]]-table_3b_alcohol_specific_deaths_ASMR_rates_health_boards_5_yr_average[[#This Row],[Age-standardised mortality rate
Persons]]</f>
        <v>2.523084622599999</v>
      </c>
      <c r="G83" s="11">
        <v>60</v>
      </c>
    </row>
    <row r="84" spans="1:7" x14ac:dyDescent="0.35">
      <c r="A84" s="22" t="s">
        <v>157</v>
      </c>
      <c r="B84" t="s">
        <v>77</v>
      </c>
      <c r="C84" s="23">
        <v>16.280081108000001</v>
      </c>
      <c r="D84" s="16">
        <v>13.481196589</v>
      </c>
      <c r="E84" s="16">
        <v>19.078965626999999</v>
      </c>
      <c r="F84" s="16">
        <f>table_3b_alcohol_specific_deaths_ASMR_rates_health_boards_5_yr_average[[#This Row],[Upper 95% confidence interval
Persons]]-table_3b_alcohol_specific_deaths_ASMR_rates_health_boards_5_yr_average[[#This Row],[Age-standardised mortality rate
Persons]]</f>
        <v>2.7988845189999978</v>
      </c>
      <c r="G84" s="11">
        <v>131</v>
      </c>
    </row>
    <row r="85" spans="1:7" x14ac:dyDescent="0.35">
      <c r="A85" s="22" t="s">
        <v>157</v>
      </c>
      <c r="B85" t="s">
        <v>84</v>
      </c>
      <c r="C85" s="23">
        <v>19.761678035999999</v>
      </c>
      <c r="D85" s="16">
        <v>17.691255491</v>
      </c>
      <c r="E85" s="16">
        <v>21.832100580999999</v>
      </c>
      <c r="F85" s="16">
        <f>table_3b_alcohol_specific_deaths_ASMR_rates_health_boards_5_yr_average[[#This Row],[Upper 95% confidence interval
Persons]]-table_3b_alcohol_specific_deaths_ASMR_rates_health_boards_5_yr_average[[#This Row],[Age-standardised mortality rate
Persons]]</f>
        <v>2.0704225449999996</v>
      </c>
      <c r="G85" s="11">
        <v>352</v>
      </c>
    </row>
    <row r="86" spans="1:7" x14ac:dyDescent="0.35">
      <c r="A86" s="22" t="s">
        <v>157</v>
      </c>
      <c r="B86" t="s">
        <v>144</v>
      </c>
      <c r="C86" s="23">
        <v>19.817795955000001</v>
      </c>
      <c r="D86" s="16">
        <v>17.489578359999999</v>
      </c>
      <c r="E86" s="16">
        <v>22.146013548999999</v>
      </c>
      <c r="F86" s="16">
        <f>table_3b_alcohol_specific_deaths_ASMR_rates_health_boards_5_yr_average[[#This Row],[Upper 95% confidence interval
Persons]]-table_3b_alcohol_specific_deaths_ASMR_rates_health_boards_5_yr_average[[#This Row],[Age-standardised mortality rate
Persons]]</f>
        <v>2.3282175939999981</v>
      </c>
      <c r="G86" s="11">
        <v>281</v>
      </c>
    </row>
    <row r="87" spans="1:7" x14ac:dyDescent="0.35">
      <c r="A87" s="22" t="s">
        <v>157</v>
      </c>
      <c r="B87" t="s">
        <v>145</v>
      </c>
      <c r="C87" s="23">
        <v>15.849156228</v>
      </c>
      <c r="D87" s="16">
        <v>14.308190514</v>
      </c>
      <c r="E87" s="16">
        <v>17.390121943</v>
      </c>
      <c r="F87" s="16">
        <f>table_3b_alcohol_specific_deaths_ASMR_rates_health_boards_5_yr_average[[#This Row],[Upper 95% confidence interval
Persons]]-table_3b_alcohol_specific_deaths_ASMR_rates_health_boards_5_yr_average[[#This Row],[Age-standardised mortality rate
Persons]]</f>
        <v>1.5409657150000005</v>
      </c>
      <c r="G87" s="11">
        <v>412</v>
      </c>
    </row>
    <row r="88" spans="1:7" x14ac:dyDescent="0.35">
      <c r="A88" s="22" t="s">
        <v>157</v>
      </c>
      <c r="B88" t="s">
        <v>146</v>
      </c>
      <c r="C88" s="23">
        <v>41.505221628000001</v>
      </c>
      <c r="D88" s="16">
        <v>39.742378928000001</v>
      </c>
      <c r="E88" s="16">
        <v>43.268064328000001</v>
      </c>
      <c r="F88" s="16">
        <f>table_3b_alcohol_specific_deaths_ASMR_rates_health_boards_5_yr_average[[#This Row],[Upper 95% confidence interval
Persons]]-table_3b_alcohol_specific_deaths_ASMR_rates_health_boards_5_yr_average[[#This Row],[Age-standardised mortality rate
Persons]]</f>
        <v>1.7628427000000002</v>
      </c>
      <c r="G88" s="11">
        <v>2154</v>
      </c>
    </row>
    <row r="89" spans="1:7" x14ac:dyDescent="0.35">
      <c r="A89" s="22" t="s">
        <v>157</v>
      </c>
      <c r="B89" t="s">
        <v>86</v>
      </c>
      <c r="C89" s="23">
        <v>25.844820340999998</v>
      </c>
      <c r="D89" s="16">
        <v>23.390226562999999</v>
      </c>
      <c r="E89" s="16">
        <v>28.299414119000001</v>
      </c>
      <c r="F89" s="16">
        <f>table_3b_alcohol_specific_deaths_ASMR_rates_health_boards_5_yr_average[[#This Row],[Upper 95% confidence interval
Persons]]-table_3b_alcohol_specific_deaths_ASMR_rates_health_boards_5_yr_average[[#This Row],[Age-standardised mortality rate
Persons]]</f>
        <v>2.4545937780000031</v>
      </c>
      <c r="G89" s="11">
        <v>429</v>
      </c>
    </row>
    <row r="90" spans="1:7" x14ac:dyDescent="0.35">
      <c r="A90" s="22" t="s">
        <v>157</v>
      </c>
      <c r="B90" t="s">
        <v>147</v>
      </c>
      <c r="C90" s="23">
        <v>29.717496272999998</v>
      </c>
      <c r="D90" s="16">
        <v>27.798731443000001</v>
      </c>
      <c r="E90" s="16">
        <v>31.636261102999999</v>
      </c>
      <c r="F90" s="16">
        <f>table_3b_alcohol_specific_deaths_ASMR_rates_health_boards_5_yr_average[[#This Row],[Upper 95% confidence interval
Persons]]-table_3b_alcohol_specific_deaths_ASMR_rates_health_boards_5_yr_average[[#This Row],[Age-standardised mortality rate
Persons]]</f>
        <v>1.9187648300000006</v>
      </c>
      <c r="G90" s="11">
        <v>933</v>
      </c>
    </row>
    <row r="91" spans="1:7" x14ac:dyDescent="0.35">
      <c r="A91" s="22" t="s">
        <v>157</v>
      </c>
      <c r="B91" t="s">
        <v>148</v>
      </c>
      <c r="C91" s="23">
        <v>21.611481475000001</v>
      </c>
      <c r="D91" s="16">
        <v>20.084498133</v>
      </c>
      <c r="E91" s="16">
        <v>23.138464815999999</v>
      </c>
      <c r="F91" s="16">
        <f>table_3b_alcohol_specific_deaths_ASMR_rates_health_boards_5_yr_average[[#This Row],[Upper 95% confidence interval
Persons]]-table_3b_alcohol_specific_deaths_ASMR_rates_health_boards_5_yr_average[[#This Row],[Age-standardised mortality rate
Persons]]</f>
        <v>1.5269833409999976</v>
      </c>
      <c r="G91" s="11">
        <v>783</v>
      </c>
    </row>
    <row r="92" spans="1:7" x14ac:dyDescent="0.35">
      <c r="A92" s="22" t="s">
        <v>157</v>
      </c>
      <c r="B92" t="s">
        <v>149</v>
      </c>
      <c r="C92" s="23">
        <v>21.124010984000002</v>
      </c>
      <c r="D92" s="16">
        <v>12.444332497</v>
      </c>
      <c r="E92" s="16">
        <v>29.803689470999998</v>
      </c>
      <c r="F92" s="16">
        <f>table_3b_alcohol_specific_deaths_ASMR_rates_health_boards_5_yr_average[[#This Row],[Upper 95% confidence interval
Persons]]-table_3b_alcohol_specific_deaths_ASMR_rates_health_boards_5_yr_average[[#This Row],[Age-standardised mortality rate
Persons]]</f>
        <v>8.6796784869999968</v>
      </c>
      <c r="G92" s="11">
        <v>23</v>
      </c>
    </row>
    <row r="93" spans="1:7" x14ac:dyDescent="0.35">
      <c r="A93" s="22" t="s">
        <v>157</v>
      </c>
      <c r="B93" t="s">
        <v>150</v>
      </c>
      <c r="C93" s="23">
        <v>21.157537862000002</v>
      </c>
      <c r="D93" s="16">
        <v>12.429041444999999</v>
      </c>
      <c r="E93" s="16">
        <v>29.886034279</v>
      </c>
      <c r="F93" s="16">
        <f>table_3b_alcohol_specific_deaths_ASMR_rates_health_boards_5_yr_average[[#This Row],[Upper 95% confidence interval
Persons]]-table_3b_alcohol_specific_deaths_ASMR_rates_health_boards_5_yr_average[[#This Row],[Age-standardised mortality rate
Persons]]</f>
        <v>8.7284964169999988</v>
      </c>
      <c r="G93" s="11">
        <v>23</v>
      </c>
    </row>
    <row r="94" spans="1:7" x14ac:dyDescent="0.35">
      <c r="A94" s="22" t="s">
        <v>157</v>
      </c>
      <c r="B94" t="s">
        <v>151</v>
      </c>
      <c r="C94" s="23">
        <v>24.009577737000001</v>
      </c>
      <c r="D94" s="16">
        <v>21.849575992999998</v>
      </c>
      <c r="E94" s="16">
        <v>26.169579482</v>
      </c>
      <c r="F94" s="16">
        <f>table_3b_alcohol_specific_deaths_ASMR_rates_health_boards_5_yr_average[[#This Row],[Upper 95% confidence interval
Persons]]-table_3b_alcohol_specific_deaths_ASMR_rates_health_boards_5_yr_average[[#This Row],[Age-standardised mortality rate
Persons]]</f>
        <v>2.1600017449999989</v>
      </c>
      <c r="G94" s="11">
        <v>476</v>
      </c>
    </row>
    <row r="95" spans="1:7" x14ac:dyDescent="0.35">
      <c r="A95" s="22" t="s">
        <v>157</v>
      </c>
      <c r="B95" t="s">
        <v>152</v>
      </c>
      <c r="C95" s="23">
        <v>30.055246152999999</v>
      </c>
      <c r="D95" s="16">
        <v>21.031452350999999</v>
      </c>
      <c r="E95" s="16">
        <v>39.079039954999999</v>
      </c>
      <c r="F95" s="16">
        <f>table_3b_alcohol_specific_deaths_ASMR_rates_health_boards_5_yr_average[[#This Row],[Upper 95% confidence interval
Persons]]-table_3b_alcohol_specific_deaths_ASMR_rates_health_boards_5_yr_average[[#This Row],[Age-standardised mortality rate
Persons]]</f>
        <v>9.0237938020000001</v>
      </c>
      <c r="G95" s="11">
        <v>43</v>
      </c>
    </row>
    <row r="96" spans="1:7" x14ac:dyDescent="0.35">
      <c r="A96" s="22" t="s">
        <v>158</v>
      </c>
      <c r="B96" s="11" t="s">
        <v>56</v>
      </c>
      <c r="C96" s="23">
        <v>25.108429771000001</v>
      </c>
      <c r="D96" s="16">
        <v>24.490194478999999</v>
      </c>
      <c r="E96" s="16">
        <v>25.726665062999999</v>
      </c>
      <c r="F96" s="16">
        <f>table_3b_alcohol_specific_deaths_ASMR_rates_health_boards_5_yr_average[[#This Row],[Upper 95% confidence interval
Persons]]-table_3b_alcohol_specific_deaths_ASMR_rates_health_boards_5_yr_average[[#This Row],[Age-standardised mortality rate
Persons]]</f>
        <v>0.61823529199999783</v>
      </c>
      <c r="G96" s="11">
        <v>6378</v>
      </c>
    </row>
    <row r="97" spans="1:7" x14ac:dyDescent="0.35">
      <c r="A97" s="22" t="s">
        <v>158</v>
      </c>
      <c r="B97" t="s">
        <v>142</v>
      </c>
      <c r="C97" s="23">
        <v>24.069705941999999</v>
      </c>
      <c r="D97" s="16">
        <v>21.861546938</v>
      </c>
      <c r="E97" s="16">
        <v>26.277864947000001</v>
      </c>
      <c r="F97" s="16">
        <f>table_3b_alcohol_specific_deaths_ASMR_rates_health_boards_5_yr_average[[#This Row],[Upper 95% confidence interval
Persons]]-table_3b_alcohol_specific_deaths_ASMR_rates_health_boards_5_yr_average[[#This Row],[Age-standardised mortality rate
Persons]]</f>
        <v>2.2081590050000024</v>
      </c>
      <c r="G97" s="11">
        <v>459</v>
      </c>
    </row>
    <row r="98" spans="1:7" x14ac:dyDescent="0.35">
      <c r="A98" s="22" t="s">
        <v>158</v>
      </c>
      <c r="B98" t="s">
        <v>143</v>
      </c>
      <c r="C98" s="23">
        <v>11.409385469</v>
      </c>
      <c r="D98" s="16">
        <v>8.7306179834000002</v>
      </c>
      <c r="E98" s="16">
        <v>14.088152954</v>
      </c>
      <c r="F98" s="16">
        <f>table_3b_alcohol_specific_deaths_ASMR_rates_health_boards_5_yr_average[[#This Row],[Upper 95% confidence interval
Persons]]-table_3b_alcohol_specific_deaths_ASMR_rates_health_boards_5_yr_average[[#This Row],[Age-standardised mortality rate
Persons]]</f>
        <v>2.6787674849999998</v>
      </c>
      <c r="G98" s="11">
        <v>70</v>
      </c>
    </row>
    <row r="99" spans="1:7" x14ac:dyDescent="0.35">
      <c r="A99" s="22" t="s">
        <v>158</v>
      </c>
      <c r="B99" t="s">
        <v>77</v>
      </c>
      <c r="C99" s="23">
        <v>16.622045142000001</v>
      </c>
      <c r="D99" s="16">
        <v>13.816177815</v>
      </c>
      <c r="E99" s="16">
        <v>19.427912468999999</v>
      </c>
      <c r="F99" s="16">
        <f>table_3b_alcohol_specific_deaths_ASMR_rates_health_boards_5_yr_average[[#This Row],[Upper 95% confidence interval
Persons]]-table_3b_alcohol_specific_deaths_ASMR_rates_health_boards_5_yr_average[[#This Row],[Age-standardised mortality rate
Persons]]</f>
        <v>2.8058673269999979</v>
      </c>
      <c r="G99" s="11">
        <v>136</v>
      </c>
    </row>
    <row r="100" spans="1:7" x14ac:dyDescent="0.35">
      <c r="A100" s="22" t="s">
        <v>158</v>
      </c>
      <c r="B100" t="s">
        <v>84</v>
      </c>
      <c r="C100" s="23">
        <v>19.799108566000001</v>
      </c>
      <c r="D100" s="16">
        <v>17.733293024000002</v>
      </c>
      <c r="E100" s="16">
        <v>21.864924108</v>
      </c>
      <c r="F100" s="16">
        <f>table_3b_alcohol_specific_deaths_ASMR_rates_health_boards_5_yr_average[[#This Row],[Upper 95% confidence interval
Persons]]-table_3b_alcohol_specific_deaths_ASMR_rates_health_boards_5_yr_average[[#This Row],[Age-standardised mortality rate
Persons]]</f>
        <v>2.0658155419999993</v>
      </c>
      <c r="G100" s="11">
        <v>355</v>
      </c>
    </row>
    <row r="101" spans="1:7" x14ac:dyDescent="0.35">
      <c r="A101" s="22" t="s">
        <v>158</v>
      </c>
      <c r="B101" t="s">
        <v>144</v>
      </c>
      <c r="C101" s="23">
        <v>19.897862153999998</v>
      </c>
      <c r="D101" s="16">
        <v>17.589641034</v>
      </c>
      <c r="E101" s="16">
        <v>22.206083274000001</v>
      </c>
      <c r="F101" s="16">
        <f>table_3b_alcohol_specific_deaths_ASMR_rates_health_boards_5_yr_average[[#This Row],[Upper 95% confidence interval
Persons]]-table_3b_alcohol_specific_deaths_ASMR_rates_health_boards_5_yr_average[[#This Row],[Age-standardised mortality rate
Persons]]</f>
        <v>2.3082211200000025</v>
      </c>
      <c r="G101" s="11">
        <v>288</v>
      </c>
    </row>
    <row r="102" spans="1:7" x14ac:dyDescent="0.35">
      <c r="A102" s="22" t="s">
        <v>158</v>
      </c>
      <c r="B102" t="s">
        <v>145</v>
      </c>
      <c r="C102" s="23">
        <v>15.120552100999999</v>
      </c>
      <c r="D102" s="16">
        <v>13.634050526999999</v>
      </c>
      <c r="E102" s="16">
        <v>16.607053675</v>
      </c>
      <c r="F102" s="16">
        <f>table_3b_alcohol_specific_deaths_ASMR_rates_health_boards_5_yr_average[[#This Row],[Upper 95% confidence interval
Persons]]-table_3b_alcohol_specific_deaths_ASMR_rates_health_boards_5_yr_average[[#This Row],[Age-standardised mortality rate
Persons]]</f>
        <v>1.486501574</v>
      </c>
      <c r="G102" s="11">
        <v>402</v>
      </c>
    </row>
    <row r="103" spans="1:7" x14ac:dyDescent="0.35">
      <c r="A103" s="22" t="s">
        <v>158</v>
      </c>
      <c r="B103" t="s">
        <v>146</v>
      </c>
      <c r="C103" s="23">
        <v>38.744348160999998</v>
      </c>
      <c r="D103" s="16">
        <v>37.046829950000003</v>
      </c>
      <c r="E103" s="16">
        <v>40.441866372</v>
      </c>
      <c r="F103" s="16">
        <f>table_3b_alcohol_specific_deaths_ASMR_rates_health_boards_5_yr_average[[#This Row],[Upper 95% confidence interval
Persons]]-table_3b_alcohol_specific_deaths_ASMR_rates_health_boards_5_yr_average[[#This Row],[Age-standardised mortality rate
Persons]]</f>
        <v>1.697518211000002</v>
      </c>
      <c r="G103" s="11">
        <v>2025</v>
      </c>
    </row>
    <row r="104" spans="1:7" x14ac:dyDescent="0.35">
      <c r="A104" s="22" t="s">
        <v>158</v>
      </c>
      <c r="B104" t="s">
        <v>86</v>
      </c>
      <c r="C104" s="23">
        <v>26.854983300000001</v>
      </c>
      <c r="D104" s="16">
        <v>24.361056614999999</v>
      </c>
      <c r="E104" s="16">
        <v>29.348909983999999</v>
      </c>
      <c r="F104" s="16">
        <f>table_3b_alcohol_specific_deaths_ASMR_rates_health_boards_5_yr_average[[#This Row],[Upper 95% confidence interval
Persons]]-table_3b_alcohol_specific_deaths_ASMR_rates_health_boards_5_yr_average[[#This Row],[Age-standardised mortality rate
Persons]]</f>
        <v>2.4939266839999981</v>
      </c>
      <c r="G104" s="11">
        <v>449</v>
      </c>
    </row>
    <row r="105" spans="1:7" x14ac:dyDescent="0.35">
      <c r="A105" s="22" t="s">
        <v>158</v>
      </c>
      <c r="B105" t="s">
        <v>147</v>
      </c>
      <c r="C105" s="23">
        <v>28.509810582</v>
      </c>
      <c r="D105" s="16">
        <v>26.641811334</v>
      </c>
      <c r="E105" s="16">
        <v>30.37780983</v>
      </c>
      <c r="F105" s="16">
        <f>table_3b_alcohol_specific_deaths_ASMR_rates_health_boards_5_yr_average[[#This Row],[Upper 95% confidence interval
Persons]]-table_3b_alcohol_specific_deaths_ASMR_rates_health_boards_5_yr_average[[#This Row],[Age-standardised mortality rate
Persons]]</f>
        <v>1.8679992480000003</v>
      </c>
      <c r="G105" s="11">
        <v>905</v>
      </c>
    </row>
    <row r="106" spans="1:7" x14ac:dyDescent="0.35">
      <c r="A106" s="22" t="s">
        <v>158</v>
      </c>
      <c r="B106" t="s">
        <v>148</v>
      </c>
      <c r="C106" s="23">
        <v>19.732648513000001</v>
      </c>
      <c r="D106" s="16">
        <v>18.285538591000002</v>
      </c>
      <c r="E106" s="16">
        <v>21.179758435</v>
      </c>
      <c r="F106" s="16">
        <f>table_3b_alcohol_specific_deaths_ASMR_rates_health_boards_5_yr_average[[#This Row],[Upper 95% confidence interval
Persons]]-table_3b_alcohol_specific_deaths_ASMR_rates_health_boards_5_yr_average[[#This Row],[Age-standardised mortality rate
Persons]]</f>
        <v>1.4471099219999992</v>
      </c>
      <c r="G106" s="11">
        <v>726</v>
      </c>
    </row>
    <row r="107" spans="1:7" x14ac:dyDescent="0.35">
      <c r="A107" s="22" t="s">
        <v>158</v>
      </c>
      <c r="B107" t="s">
        <v>149</v>
      </c>
      <c r="C107" s="23">
        <v>22.545903375999998</v>
      </c>
      <c r="D107" s="16">
        <v>13.660371602</v>
      </c>
      <c r="E107" s="16">
        <v>31.431435149999999</v>
      </c>
      <c r="F107" s="16">
        <f>table_3b_alcohol_specific_deaths_ASMR_rates_health_boards_5_yr_average[[#This Row],[Upper 95% confidence interval
Persons]]-table_3b_alcohol_specific_deaths_ASMR_rates_health_boards_5_yr_average[[#This Row],[Age-standardised mortality rate
Persons]]</f>
        <v>8.8855317740000004</v>
      </c>
      <c r="G107" s="11">
        <v>25</v>
      </c>
    </row>
    <row r="108" spans="1:7" x14ac:dyDescent="0.35">
      <c r="A108" s="22" t="s">
        <v>158</v>
      </c>
      <c r="B108" t="s">
        <v>150</v>
      </c>
      <c r="C108" s="23">
        <v>23.381168680999998</v>
      </c>
      <c r="D108" s="16">
        <v>14.328363026</v>
      </c>
      <c r="E108" s="16">
        <v>32.433974335000002</v>
      </c>
      <c r="F108" s="16">
        <f>table_3b_alcohol_specific_deaths_ASMR_rates_health_boards_5_yr_average[[#This Row],[Upper 95% confidence interval
Persons]]-table_3b_alcohol_specific_deaths_ASMR_rates_health_boards_5_yr_average[[#This Row],[Age-standardised mortality rate
Persons]]</f>
        <v>9.0528056540000037</v>
      </c>
      <c r="G108" s="11">
        <v>26</v>
      </c>
    </row>
    <row r="109" spans="1:7" x14ac:dyDescent="0.35">
      <c r="A109" s="22" t="s">
        <v>158</v>
      </c>
      <c r="B109" t="s">
        <v>151</v>
      </c>
      <c r="C109" s="23">
        <v>23.816502264</v>
      </c>
      <c r="D109" s="16">
        <v>21.670591585</v>
      </c>
      <c r="E109" s="16">
        <v>25.962412943</v>
      </c>
      <c r="F109" s="16">
        <f>table_3b_alcohol_specific_deaths_ASMR_rates_health_boards_5_yr_average[[#This Row],[Upper 95% confidence interval
Persons]]-table_3b_alcohol_specific_deaths_ASMR_rates_health_boards_5_yr_average[[#This Row],[Age-standardised mortality rate
Persons]]</f>
        <v>2.145910679</v>
      </c>
      <c r="G109" s="11">
        <v>475</v>
      </c>
    </row>
    <row r="110" spans="1:7" x14ac:dyDescent="0.35">
      <c r="A110" s="22" t="s">
        <v>158</v>
      </c>
      <c r="B110" t="s">
        <v>152</v>
      </c>
      <c r="C110" s="23">
        <v>25.064921405</v>
      </c>
      <c r="D110" s="16">
        <v>16.9685898</v>
      </c>
      <c r="E110" s="16">
        <v>33.161253010000003</v>
      </c>
      <c r="F110" s="16">
        <f>table_3b_alcohol_specific_deaths_ASMR_rates_health_boards_5_yr_average[[#This Row],[Upper 95% confidence interval
Persons]]-table_3b_alcohol_specific_deaths_ASMR_rates_health_boards_5_yr_average[[#This Row],[Age-standardised mortality rate
Persons]]</f>
        <v>8.0963316050000032</v>
      </c>
      <c r="G110" s="11">
        <v>37</v>
      </c>
    </row>
    <row r="111" spans="1:7" x14ac:dyDescent="0.35">
      <c r="A111" s="22" t="s">
        <v>159</v>
      </c>
      <c r="B111" s="11" t="s">
        <v>56</v>
      </c>
      <c r="C111" s="23">
        <v>23.801804048000001</v>
      </c>
      <c r="D111" s="16">
        <v>23.202264249999999</v>
      </c>
      <c r="E111" s="16">
        <v>24.401343845</v>
      </c>
      <c r="F111" s="16">
        <f>table_3b_alcohol_specific_deaths_ASMR_rates_health_boards_5_yr_average[[#This Row],[Upper 95% confidence interval
Persons]]-table_3b_alcohol_specific_deaths_ASMR_rates_health_boards_5_yr_average[[#This Row],[Age-standardised mortality rate
Persons]]</f>
        <v>0.59953979699999849</v>
      </c>
      <c r="G111" s="11">
        <v>6096</v>
      </c>
    </row>
    <row r="112" spans="1:7" x14ac:dyDescent="0.35">
      <c r="A112" s="22" t="s">
        <v>159</v>
      </c>
      <c r="B112" t="s">
        <v>142</v>
      </c>
      <c r="C112" s="23">
        <v>22.087779808000001</v>
      </c>
      <c r="D112" s="16">
        <v>19.975714965000002</v>
      </c>
      <c r="E112" s="16">
        <v>24.199844650999999</v>
      </c>
      <c r="F112" s="16">
        <f>table_3b_alcohol_specific_deaths_ASMR_rates_health_boards_5_yr_average[[#This Row],[Upper 95% confidence interval
Persons]]-table_3b_alcohol_specific_deaths_ASMR_rates_health_boards_5_yr_average[[#This Row],[Age-standardised mortality rate
Persons]]</f>
        <v>2.1120648429999989</v>
      </c>
      <c r="G112" s="11">
        <v>423</v>
      </c>
    </row>
    <row r="113" spans="1:7" x14ac:dyDescent="0.35">
      <c r="A113" s="22" t="s">
        <v>159</v>
      </c>
      <c r="B113" t="s">
        <v>143</v>
      </c>
      <c r="C113" s="23">
        <v>12.883435351999999</v>
      </c>
      <c r="D113" s="16">
        <v>10.024146128</v>
      </c>
      <c r="E113" s="16">
        <v>15.742724575</v>
      </c>
      <c r="F113" s="16">
        <f>table_3b_alcohol_specific_deaths_ASMR_rates_health_boards_5_yr_average[[#This Row],[Upper 95% confidence interval
Persons]]-table_3b_alcohol_specific_deaths_ASMR_rates_health_boards_5_yr_average[[#This Row],[Age-standardised mortality rate
Persons]]</f>
        <v>2.8592892230000011</v>
      </c>
      <c r="G113" s="11">
        <v>79</v>
      </c>
    </row>
    <row r="114" spans="1:7" x14ac:dyDescent="0.35">
      <c r="A114" s="22" t="s">
        <v>159</v>
      </c>
      <c r="B114" t="s">
        <v>77</v>
      </c>
      <c r="C114" s="23">
        <v>14.992105749</v>
      </c>
      <c r="D114" s="16">
        <v>12.325348306</v>
      </c>
      <c r="E114" s="16">
        <v>17.658863191999998</v>
      </c>
      <c r="F114" s="16">
        <f>table_3b_alcohol_specific_deaths_ASMR_rates_health_boards_5_yr_average[[#This Row],[Upper 95% confidence interval
Persons]]-table_3b_alcohol_specific_deaths_ASMR_rates_health_boards_5_yr_average[[#This Row],[Age-standardised mortality rate
Persons]]</f>
        <v>2.6667574429999981</v>
      </c>
      <c r="G114" s="11">
        <v>123</v>
      </c>
    </row>
    <row r="115" spans="1:7" x14ac:dyDescent="0.35">
      <c r="A115" s="22" t="s">
        <v>159</v>
      </c>
      <c r="B115" t="s">
        <v>84</v>
      </c>
      <c r="C115" s="23">
        <v>20.420862421999999</v>
      </c>
      <c r="D115" s="16">
        <v>18.329890864999999</v>
      </c>
      <c r="E115" s="16">
        <v>22.511833977999999</v>
      </c>
      <c r="F115" s="16">
        <f>table_3b_alcohol_specific_deaths_ASMR_rates_health_boards_5_yr_average[[#This Row],[Upper 95% confidence interval
Persons]]-table_3b_alcohol_specific_deaths_ASMR_rates_health_boards_5_yr_average[[#This Row],[Age-standardised mortality rate
Persons]]</f>
        <v>2.0909715559999995</v>
      </c>
      <c r="G115" s="11">
        <v>369</v>
      </c>
    </row>
    <row r="116" spans="1:7" x14ac:dyDescent="0.35">
      <c r="A116" s="22" t="s">
        <v>159</v>
      </c>
      <c r="B116" t="s">
        <v>144</v>
      </c>
      <c r="C116" s="23">
        <v>19.896725688</v>
      </c>
      <c r="D116" s="16">
        <v>17.604121079999999</v>
      </c>
      <c r="E116" s="16">
        <v>22.189330295000001</v>
      </c>
      <c r="F116" s="16">
        <f>table_3b_alcohol_specific_deaths_ASMR_rates_health_boards_5_yr_average[[#This Row],[Upper 95% confidence interval
Persons]]-table_3b_alcohol_specific_deaths_ASMR_rates_health_boards_5_yr_average[[#This Row],[Age-standardised mortality rate
Persons]]</f>
        <v>2.2926046070000012</v>
      </c>
      <c r="G116" s="11">
        <v>292</v>
      </c>
    </row>
    <row r="117" spans="1:7" x14ac:dyDescent="0.35">
      <c r="A117" s="22" t="s">
        <v>159</v>
      </c>
      <c r="B117" t="s">
        <v>145</v>
      </c>
      <c r="C117" s="23">
        <v>14.50388981</v>
      </c>
      <c r="D117" s="16">
        <v>13.056709021</v>
      </c>
      <c r="E117" s="16">
        <v>15.951070598999999</v>
      </c>
      <c r="F117" s="16">
        <f>table_3b_alcohol_specific_deaths_ASMR_rates_health_boards_5_yr_average[[#This Row],[Upper 95% confidence interval
Persons]]-table_3b_alcohol_specific_deaths_ASMR_rates_health_boards_5_yr_average[[#This Row],[Age-standardised mortality rate
Persons]]</f>
        <v>1.447180788999999</v>
      </c>
      <c r="G117" s="11">
        <v>390</v>
      </c>
    </row>
    <row r="118" spans="1:7" x14ac:dyDescent="0.35">
      <c r="A118" s="22" t="s">
        <v>159</v>
      </c>
      <c r="B118" t="s">
        <v>146</v>
      </c>
      <c r="C118" s="23">
        <v>35.37475869</v>
      </c>
      <c r="D118" s="16">
        <v>33.757961576</v>
      </c>
      <c r="E118" s="16">
        <v>36.991555804999997</v>
      </c>
      <c r="F118" s="16">
        <f>table_3b_alcohol_specific_deaths_ASMR_rates_health_boards_5_yr_average[[#This Row],[Upper 95% confidence interval
Persons]]-table_3b_alcohol_specific_deaths_ASMR_rates_health_boards_5_yr_average[[#This Row],[Age-standardised mortality rate
Persons]]</f>
        <v>1.6167971149999971</v>
      </c>
      <c r="G118" s="11">
        <v>1861</v>
      </c>
    </row>
    <row r="119" spans="1:7" x14ac:dyDescent="0.35">
      <c r="A119" s="22" t="s">
        <v>159</v>
      </c>
      <c r="B119" t="s">
        <v>86</v>
      </c>
      <c r="C119" s="23">
        <v>24.653961987999999</v>
      </c>
      <c r="D119" s="16">
        <v>22.273944207</v>
      </c>
      <c r="E119" s="16">
        <v>27.033979767999998</v>
      </c>
      <c r="F119" s="16">
        <f>table_3b_alcohol_specific_deaths_ASMR_rates_health_boards_5_yr_average[[#This Row],[Upper 95% confidence interval
Persons]]-table_3b_alcohol_specific_deaths_ASMR_rates_health_boards_5_yr_average[[#This Row],[Age-standardised mortality rate
Persons]]</f>
        <v>2.3800177799999993</v>
      </c>
      <c r="G119" s="11">
        <v>416</v>
      </c>
    </row>
    <row r="120" spans="1:7" x14ac:dyDescent="0.35">
      <c r="A120" s="22" t="s">
        <v>159</v>
      </c>
      <c r="B120" t="s">
        <v>147</v>
      </c>
      <c r="C120" s="23">
        <v>27.456505140000001</v>
      </c>
      <c r="D120" s="16">
        <v>25.627002389000001</v>
      </c>
      <c r="E120" s="16">
        <v>29.286007891000001</v>
      </c>
      <c r="F120" s="16">
        <f>table_3b_alcohol_specific_deaths_ASMR_rates_health_boards_5_yr_average[[#This Row],[Upper 95% confidence interval
Persons]]-table_3b_alcohol_specific_deaths_ASMR_rates_health_boards_5_yr_average[[#This Row],[Age-standardised mortality rate
Persons]]</f>
        <v>1.8295027509999997</v>
      </c>
      <c r="G120" s="11">
        <v>876</v>
      </c>
    </row>
    <row r="121" spans="1:7" x14ac:dyDescent="0.35">
      <c r="A121" s="22" t="s">
        <v>159</v>
      </c>
      <c r="B121" t="s">
        <v>148</v>
      </c>
      <c r="C121" s="23">
        <v>18.849727905999998</v>
      </c>
      <c r="D121" s="16">
        <v>17.444745480000002</v>
      </c>
      <c r="E121" s="16">
        <v>20.254710332999998</v>
      </c>
      <c r="F121" s="16">
        <f>table_3b_alcohol_specific_deaths_ASMR_rates_health_boards_5_yr_average[[#This Row],[Upper 95% confidence interval
Persons]]-table_3b_alcohol_specific_deaths_ASMR_rates_health_boards_5_yr_average[[#This Row],[Age-standardised mortality rate
Persons]]</f>
        <v>1.4049824270000002</v>
      </c>
      <c r="G121" s="11">
        <v>703</v>
      </c>
    </row>
    <row r="122" spans="1:7" x14ac:dyDescent="0.35">
      <c r="A122" s="22" t="s">
        <v>159</v>
      </c>
      <c r="B122" t="s">
        <v>149</v>
      </c>
      <c r="C122" s="23">
        <v>23.572703159</v>
      </c>
      <c r="D122" s="16">
        <v>14.636617697</v>
      </c>
      <c r="E122" s="16">
        <v>32.508788619999997</v>
      </c>
      <c r="F122" s="16">
        <f>table_3b_alcohol_specific_deaths_ASMR_rates_health_boards_5_yr_average[[#This Row],[Upper 95% confidence interval
Persons]]-table_3b_alcohol_specific_deaths_ASMR_rates_health_boards_5_yr_average[[#This Row],[Age-standardised mortality rate
Persons]]</f>
        <v>8.9360854609999976</v>
      </c>
      <c r="G122" s="11">
        <v>27</v>
      </c>
    </row>
    <row r="123" spans="1:7" x14ac:dyDescent="0.35">
      <c r="A123" s="22" t="s">
        <v>159</v>
      </c>
      <c r="B123" t="s">
        <v>150</v>
      </c>
      <c r="C123" s="23">
        <v>21.663811042999999</v>
      </c>
      <c r="D123" s="16">
        <v>12.919819543999999</v>
      </c>
      <c r="E123" s="16">
        <v>30.407802541999999</v>
      </c>
      <c r="F123" s="16">
        <f>table_3b_alcohol_specific_deaths_ASMR_rates_health_boards_5_yr_average[[#This Row],[Upper 95% confidence interval
Persons]]-table_3b_alcohol_specific_deaths_ASMR_rates_health_boards_5_yr_average[[#This Row],[Age-standardised mortality rate
Persons]]</f>
        <v>8.7439914989999998</v>
      </c>
      <c r="G123" s="11">
        <v>24</v>
      </c>
    </row>
    <row r="124" spans="1:7" x14ac:dyDescent="0.35">
      <c r="A124" s="22" t="s">
        <v>159</v>
      </c>
      <c r="B124" t="s">
        <v>151</v>
      </c>
      <c r="C124" s="23">
        <v>23.797753794999998</v>
      </c>
      <c r="D124" s="16">
        <v>21.661473812000001</v>
      </c>
      <c r="E124" s="16">
        <v>25.934033777</v>
      </c>
      <c r="F124" s="16">
        <f>table_3b_alcohol_specific_deaths_ASMR_rates_health_boards_5_yr_average[[#This Row],[Upper 95% confidence interval
Persons]]-table_3b_alcohol_specific_deaths_ASMR_rates_health_boards_5_yr_average[[#This Row],[Age-standardised mortality rate
Persons]]</f>
        <v>2.1362799820000014</v>
      </c>
      <c r="G124" s="11">
        <v>479</v>
      </c>
    </row>
    <row r="125" spans="1:7" x14ac:dyDescent="0.35">
      <c r="A125" s="22" t="s">
        <v>159</v>
      </c>
      <c r="B125" t="s">
        <v>152</v>
      </c>
      <c r="C125" s="23">
        <v>22.953553980999999</v>
      </c>
      <c r="D125" s="16">
        <v>15.198600194999999</v>
      </c>
      <c r="E125" s="16">
        <v>30.708507766</v>
      </c>
      <c r="F125" s="16">
        <f>table_3b_alcohol_specific_deaths_ASMR_rates_health_boards_5_yr_average[[#This Row],[Upper 95% confidence interval
Persons]]-table_3b_alcohol_specific_deaths_ASMR_rates_health_boards_5_yr_average[[#This Row],[Age-standardised mortality rate
Persons]]</f>
        <v>7.7549537850000014</v>
      </c>
      <c r="G125" s="11">
        <v>34</v>
      </c>
    </row>
    <row r="126" spans="1:7" x14ac:dyDescent="0.35">
      <c r="A126" s="22" t="s">
        <v>160</v>
      </c>
      <c r="B126" s="11" t="s">
        <v>56</v>
      </c>
      <c r="C126" s="23">
        <v>22.380670372000001</v>
      </c>
      <c r="D126" s="16">
        <v>21.801919142999999</v>
      </c>
      <c r="E126" s="16">
        <v>22.959421601999999</v>
      </c>
      <c r="F126" s="16">
        <f>table_3b_alcohol_specific_deaths_ASMR_rates_health_boards_5_yr_average[[#This Row],[Upper 95% confidence interval
Persons]]-table_3b_alcohol_specific_deaths_ASMR_rates_health_boards_5_yr_average[[#This Row],[Age-standardised mortality rate
Persons]]</f>
        <v>0.57875122999999817</v>
      </c>
      <c r="G126" s="11">
        <v>5782</v>
      </c>
    </row>
    <row r="127" spans="1:7" x14ac:dyDescent="0.35">
      <c r="A127" s="22" t="s">
        <v>160</v>
      </c>
      <c r="B127" t="s">
        <v>142</v>
      </c>
      <c r="C127" s="23">
        <v>21.185773303000001</v>
      </c>
      <c r="D127" s="16">
        <v>19.122400981999998</v>
      </c>
      <c r="E127" s="16">
        <v>23.249145623</v>
      </c>
      <c r="F127" s="16">
        <f>table_3b_alcohol_specific_deaths_ASMR_rates_health_boards_5_yr_average[[#This Row],[Upper 95% confidence interval
Persons]]-table_3b_alcohol_specific_deaths_ASMR_rates_health_boards_5_yr_average[[#This Row],[Age-standardised mortality rate
Persons]]</f>
        <v>2.0633723199999991</v>
      </c>
      <c r="G127" s="11">
        <v>408</v>
      </c>
    </row>
    <row r="128" spans="1:7" x14ac:dyDescent="0.35">
      <c r="A128" s="22" t="s">
        <v>160</v>
      </c>
      <c r="B128" t="s">
        <v>143</v>
      </c>
      <c r="C128" s="23">
        <v>11.441120542</v>
      </c>
      <c r="D128" s="16">
        <v>8.7795748153000002</v>
      </c>
      <c r="E128" s="16">
        <v>14.102666268</v>
      </c>
      <c r="F128" s="16">
        <f>table_3b_alcohol_specific_deaths_ASMR_rates_health_boards_5_yr_average[[#This Row],[Upper 95% confidence interval
Persons]]-table_3b_alcohol_specific_deaths_ASMR_rates_health_boards_5_yr_average[[#This Row],[Age-standardised mortality rate
Persons]]</f>
        <v>2.6615457259999999</v>
      </c>
      <c r="G128" s="11">
        <v>72</v>
      </c>
    </row>
    <row r="129" spans="1:7" x14ac:dyDescent="0.35">
      <c r="A129" s="22" t="s">
        <v>160</v>
      </c>
      <c r="B129" t="s">
        <v>77</v>
      </c>
      <c r="C129" s="23">
        <v>13.647354946</v>
      </c>
      <c r="D129" s="16">
        <v>11.095143185</v>
      </c>
      <c r="E129" s="16">
        <v>16.199566707999999</v>
      </c>
      <c r="F129" s="16">
        <f>table_3b_alcohol_specific_deaths_ASMR_rates_health_boards_5_yr_average[[#This Row],[Upper 95% confidence interval
Persons]]-table_3b_alcohol_specific_deaths_ASMR_rates_health_boards_5_yr_average[[#This Row],[Age-standardised mortality rate
Persons]]</f>
        <v>2.5522117619999989</v>
      </c>
      <c r="G129" s="11">
        <v>112</v>
      </c>
    </row>
    <row r="130" spans="1:7" x14ac:dyDescent="0.35">
      <c r="A130" s="22" t="s">
        <v>160</v>
      </c>
      <c r="B130" t="s">
        <v>84</v>
      </c>
      <c r="C130" s="23">
        <v>18.890543641000001</v>
      </c>
      <c r="D130" s="16">
        <v>16.893468732999999</v>
      </c>
      <c r="E130" s="16">
        <v>20.887618548999999</v>
      </c>
      <c r="F130" s="16">
        <f>table_3b_alcohol_specific_deaths_ASMR_rates_health_boards_5_yr_average[[#This Row],[Upper 95% confidence interval
Persons]]-table_3b_alcohol_specific_deaths_ASMR_rates_health_boards_5_yr_average[[#This Row],[Age-standardised mortality rate
Persons]]</f>
        <v>1.9970749079999983</v>
      </c>
      <c r="G130" s="11">
        <v>346</v>
      </c>
    </row>
    <row r="131" spans="1:7" x14ac:dyDescent="0.35">
      <c r="A131" s="22" t="s">
        <v>160</v>
      </c>
      <c r="B131" t="s">
        <v>144</v>
      </c>
      <c r="C131" s="23">
        <v>18.579292890000001</v>
      </c>
      <c r="D131" s="16">
        <v>16.374623069999998</v>
      </c>
      <c r="E131" s="16">
        <v>20.783962711000001</v>
      </c>
      <c r="F131" s="16">
        <f>table_3b_alcohol_specific_deaths_ASMR_rates_health_boards_5_yr_average[[#This Row],[Upper 95% confidence interval
Persons]]-table_3b_alcohol_specific_deaths_ASMR_rates_health_boards_5_yr_average[[#This Row],[Age-standardised mortality rate
Persons]]</f>
        <v>2.2046698209999995</v>
      </c>
      <c r="G131" s="11">
        <v>275</v>
      </c>
    </row>
    <row r="132" spans="1:7" x14ac:dyDescent="0.35">
      <c r="A132" s="22" t="s">
        <v>160</v>
      </c>
      <c r="B132" t="s">
        <v>145</v>
      </c>
      <c r="C132" s="23">
        <v>13.723137137</v>
      </c>
      <c r="D132" s="16">
        <v>12.323609170999999</v>
      </c>
      <c r="E132" s="16">
        <v>15.122665102999999</v>
      </c>
      <c r="F132" s="16">
        <f>table_3b_alcohol_specific_deaths_ASMR_rates_health_boards_5_yr_average[[#This Row],[Upper 95% confidence interval
Persons]]-table_3b_alcohol_specific_deaths_ASMR_rates_health_boards_5_yr_average[[#This Row],[Age-standardised mortality rate
Persons]]</f>
        <v>1.3995279659999991</v>
      </c>
      <c r="G132" s="11">
        <v>373</v>
      </c>
    </row>
    <row r="133" spans="1:7" x14ac:dyDescent="0.35">
      <c r="A133" s="22" t="s">
        <v>160</v>
      </c>
      <c r="B133" t="s">
        <v>146</v>
      </c>
      <c r="C133" s="23">
        <v>32.872714182999999</v>
      </c>
      <c r="D133" s="16">
        <v>31.319065333000001</v>
      </c>
      <c r="E133" s="16">
        <v>34.426363033000001</v>
      </c>
      <c r="F133" s="16">
        <f>table_3b_alcohol_specific_deaths_ASMR_rates_health_boards_5_yr_average[[#This Row],[Upper 95% confidence interval
Persons]]-table_3b_alcohol_specific_deaths_ASMR_rates_health_boards_5_yr_average[[#This Row],[Age-standardised mortality rate
Persons]]</f>
        <v>1.5536488500000019</v>
      </c>
      <c r="G133" s="11">
        <v>1740</v>
      </c>
    </row>
    <row r="134" spans="1:7" x14ac:dyDescent="0.35">
      <c r="A134" s="22" t="s">
        <v>160</v>
      </c>
      <c r="B134" t="s">
        <v>86</v>
      </c>
      <c r="C134" s="23">
        <v>22.519033154999999</v>
      </c>
      <c r="D134" s="16">
        <v>20.251983460999998</v>
      </c>
      <c r="E134" s="16">
        <v>24.786082849</v>
      </c>
      <c r="F134" s="16">
        <f>table_3b_alcohol_specific_deaths_ASMR_rates_health_boards_5_yr_average[[#This Row],[Upper 95% confidence interval
Persons]]-table_3b_alcohol_specific_deaths_ASMR_rates_health_boards_5_yr_average[[#This Row],[Age-standardised mortality rate
Persons]]</f>
        <v>2.2670496940000007</v>
      </c>
      <c r="G134" s="11">
        <v>383</v>
      </c>
    </row>
    <row r="135" spans="1:7" x14ac:dyDescent="0.35">
      <c r="A135" s="22" t="s">
        <v>160</v>
      </c>
      <c r="B135" t="s">
        <v>147</v>
      </c>
      <c r="C135" s="23">
        <v>26.338742010000001</v>
      </c>
      <c r="D135" s="16">
        <v>24.556774298000001</v>
      </c>
      <c r="E135" s="16">
        <v>28.120709722000001</v>
      </c>
      <c r="F135" s="16">
        <f>table_3b_alcohol_specific_deaths_ASMR_rates_health_boards_5_yr_average[[#This Row],[Upper 95% confidence interval
Persons]]-table_3b_alcohol_specific_deaths_ASMR_rates_health_boards_5_yr_average[[#This Row],[Age-standardised mortality rate
Persons]]</f>
        <v>1.7819677120000001</v>
      </c>
      <c r="G135" s="11">
        <v>849</v>
      </c>
    </row>
    <row r="136" spans="1:7" x14ac:dyDescent="0.35">
      <c r="A136" s="22" t="s">
        <v>160</v>
      </c>
      <c r="B136" t="s">
        <v>148</v>
      </c>
      <c r="C136" s="23">
        <v>17.633954896999999</v>
      </c>
      <c r="D136" s="16">
        <v>16.284331444999999</v>
      </c>
      <c r="E136" s="16">
        <v>18.983578348000002</v>
      </c>
      <c r="F136" s="16">
        <f>table_3b_alcohol_specific_deaths_ASMR_rates_health_boards_5_yr_average[[#This Row],[Upper 95% confidence interval
Persons]]-table_3b_alcohol_specific_deaths_ASMR_rates_health_boards_5_yr_average[[#This Row],[Age-standardised mortality rate
Persons]]</f>
        <v>1.3496234510000029</v>
      </c>
      <c r="G136" s="11">
        <v>666</v>
      </c>
    </row>
    <row r="137" spans="1:7" x14ac:dyDescent="0.35">
      <c r="A137" s="22" t="s">
        <v>160</v>
      </c>
      <c r="B137" t="s">
        <v>149</v>
      </c>
      <c r="C137" s="23">
        <v>22.056726803</v>
      </c>
      <c r="D137" s="16">
        <v>13.338398131</v>
      </c>
      <c r="E137" s="16">
        <v>30.775055473999998</v>
      </c>
      <c r="F137" s="16">
        <f>table_3b_alcohol_specific_deaths_ASMR_rates_health_boards_5_yr_average[[#This Row],[Upper 95% confidence interval
Persons]]-table_3b_alcohol_specific_deaths_ASMR_rates_health_boards_5_yr_average[[#This Row],[Age-standardised mortality rate
Persons]]</f>
        <v>8.7183286709999983</v>
      </c>
      <c r="G137" s="11">
        <v>25</v>
      </c>
    </row>
    <row r="138" spans="1:7" x14ac:dyDescent="0.35">
      <c r="A138" s="22" t="s">
        <v>160</v>
      </c>
      <c r="B138" t="s">
        <v>150</v>
      </c>
      <c r="C138" s="23">
        <v>15.895086083000001</v>
      </c>
      <c r="D138" s="16">
        <v>8.4988973876999996</v>
      </c>
      <c r="E138" s="16">
        <v>23.291274778999998</v>
      </c>
      <c r="F138" s="16">
        <f>table_3b_alcohol_specific_deaths_ASMR_rates_health_boards_5_yr_average[[#This Row],[Upper 95% confidence interval
Persons]]-table_3b_alcohol_specific_deaths_ASMR_rates_health_boards_5_yr_average[[#This Row],[Age-standardised mortality rate
Persons]]</f>
        <v>7.3961886959999976</v>
      </c>
      <c r="G138" s="11">
        <v>18</v>
      </c>
    </row>
    <row r="139" spans="1:7" x14ac:dyDescent="0.35">
      <c r="A139" s="22" t="s">
        <v>160</v>
      </c>
      <c r="B139" t="s">
        <v>151</v>
      </c>
      <c r="C139" s="23">
        <v>23.47829965</v>
      </c>
      <c r="D139" s="16">
        <v>21.365421692000002</v>
      </c>
      <c r="E139" s="16">
        <v>25.591177607999999</v>
      </c>
      <c r="F139" s="16">
        <f>table_3b_alcohol_specific_deaths_ASMR_rates_health_boards_5_yr_average[[#This Row],[Upper 95% confidence interval
Persons]]-table_3b_alcohol_specific_deaths_ASMR_rates_health_boards_5_yr_average[[#This Row],[Age-standardised mortality rate
Persons]]</f>
        <v>2.1128779579999986</v>
      </c>
      <c r="G139" s="11">
        <v>477</v>
      </c>
    </row>
    <row r="140" spans="1:7" x14ac:dyDescent="0.35">
      <c r="A140" s="22" t="s">
        <v>160</v>
      </c>
      <c r="B140" t="s">
        <v>152</v>
      </c>
      <c r="C140" s="23">
        <v>25.470818849</v>
      </c>
      <c r="D140" s="16">
        <v>17.324769683</v>
      </c>
      <c r="E140" s="16">
        <v>33.616868015000001</v>
      </c>
      <c r="F140" s="16">
        <f>table_3b_alcohol_specific_deaths_ASMR_rates_health_boards_5_yr_average[[#This Row],[Upper 95% confidence interval
Persons]]-table_3b_alcohol_specific_deaths_ASMR_rates_health_boards_5_yr_average[[#This Row],[Age-standardised mortality rate
Persons]]</f>
        <v>8.146049166000001</v>
      </c>
      <c r="G140" s="11">
        <v>38</v>
      </c>
    </row>
    <row r="141" spans="1:7" x14ac:dyDescent="0.35">
      <c r="A141" s="22" t="s">
        <v>161</v>
      </c>
      <c r="B141" s="11" t="s">
        <v>56</v>
      </c>
      <c r="C141" s="23">
        <v>20.993266671000001</v>
      </c>
      <c r="D141" s="16">
        <v>20.435123683</v>
      </c>
      <c r="E141" s="16">
        <v>21.551409660000001</v>
      </c>
      <c r="F141" s="16">
        <f>table_3b_alcohol_specific_deaths_ASMR_rates_health_boards_5_yr_average[[#This Row],[Upper 95% confidence interval
Persons]]-table_3b_alcohol_specific_deaths_ASMR_rates_health_boards_5_yr_average[[#This Row],[Age-standardised mortality rate
Persons]]</f>
        <v>0.55814298900000026</v>
      </c>
      <c r="G141" s="11">
        <v>5468</v>
      </c>
    </row>
    <row r="142" spans="1:7" x14ac:dyDescent="0.35">
      <c r="A142" s="22" t="s">
        <v>161</v>
      </c>
      <c r="B142" t="s">
        <v>142</v>
      </c>
      <c r="C142" s="23">
        <v>19.915093953</v>
      </c>
      <c r="D142" s="16">
        <v>17.916565325000001</v>
      </c>
      <c r="E142" s="16">
        <v>21.913622581999999</v>
      </c>
      <c r="F142" s="16">
        <f>table_3b_alcohol_specific_deaths_ASMR_rates_health_boards_5_yr_average[[#This Row],[Upper 95% confidence interval
Persons]]-table_3b_alcohol_specific_deaths_ASMR_rates_health_boards_5_yr_average[[#This Row],[Age-standardised mortality rate
Persons]]</f>
        <v>1.9985286289999991</v>
      </c>
      <c r="G142" s="11">
        <v>385</v>
      </c>
    </row>
    <row r="143" spans="1:7" x14ac:dyDescent="0.35">
      <c r="A143" s="22" t="s">
        <v>161</v>
      </c>
      <c r="B143" t="s">
        <v>143</v>
      </c>
      <c r="C143" s="23">
        <v>11.983163092</v>
      </c>
      <c r="D143" s="16">
        <v>9.2681976204000005</v>
      </c>
      <c r="E143" s="16">
        <v>14.698128563999999</v>
      </c>
      <c r="F143" s="16">
        <f>table_3b_alcohol_specific_deaths_ASMR_rates_health_boards_5_yr_average[[#This Row],[Upper 95% confidence interval
Persons]]-table_3b_alcohol_specific_deaths_ASMR_rates_health_boards_5_yr_average[[#This Row],[Age-standardised mortality rate
Persons]]</f>
        <v>2.7149654719999994</v>
      </c>
      <c r="G143" s="11">
        <v>76</v>
      </c>
    </row>
    <row r="144" spans="1:7" x14ac:dyDescent="0.35">
      <c r="A144" s="22" t="s">
        <v>161</v>
      </c>
      <c r="B144" t="s">
        <v>77</v>
      </c>
      <c r="C144" s="23">
        <v>13.246252299</v>
      </c>
      <c r="D144" s="16">
        <v>10.717804803</v>
      </c>
      <c r="E144" s="16">
        <v>15.774699795</v>
      </c>
      <c r="F144" s="16">
        <f>table_3b_alcohol_specific_deaths_ASMR_rates_health_boards_5_yr_average[[#This Row],[Upper 95% confidence interval
Persons]]-table_3b_alcohol_specific_deaths_ASMR_rates_health_boards_5_yr_average[[#This Row],[Age-standardised mortality rate
Persons]]</f>
        <v>2.5284474960000001</v>
      </c>
      <c r="G144" s="11">
        <v>108</v>
      </c>
    </row>
    <row r="145" spans="1:7" x14ac:dyDescent="0.35">
      <c r="A145" s="22" t="s">
        <v>161</v>
      </c>
      <c r="B145" t="s">
        <v>84</v>
      </c>
      <c r="C145" s="23">
        <v>18.072092009999999</v>
      </c>
      <c r="D145" s="16">
        <v>16.128287126</v>
      </c>
      <c r="E145" s="16">
        <v>20.015896893000001</v>
      </c>
      <c r="F145" s="16">
        <f>table_3b_alcohol_specific_deaths_ASMR_rates_health_boards_5_yr_average[[#This Row],[Upper 95% confidence interval
Persons]]-table_3b_alcohol_specific_deaths_ASMR_rates_health_boards_5_yr_average[[#This Row],[Age-standardised mortality rate
Persons]]</f>
        <v>1.9438048830000021</v>
      </c>
      <c r="G145" s="11">
        <v>334</v>
      </c>
    </row>
    <row r="146" spans="1:7" x14ac:dyDescent="0.35">
      <c r="A146" s="22" t="s">
        <v>161</v>
      </c>
      <c r="B146" t="s">
        <v>144</v>
      </c>
      <c r="C146" s="23">
        <v>17.827544761999999</v>
      </c>
      <c r="D146" s="16">
        <v>15.676925982</v>
      </c>
      <c r="E146" s="16">
        <v>19.978163543000001</v>
      </c>
      <c r="F146" s="16">
        <f>table_3b_alcohol_specific_deaths_ASMR_rates_health_boards_5_yr_average[[#This Row],[Upper 95% confidence interval
Persons]]-table_3b_alcohol_specific_deaths_ASMR_rates_health_boards_5_yr_average[[#This Row],[Age-standardised mortality rate
Persons]]</f>
        <v>2.1506187810000021</v>
      </c>
      <c r="G146" s="11">
        <v>266</v>
      </c>
    </row>
    <row r="147" spans="1:7" x14ac:dyDescent="0.35">
      <c r="A147" s="22" t="s">
        <v>161</v>
      </c>
      <c r="B147" t="s">
        <v>145</v>
      </c>
      <c r="C147" s="23">
        <v>13.241897120999999</v>
      </c>
      <c r="D147" s="16">
        <v>11.873929543999999</v>
      </c>
      <c r="E147" s="16">
        <v>14.609864698000001</v>
      </c>
      <c r="F147" s="16">
        <f>table_3b_alcohol_specific_deaths_ASMR_rates_health_boards_5_yr_average[[#This Row],[Upper 95% confidence interval
Persons]]-table_3b_alcohol_specific_deaths_ASMR_rates_health_boards_5_yr_average[[#This Row],[Age-standardised mortality rate
Persons]]</f>
        <v>1.3679675770000017</v>
      </c>
      <c r="G147" s="11">
        <v>363</v>
      </c>
    </row>
    <row r="148" spans="1:7" x14ac:dyDescent="0.35">
      <c r="A148" s="22" t="s">
        <v>161</v>
      </c>
      <c r="B148" t="s">
        <v>146</v>
      </c>
      <c r="C148" s="23">
        <v>29.737499573000001</v>
      </c>
      <c r="D148" s="16">
        <v>28.267133676</v>
      </c>
      <c r="E148" s="16">
        <v>31.207865470000002</v>
      </c>
      <c r="F148" s="16">
        <f>table_3b_alcohol_specific_deaths_ASMR_rates_health_boards_5_yr_average[[#This Row],[Upper 95% confidence interval
Persons]]-table_3b_alcohol_specific_deaths_ASMR_rates_health_boards_5_yr_average[[#This Row],[Age-standardised mortality rate
Persons]]</f>
        <v>1.4703658970000006</v>
      </c>
      <c r="G148" s="11">
        <v>1589</v>
      </c>
    </row>
    <row r="149" spans="1:7" x14ac:dyDescent="0.35">
      <c r="A149" s="22" t="s">
        <v>161</v>
      </c>
      <c r="B149" t="s">
        <v>86</v>
      </c>
      <c r="C149" s="23">
        <v>21.759778714999999</v>
      </c>
      <c r="D149" s="16">
        <v>19.535883986000002</v>
      </c>
      <c r="E149" s="16">
        <v>23.983673444000001</v>
      </c>
      <c r="F149" s="16">
        <f>table_3b_alcohol_specific_deaths_ASMR_rates_health_boards_5_yr_average[[#This Row],[Upper 95% confidence interval
Persons]]-table_3b_alcohol_specific_deaths_ASMR_rates_health_boards_5_yr_average[[#This Row],[Age-standardised mortality rate
Persons]]</f>
        <v>2.2238947290000013</v>
      </c>
      <c r="G149" s="11">
        <v>372</v>
      </c>
    </row>
    <row r="150" spans="1:7" x14ac:dyDescent="0.35">
      <c r="A150" s="22" t="s">
        <v>161</v>
      </c>
      <c r="B150" t="s">
        <v>147</v>
      </c>
      <c r="C150" s="23">
        <v>24.988336742000001</v>
      </c>
      <c r="D150" s="16">
        <v>23.260209848999999</v>
      </c>
      <c r="E150" s="16">
        <v>26.716463635</v>
      </c>
      <c r="F150" s="16">
        <f>table_3b_alcohol_specific_deaths_ASMR_rates_health_boards_5_yr_average[[#This Row],[Upper 95% confidence interval
Persons]]-table_3b_alcohol_specific_deaths_ASMR_rates_health_boards_5_yr_average[[#This Row],[Age-standardised mortality rate
Persons]]</f>
        <v>1.7281268929999989</v>
      </c>
      <c r="G150" s="11">
        <v>812</v>
      </c>
    </row>
    <row r="151" spans="1:7" x14ac:dyDescent="0.35">
      <c r="A151" s="22" t="s">
        <v>161</v>
      </c>
      <c r="B151" t="s">
        <v>148</v>
      </c>
      <c r="C151" s="23">
        <v>17.060547052</v>
      </c>
      <c r="D151" s="16">
        <v>15.738301609000001</v>
      </c>
      <c r="E151" s="16">
        <v>18.382792494</v>
      </c>
      <c r="F151" s="16">
        <f>table_3b_alcohol_specific_deaths_ASMR_rates_health_boards_5_yr_average[[#This Row],[Upper 95% confidence interval
Persons]]-table_3b_alcohol_specific_deaths_ASMR_rates_health_boards_5_yr_average[[#This Row],[Age-standardised mortality rate
Persons]]</f>
        <v>1.3222454419999998</v>
      </c>
      <c r="G151" s="11">
        <v>649</v>
      </c>
    </row>
    <row r="152" spans="1:7" x14ac:dyDescent="0.35">
      <c r="A152" s="22" t="s">
        <v>161</v>
      </c>
      <c r="B152" t="s">
        <v>149</v>
      </c>
      <c r="C152" s="23">
        <v>24.119397324000001</v>
      </c>
      <c r="D152" s="16">
        <v>15.117573220000001</v>
      </c>
      <c r="E152" s="16">
        <v>33.121221427999998</v>
      </c>
      <c r="F152" s="16">
        <f>table_3b_alcohol_specific_deaths_ASMR_rates_health_boards_5_yr_average[[#This Row],[Upper 95% confidence interval
Persons]]-table_3b_alcohol_specific_deaths_ASMR_rates_health_boards_5_yr_average[[#This Row],[Age-standardised mortality rate
Persons]]</f>
        <v>9.0018241039999971</v>
      </c>
      <c r="G152" s="11">
        <v>28</v>
      </c>
    </row>
    <row r="153" spans="1:7" x14ac:dyDescent="0.35">
      <c r="A153" s="22" t="s">
        <v>161</v>
      </c>
      <c r="B153" t="s">
        <v>150</v>
      </c>
      <c r="C153" s="23">
        <v>13.628954609999999</v>
      </c>
      <c r="D153" s="16">
        <v>6.9238435874000004</v>
      </c>
      <c r="E153" s="16">
        <v>20.334065632000002</v>
      </c>
      <c r="F153" s="16">
        <f>table_3b_alcohol_specific_deaths_ASMR_rates_health_boards_5_yr_average[[#This Row],[Upper 95% confidence interval
Persons]]-table_3b_alcohol_specific_deaths_ASMR_rates_health_boards_5_yr_average[[#This Row],[Age-standardised mortality rate
Persons]]</f>
        <v>6.7051110220000023</v>
      </c>
      <c r="G153" s="11">
        <v>16</v>
      </c>
    </row>
    <row r="154" spans="1:7" x14ac:dyDescent="0.35">
      <c r="A154" s="22" t="s">
        <v>161</v>
      </c>
      <c r="B154" t="s">
        <v>151</v>
      </c>
      <c r="C154" s="23">
        <v>21.142260501999999</v>
      </c>
      <c r="D154" s="16">
        <v>19.142596673</v>
      </c>
      <c r="E154" s="16">
        <v>23.141924330999998</v>
      </c>
      <c r="F154" s="16">
        <f>table_3b_alcohol_specific_deaths_ASMR_rates_health_boards_5_yr_average[[#This Row],[Upper 95% confidence interval
Persons]]-table_3b_alcohol_specific_deaths_ASMR_rates_health_boards_5_yr_average[[#This Row],[Age-standardised mortality rate
Persons]]</f>
        <v>1.9996638289999993</v>
      </c>
      <c r="G154" s="11">
        <v>432</v>
      </c>
    </row>
    <row r="155" spans="1:7" x14ac:dyDescent="0.35">
      <c r="A155" s="22" t="s">
        <v>161</v>
      </c>
      <c r="B155" t="s">
        <v>152</v>
      </c>
      <c r="C155" s="23">
        <v>25.223243697000001</v>
      </c>
      <c r="D155" s="16">
        <v>17.144887688000001</v>
      </c>
      <c r="E155" s="16">
        <v>33.301599705000001</v>
      </c>
      <c r="F155" s="16">
        <f>table_3b_alcohol_specific_deaths_ASMR_rates_health_boards_5_yr_average[[#This Row],[Upper 95% confidence interval
Persons]]-table_3b_alcohol_specific_deaths_ASMR_rates_health_boards_5_yr_average[[#This Row],[Age-standardised mortality rate
Persons]]</f>
        <v>8.0783560080000001</v>
      </c>
      <c r="G155" s="11">
        <v>38</v>
      </c>
    </row>
    <row r="156" spans="1:7" x14ac:dyDescent="0.35">
      <c r="A156" s="22" t="s">
        <v>162</v>
      </c>
      <c r="B156" s="11" t="s">
        <v>56</v>
      </c>
      <c r="C156" s="23">
        <v>20.300283325999999</v>
      </c>
      <c r="D156" s="16">
        <v>19.753411356000001</v>
      </c>
      <c r="E156" s="16">
        <v>20.847155296</v>
      </c>
      <c r="F156" s="16">
        <f>table_3b_alcohol_specific_deaths_ASMR_rates_health_boards_5_yr_average[[#This Row],[Upper 95% confidence interval
Persons]]-table_3b_alcohol_specific_deaths_ASMR_rates_health_boards_5_yr_average[[#This Row],[Age-standardised mortality rate
Persons]]</f>
        <v>0.54687197000000154</v>
      </c>
      <c r="G156" s="11">
        <v>5324</v>
      </c>
    </row>
    <row r="157" spans="1:7" x14ac:dyDescent="0.35">
      <c r="A157" s="22" t="s">
        <v>162</v>
      </c>
      <c r="B157" t="s">
        <v>142</v>
      </c>
      <c r="C157" s="23">
        <v>19.30969546</v>
      </c>
      <c r="D157" s="16">
        <v>17.342291671000002</v>
      </c>
      <c r="E157" s="16">
        <v>21.277099247999999</v>
      </c>
      <c r="F157" s="16">
        <f>table_3b_alcohol_specific_deaths_ASMR_rates_health_boards_5_yr_average[[#This Row],[Upper 95% confidence interval
Persons]]-table_3b_alcohol_specific_deaths_ASMR_rates_health_boards_5_yr_average[[#This Row],[Age-standardised mortality rate
Persons]]</f>
        <v>1.9674037879999986</v>
      </c>
      <c r="G157" s="11">
        <v>374</v>
      </c>
    </row>
    <row r="158" spans="1:7" x14ac:dyDescent="0.35">
      <c r="A158" s="22" t="s">
        <v>162</v>
      </c>
      <c r="B158" t="s">
        <v>143</v>
      </c>
      <c r="C158" s="23">
        <v>13.275998459</v>
      </c>
      <c r="D158" s="16">
        <v>10.451201263</v>
      </c>
      <c r="E158" s="16">
        <v>16.100795654999999</v>
      </c>
      <c r="F158" s="16">
        <f>table_3b_alcohol_specific_deaths_ASMR_rates_health_boards_5_yr_average[[#This Row],[Upper 95% confidence interval
Persons]]-table_3b_alcohol_specific_deaths_ASMR_rates_health_boards_5_yr_average[[#This Row],[Age-standardised mortality rate
Persons]]</f>
        <v>2.8247971959999987</v>
      </c>
      <c r="G158" s="11">
        <v>86</v>
      </c>
    </row>
    <row r="159" spans="1:7" x14ac:dyDescent="0.35">
      <c r="A159" s="22" t="s">
        <v>162</v>
      </c>
      <c r="B159" t="s">
        <v>77</v>
      </c>
      <c r="C159" s="23">
        <v>11.216742124</v>
      </c>
      <c r="D159" s="16">
        <v>8.8765717753000004</v>
      </c>
      <c r="E159" s="16">
        <v>13.556912474000001</v>
      </c>
      <c r="F159" s="16">
        <f>table_3b_alcohol_specific_deaths_ASMR_rates_health_boards_5_yr_average[[#This Row],[Upper 95% confidence interval
Persons]]-table_3b_alcohol_specific_deaths_ASMR_rates_health_boards_5_yr_average[[#This Row],[Age-standardised mortality rate
Persons]]</f>
        <v>2.3401703500000011</v>
      </c>
      <c r="G159" s="11">
        <v>91</v>
      </c>
    </row>
    <row r="160" spans="1:7" x14ac:dyDescent="0.35">
      <c r="A160" s="22" t="s">
        <v>162</v>
      </c>
      <c r="B160" t="s">
        <v>84</v>
      </c>
      <c r="C160" s="23">
        <v>16.505717405999999</v>
      </c>
      <c r="D160" s="16">
        <v>14.654182323000001</v>
      </c>
      <c r="E160" s="16">
        <v>18.357252488</v>
      </c>
      <c r="F160" s="16">
        <f>table_3b_alcohol_specific_deaths_ASMR_rates_health_boards_5_yr_average[[#This Row],[Upper 95% confidence interval
Persons]]-table_3b_alcohol_specific_deaths_ASMR_rates_health_boards_5_yr_average[[#This Row],[Age-standardised mortality rate
Persons]]</f>
        <v>1.8515350820000016</v>
      </c>
      <c r="G160" s="11">
        <v>307</v>
      </c>
    </row>
    <row r="161" spans="1:7" x14ac:dyDescent="0.35">
      <c r="A161" s="22" t="s">
        <v>162</v>
      </c>
      <c r="B161" t="s">
        <v>144</v>
      </c>
      <c r="C161" s="23">
        <v>16.775747803000002</v>
      </c>
      <c r="D161" s="16">
        <v>14.697517488000001</v>
      </c>
      <c r="E161" s="16">
        <v>18.853978118000001</v>
      </c>
      <c r="F161" s="16">
        <f>table_3b_alcohol_specific_deaths_ASMR_rates_health_boards_5_yr_average[[#This Row],[Upper 95% confidence interval
Persons]]-table_3b_alcohol_specific_deaths_ASMR_rates_health_boards_5_yr_average[[#This Row],[Age-standardised mortality rate
Persons]]</f>
        <v>2.078230314999999</v>
      </c>
      <c r="G161" s="11">
        <v>252</v>
      </c>
    </row>
    <row r="162" spans="1:7" x14ac:dyDescent="0.35">
      <c r="A162" s="22" t="s">
        <v>162</v>
      </c>
      <c r="B162" t="s">
        <v>145</v>
      </c>
      <c r="C162" s="23">
        <v>12.365363106</v>
      </c>
      <c r="D162" s="16">
        <v>11.053688278999999</v>
      </c>
      <c r="E162" s="16">
        <v>13.677037931999999</v>
      </c>
      <c r="F162" s="16">
        <f>table_3b_alcohol_specific_deaths_ASMR_rates_health_boards_5_yr_average[[#This Row],[Upper 95% confidence interval
Persons]]-table_3b_alcohol_specific_deaths_ASMR_rates_health_boards_5_yr_average[[#This Row],[Age-standardised mortality rate
Persons]]</f>
        <v>1.3116748259999991</v>
      </c>
      <c r="G162" s="11">
        <v>344</v>
      </c>
    </row>
    <row r="163" spans="1:7" x14ac:dyDescent="0.35">
      <c r="A163" s="22" t="s">
        <v>162</v>
      </c>
      <c r="B163" t="s">
        <v>146</v>
      </c>
      <c r="C163" s="23">
        <v>29.055714764000001</v>
      </c>
      <c r="D163" s="16">
        <v>27.605395776000002</v>
      </c>
      <c r="E163" s="16">
        <v>30.506033751</v>
      </c>
      <c r="F163" s="16">
        <f>table_3b_alcohol_specific_deaths_ASMR_rates_health_boards_5_yr_average[[#This Row],[Upper 95% confidence interval
Persons]]-table_3b_alcohol_specific_deaths_ASMR_rates_health_boards_5_yr_average[[#This Row],[Age-standardised mortality rate
Persons]]</f>
        <v>1.4503189869999993</v>
      </c>
      <c r="G163" s="11">
        <v>1559</v>
      </c>
    </row>
    <row r="164" spans="1:7" x14ac:dyDescent="0.35">
      <c r="A164" s="22" t="s">
        <v>162</v>
      </c>
      <c r="B164" t="s">
        <v>86</v>
      </c>
      <c r="C164" s="23">
        <v>20.089005779000001</v>
      </c>
      <c r="D164" s="16">
        <v>17.961532408</v>
      </c>
      <c r="E164" s="16">
        <v>22.216479150000001</v>
      </c>
      <c r="F164" s="16">
        <f>table_3b_alcohol_specific_deaths_ASMR_rates_health_boards_5_yr_average[[#This Row],[Upper 95% confidence interval
Persons]]-table_3b_alcohol_specific_deaths_ASMR_rates_health_boards_5_yr_average[[#This Row],[Age-standardised mortality rate
Persons]]</f>
        <v>2.1274733710000007</v>
      </c>
      <c r="G164" s="11">
        <v>347</v>
      </c>
    </row>
    <row r="165" spans="1:7" x14ac:dyDescent="0.35">
      <c r="A165" s="22" t="s">
        <v>162</v>
      </c>
      <c r="B165" t="s">
        <v>147</v>
      </c>
      <c r="C165" s="23">
        <v>24.731023245999999</v>
      </c>
      <c r="D165" s="16">
        <v>23.017938269999998</v>
      </c>
      <c r="E165" s="16">
        <v>26.444108221</v>
      </c>
      <c r="F165" s="16">
        <f>table_3b_alcohol_specific_deaths_ASMR_rates_health_boards_5_yr_average[[#This Row],[Upper 95% confidence interval
Persons]]-table_3b_alcohol_specific_deaths_ASMR_rates_health_boards_5_yr_average[[#This Row],[Age-standardised mortality rate
Persons]]</f>
        <v>1.713084975000001</v>
      </c>
      <c r="G165" s="11">
        <v>808</v>
      </c>
    </row>
    <row r="166" spans="1:7" x14ac:dyDescent="0.35">
      <c r="A166" s="22" t="s">
        <v>162</v>
      </c>
      <c r="B166" t="s">
        <v>148</v>
      </c>
      <c r="C166" s="23">
        <v>16.953604393999999</v>
      </c>
      <c r="D166" s="16">
        <v>15.647464299999999</v>
      </c>
      <c r="E166" s="16">
        <v>18.259744487999999</v>
      </c>
      <c r="F166" s="16">
        <f>table_3b_alcohol_specific_deaths_ASMR_rates_health_boards_5_yr_average[[#This Row],[Upper 95% confidence interval
Persons]]-table_3b_alcohol_specific_deaths_ASMR_rates_health_boards_5_yr_average[[#This Row],[Age-standardised mortality rate
Persons]]</f>
        <v>1.3061400939999999</v>
      </c>
      <c r="G166" s="11">
        <v>656</v>
      </c>
    </row>
    <row r="167" spans="1:7" x14ac:dyDescent="0.35">
      <c r="A167" s="22" t="s">
        <v>162</v>
      </c>
      <c r="B167" t="s">
        <v>149</v>
      </c>
      <c r="C167" s="23">
        <v>20.446226790000001</v>
      </c>
      <c r="D167" s="16">
        <v>12.206922947000001</v>
      </c>
      <c r="E167" s="16">
        <v>28.685530633999999</v>
      </c>
      <c r="F167" s="16">
        <f>table_3b_alcohol_specific_deaths_ASMR_rates_health_boards_5_yr_average[[#This Row],[Upper 95% confidence interval
Persons]]-table_3b_alcohol_specific_deaths_ASMR_rates_health_boards_5_yr_average[[#This Row],[Age-standardised mortality rate
Persons]]</f>
        <v>8.2393038439999984</v>
      </c>
      <c r="G167" s="11">
        <v>24</v>
      </c>
    </row>
    <row r="168" spans="1:7" x14ac:dyDescent="0.35">
      <c r="A168" s="22" t="s">
        <v>162</v>
      </c>
      <c r="B168" t="s">
        <v>150</v>
      </c>
      <c r="C168" s="23">
        <v>14.38492815</v>
      </c>
      <c r="D168" s="16">
        <v>7.5277864493999997</v>
      </c>
      <c r="E168" s="16">
        <v>21.242069851</v>
      </c>
      <c r="F168" s="16">
        <f>table_3b_alcohol_specific_deaths_ASMR_rates_health_boards_5_yr_average[[#This Row],[Upper 95% confidence interval
Persons]]-table_3b_alcohol_specific_deaths_ASMR_rates_health_boards_5_yr_average[[#This Row],[Age-standardised mortality rate
Persons]]</f>
        <v>6.8571417009999998</v>
      </c>
      <c r="G168" s="11">
        <v>17</v>
      </c>
    </row>
    <row r="169" spans="1:7" x14ac:dyDescent="0.35">
      <c r="A169" s="22" t="s">
        <v>162</v>
      </c>
      <c r="B169" t="s">
        <v>151</v>
      </c>
      <c r="C169" s="23">
        <v>20.099239852</v>
      </c>
      <c r="D169" s="16">
        <v>18.154614325000001</v>
      </c>
      <c r="E169" s="16">
        <v>22.043865378</v>
      </c>
      <c r="F169" s="16">
        <f>table_3b_alcohol_specific_deaths_ASMR_rates_health_boards_5_yr_average[[#This Row],[Upper 95% confidence interval
Persons]]-table_3b_alcohol_specific_deaths_ASMR_rates_health_boards_5_yr_average[[#This Row],[Age-standardised mortality rate
Persons]]</f>
        <v>1.9446255259999994</v>
      </c>
      <c r="G169" s="11">
        <v>413</v>
      </c>
    </row>
    <row r="170" spans="1:7" x14ac:dyDescent="0.35">
      <c r="A170" s="22" t="s">
        <v>162</v>
      </c>
      <c r="B170" t="s">
        <v>152</v>
      </c>
      <c r="C170" s="23">
        <v>29.760594831999999</v>
      </c>
      <c r="D170" s="16">
        <v>21.118409733</v>
      </c>
      <c r="E170" s="16">
        <v>38.402779932000001</v>
      </c>
      <c r="F170" s="16">
        <f>table_3b_alcohol_specific_deaths_ASMR_rates_health_boards_5_yr_average[[#This Row],[Upper 95% confidence interval
Persons]]-table_3b_alcohol_specific_deaths_ASMR_rates_health_boards_5_yr_average[[#This Row],[Age-standardised mortality rate
Persons]]</f>
        <v>8.6421851000000025</v>
      </c>
      <c r="G170" s="11">
        <v>46</v>
      </c>
    </row>
    <row r="171" spans="1:7" x14ac:dyDescent="0.35">
      <c r="A171" s="22" t="s">
        <v>163</v>
      </c>
      <c r="B171" s="11" t="s">
        <v>56</v>
      </c>
      <c r="C171" s="23">
        <v>19.644242053999999</v>
      </c>
      <c r="D171" s="16">
        <v>19.108079045</v>
      </c>
      <c r="E171" s="16">
        <v>20.180405062999998</v>
      </c>
      <c r="F171" s="16">
        <f>table_3b_alcohol_specific_deaths_ASMR_rates_health_boards_5_yr_average[[#This Row],[Upper 95% confidence interval
Persons]]-table_3b_alcohol_specific_deaths_ASMR_rates_health_boards_5_yr_average[[#This Row],[Age-standardised mortality rate
Persons]]</f>
        <v>0.53616300899999914</v>
      </c>
      <c r="G171" s="11">
        <v>5186</v>
      </c>
    </row>
    <row r="172" spans="1:7" x14ac:dyDescent="0.35">
      <c r="A172" s="22" t="s">
        <v>163</v>
      </c>
      <c r="B172" t="s">
        <v>142</v>
      </c>
      <c r="C172" s="23">
        <v>17.68042917</v>
      </c>
      <c r="D172" s="16">
        <v>15.810009445</v>
      </c>
      <c r="E172" s="16">
        <v>19.550848894000001</v>
      </c>
      <c r="F172" s="16">
        <f>table_3b_alcohol_specific_deaths_ASMR_rates_health_boards_5_yr_average[[#This Row],[Upper 95% confidence interval
Persons]]-table_3b_alcohol_specific_deaths_ASMR_rates_health_boards_5_yr_average[[#This Row],[Age-standardised mortality rate
Persons]]</f>
        <v>1.8704197240000013</v>
      </c>
      <c r="G172" s="11">
        <v>347</v>
      </c>
    </row>
    <row r="173" spans="1:7" x14ac:dyDescent="0.35">
      <c r="A173" s="22" t="s">
        <v>163</v>
      </c>
      <c r="B173" t="s">
        <v>143</v>
      </c>
      <c r="C173" s="23">
        <v>12.678910974000001</v>
      </c>
      <c r="D173" s="16">
        <v>9.9110479027</v>
      </c>
      <c r="E173" s="16">
        <v>15.446774046</v>
      </c>
      <c r="F173" s="16">
        <f>table_3b_alcohol_specific_deaths_ASMR_rates_health_boards_5_yr_average[[#This Row],[Upper 95% confidence interval
Persons]]-table_3b_alcohol_specific_deaths_ASMR_rates_health_boards_5_yr_average[[#This Row],[Age-standardised mortality rate
Persons]]</f>
        <v>2.767863071999999</v>
      </c>
      <c r="G173" s="11">
        <v>82</v>
      </c>
    </row>
    <row r="174" spans="1:7" x14ac:dyDescent="0.35">
      <c r="A174" s="22" t="s">
        <v>163</v>
      </c>
      <c r="B174" t="s">
        <v>77</v>
      </c>
      <c r="C174" s="23">
        <v>10.669870692</v>
      </c>
      <c r="D174" s="16">
        <v>8.3904666931000005</v>
      </c>
      <c r="E174" s="16">
        <v>12.949274689999999</v>
      </c>
      <c r="F174" s="16">
        <f>table_3b_alcohol_specific_deaths_ASMR_rates_health_boards_5_yr_average[[#This Row],[Upper 95% confidence interval
Persons]]-table_3b_alcohol_specific_deaths_ASMR_rates_health_boards_5_yr_average[[#This Row],[Age-standardised mortality rate
Persons]]</f>
        <v>2.2794039979999994</v>
      </c>
      <c r="G174" s="11">
        <v>87</v>
      </c>
    </row>
    <row r="175" spans="1:7" x14ac:dyDescent="0.35">
      <c r="A175" s="22" t="s">
        <v>163</v>
      </c>
      <c r="B175" t="s">
        <v>84</v>
      </c>
      <c r="C175" s="23">
        <v>15.947932946</v>
      </c>
      <c r="D175" s="16">
        <v>14.131803570000001</v>
      </c>
      <c r="E175" s="16">
        <v>17.764062321000001</v>
      </c>
      <c r="F175" s="16">
        <f>table_3b_alcohol_specific_deaths_ASMR_rates_health_boards_5_yr_average[[#This Row],[Upper 95% confidence interval
Persons]]-table_3b_alcohol_specific_deaths_ASMR_rates_health_boards_5_yr_average[[#This Row],[Age-standardised mortality rate
Persons]]</f>
        <v>1.8161293750000009</v>
      </c>
      <c r="G175" s="11">
        <v>298</v>
      </c>
    </row>
    <row r="176" spans="1:7" x14ac:dyDescent="0.35">
      <c r="A176" s="22" t="s">
        <v>163</v>
      </c>
      <c r="B176" t="s">
        <v>144</v>
      </c>
      <c r="C176" s="23">
        <v>16.763206146999998</v>
      </c>
      <c r="D176" s="16">
        <v>14.690310078</v>
      </c>
      <c r="E176" s="16">
        <v>18.836102216</v>
      </c>
      <c r="F176" s="16">
        <f>table_3b_alcohol_specific_deaths_ASMR_rates_health_boards_5_yr_average[[#This Row],[Upper 95% confidence interval
Persons]]-table_3b_alcohol_specific_deaths_ASMR_rates_health_boards_5_yr_average[[#This Row],[Age-standardised mortality rate
Persons]]</f>
        <v>2.0728960690000022</v>
      </c>
      <c r="G176" s="11">
        <v>253</v>
      </c>
    </row>
    <row r="177" spans="1:7" x14ac:dyDescent="0.35">
      <c r="A177" s="22" t="s">
        <v>163</v>
      </c>
      <c r="B177" t="s">
        <v>145</v>
      </c>
      <c r="C177" s="23">
        <v>12.518672971000001</v>
      </c>
      <c r="D177" s="16">
        <v>11.202182509</v>
      </c>
      <c r="E177" s="16">
        <v>13.835163432</v>
      </c>
      <c r="F177" s="16">
        <f>table_3b_alcohol_specific_deaths_ASMR_rates_health_boards_5_yr_average[[#This Row],[Upper 95% confidence interval
Persons]]-table_3b_alcohol_specific_deaths_ASMR_rates_health_boards_5_yr_average[[#This Row],[Age-standardised mortality rate
Persons]]</f>
        <v>1.316490460999999</v>
      </c>
      <c r="G177" s="11">
        <v>350</v>
      </c>
    </row>
    <row r="178" spans="1:7" x14ac:dyDescent="0.35">
      <c r="A178" s="22" t="s">
        <v>163</v>
      </c>
      <c r="B178" t="s">
        <v>146</v>
      </c>
      <c r="C178" s="23">
        <v>27.829394745999998</v>
      </c>
      <c r="D178" s="16">
        <v>26.413395469000001</v>
      </c>
      <c r="E178" s="16">
        <v>29.245394021999999</v>
      </c>
      <c r="F178" s="16">
        <f>table_3b_alcohol_specific_deaths_ASMR_rates_health_boards_5_yr_average[[#This Row],[Upper 95% confidence interval
Persons]]-table_3b_alcohol_specific_deaths_ASMR_rates_health_boards_5_yr_average[[#This Row],[Age-standardised mortality rate
Persons]]</f>
        <v>1.4159992760000009</v>
      </c>
      <c r="G178" s="11">
        <v>1500</v>
      </c>
    </row>
    <row r="179" spans="1:7" x14ac:dyDescent="0.35">
      <c r="A179" s="22" t="s">
        <v>163</v>
      </c>
      <c r="B179" t="s">
        <v>86</v>
      </c>
      <c r="C179" s="23">
        <v>18.519362781000002</v>
      </c>
      <c r="D179" s="16">
        <v>16.482137663</v>
      </c>
      <c r="E179" s="16">
        <v>20.5565879</v>
      </c>
      <c r="F179" s="16">
        <f>table_3b_alcohol_specific_deaths_ASMR_rates_health_boards_5_yr_average[[#This Row],[Upper 95% confidence interval
Persons]]-table_3b_alcohol_specific_deaths_ASMR_rates_health_boards_5_yr_average[[#This Row],[Age-standardised mortality rate
Persons]]</f>
        <v>2.0372251189999986</v>
      </c>
      <c r="G179" s="11">
        <v>322</v>
      </c>
    </row>
    <row r="180" spans="1:7" x14ac:dyDescent="0.35">
      <c r="A180" s="22" t="s">
        <v>163</v>
      </c>
      <c r="B180" t="s">
        <v>147</v>
      </c>
      <c r="C180" s="23">
        <v>24.676849944000001</v>
      </c>
      <c r="D180" s="16">
        <v>22.969513370000001</v>
      </c>
      <c r="E180" s="16">
        <v>26.384186517</v>
      </c>
      <c r="F180" s="16">
        <f>table_3b_alcohol_specific_deaths_ASMR_rates_health_boards_5_yr_average[[#This Row],[Upper 95% confidence interval
Persons]]-table_3b_alcohol_specific_deaths_ASMR_rates_health_boards_5_yr_average[[#This Row],[Age-standardised mortality rate
Persons]]</f>
        <v>1.7073365729999992</v>
      </c>
      <c r="G180" s="11">
        <v>810</v>
      </c>
    </row>
    <row r="181" spans="1:7" x14ac:dyDescent="0.35">
      <c r="A181" s="22" t="s">
        <v>163</v>
      </c>
      <c r="B181" t="s">
        <v>148</v>
      </c>
      <c r="C181" s="23">
        <v>16.364841600999998</v>
      </c>
      <c r="D181" s="16">
        <v>15.087667387</v>
      </c>
      <c r="E181" s="16">
        <v>17.642015815000001</v>
      </c>
      <c r="F181" s="16">
        <f>table_3b_alcohol_specific_deaths_ASMR_rates_health_boards_5_yr_average[[#This Row],[Upper 95% confidence interval
Persons]]-table_3b_alcohol_specific_deaths_ASMR_rates_health_boards_5_yr_average[[#This Row],[Age-standardised mortality rate
Persons]]</f>
        <v>1.2771742140000022</v>
      </c>
      <c r="G181" s="11">
        <v>639</v>
      </c>
    </row>
    <row r="182" spans="1:7" x14ac:dyDescent="0.35">
      <c r="A182" s="22" t="s">
        <v>163</v>
      </c>
      <c r="B182" t="s">
        <v>149</v>
      </c>
      <c r="C182" s="23">
        <v>19.317279943999999</v>
      </c>
      <c r="D182" s="16">
        <v>11.374932729999999</v>
      </c>
      <c r="E182" s="16">
        <v>27.259627158000001</v>
      </c>
      <c r="F182" s="16">
        <f>table_3b_alcohol_specific_deaths_ASMR_rates_health_boards_5_yr_average[[#This Row],[Upper 95% confidence interval
Persons]]-table_3b_alcohol_specific_deaths_ASMR_rates_health_boards_5_yr_average[[#This Row],[Age-standardised mortality rate
Persons]]</f>
        <v>7.9423472140000015</v>
      </c>
      <c r="G182" s="11">
        <v>23</v>
      </c>
    </row>
    <row r="183" spans="1:7" x14ac:dyDescent="0.35">
      <c r="A183" s="22" t="s">
        <v>163</v>
      </c>
      <c r="B183" t="s">
        <v>150</v>
      </c>
      <c r="C183" s="23">
        <v>8.3582918617999997</v>
      </c>
      <c r="D183" s="16">
        <v>3.1698800300999999</v>
      </c>
      <c r="E183" s="16">
        <v>13.546703694</v>
      </c>
      <c r="F183" s="16">
        <f>table_3b_alcohol_specific_deaths_ASMR_rates_health_boards_5_yr_average[[#This Row],[Upper 95% confidence interval
Persons]]-table_3b_alcohol_specific_deaths_ASMR_rates_health_boards_5_yr_average[[#This Row],[Age-standardised mortality rate
Persons]]</f>
        <v>5.1884118321999999</v>
      </c>
      <c r="G183" s="11">
        <v>10</v>
      </c>
    </row>
    <row r="184" spans="1:7" x14ac:dyDescent="0.35">
      <c r="A184" s="22" t="s">
        <v>163</v>
      </c>
      <c r="B184" t="s">
        <v>151</v>
      </c>
      <c r="C184" s="23">
        <v>19.981886219</v>
      </c>
      <c r="D184" s="16">
        <v>18.050574116</v>
      </c>
      <c r="E184" s="16">
        <v>21.913198322</v>
      </c>
      <c r="F184" s="16">
        <f>table_3b_alcohol_specific_deaths_ASMR_rates_health_boards_5_yr_average[[#This Row],[Upper 95% confidence interval
Persons]]-table_3b_alcohol_specific_deaths_ASMR_rates_health_boards_5_yr_average[[#This Row],[Age-standardised mortality rate
Persons]]</f>
        <v>1.9313121029999998</v>
      </c>
      <c r="G184" s="11">
        <v>414</v>
      </c>
    </row>
    <row r="185" spans="1:7" x14ac:dyDescent="0.35">
      <c r="A185" s="22" t="s">
        <v>163</v>
      </c>
      <c r="B185" t="s">
        <v>152</v>
      </c>
      <c r="C185" s="23">
        <v>32.768112854000002</v>
      </c>
      <c r="D185" s="16">
        <v>23.726600133000002</v>
      </c>
      <c r="E185" s="16">
        <v>41.809625574999998</v>
      </c>
      <c r="F185" s="16">
        <f>table_3b_alcohol_specific_deaths_ASMR_rates_health_boards_5_yr_average[[#This Row],[Upper 95% confidence interval
Persons]]-table_3b_alcohol_specific_deaths_ASMR_rates_health_boards_5_yr_average[[#This Row],[Age-standardised mortality rate
Persons]]</f>
        <v>9.0415127209999966</v>
      </c>
      <c r="G185" s="11">
        <v>51</v>
      </c>
    </row>
    <row r="186" spans="1:7" x14ac:dyDescent="0.35">
      <c r="A186" s="22" t="s">
        <v>164</v>
      </c>
      <c r="B186" s="11" t="s">
        <v>56</v>
      </c>
      <c r="C186" s="23">
        <v>19.497024302</v>
      </c>
      <c r="D186" s="16">
        <v>18.965130455000001</v>
      </c>
      <c r="E186" s="16">
        <v>20.028918147999999</v>
      </c>
      <c r="F186" s="16">
        <f>table_3b_alcohol_specific_deaths_ASMR_rates_health_boards_5_yr_average[[#This Row],[Upper 95% confidence interval
Persons]]-table_3b_alcohol_specific_deaths_ASMR_rates_health_boards_5_yr_average[[#This Row],[Age-standardised mortality rate
Persons]]</f>
        <v>0.53189384599999912</v>
      </c>
      <c r="G186" s="11">
        <v>5190</v>
      </c>
    </row>
    <row r="187" spans="1:7" x14ac:dyDescent="0.35">
      <c r="A187" s="22" t="s">
        <v>164</v>
      </c>
      <c r="B187" t="s">
        <v>142</v>
      </c>
      <c r="C187" s="23">
        <v>17.567618365000001</v>
      </c>
      <c r="D187" s="16">
        <v>15.701726635</v>
      </c>
      <c r="E187" s="16">
        <v>19.433510094999999</v>
      </c>
      <c r="F187" s="16">
        <f>table_3b_alcohol_specific_deaths_ASMR_rates_health_boards_5_yr_average[[#This Row],[Upper 95% confidence interval
Persons]]-table_3b_alcohol_specific_deaths_ASMR_rates_health_boards_5_yr_average[[#This Row],[Age-standardised mortality rate
Persons]]</f>
        <v>1.8658917299999978</v>
      </c>
      <c r="G187" s="11">
        <v>345</v>
      </c>
    </row>
    <row r="188" spans="1:7" x14ac:dyDescent="0.35">
      <c r="A188" s="22" t="s">
        <v>164</v>
      </c>
      <c r="B188" t="s">
        <v>143</v>
      </c>
      <c r="C188" s="23">
        <v>12.544385698999999</v>
      </c>
      <c r="D188" s="16">
        <v>9.8323872228999996</v>
      </c>
      <c r="E188" s="16">
        <v>15.256384175999999</v>
      </c>
      <c r="F188" s="16">
        <f>table_3b_alcohol_specific_deaths_ASMR_rates_health_boards_5_yr_average[[#This Row],[Upper 95% confidence interval
Persons]]-table_3b_alcohol_specific_deaths_ASMR_rates_health_boards_5_yr_average[[#This Row],[Age-standardised mortality rate
Persons]]</f>
        <v>2.7119984769999999</v>
      </c>
      <c r="G188" s="11">
        <v>83</v>
      </c>
    </row>
    <row r="189" spans="1:7" x14ac:dyDescent="0.35">
      <c r="A189" s="22" t="s">
        <v>164</v>
      </c>
      <c r="B189" t="s">
        <v>77</v>
      </c>
      <c r="C189" s="23">
        <v>11.25718912</v>
      </c>
      <c r="D189" s="16">
        <v>8.9515293222000007</v>
      </c>
      <c r="E189" s="16">
        <v>13.562848918</v>
      </c>
      <c r="F189" s="16">
        <f>table_3b_alcohol_specific_deaths_ASMR_rates_health_boards_5_yr_average[[#This Row],[Upper 95% confidence interval
Persons]]-table_3b_alcohol_specific_deaths_ASMR_rates_health_boards_5_yr_average[[#This Row],[Age-standardised mortality rate
Persons]]</f>
        <v>2.3056597980000006</v>
      </c>
      <c r="G189" s="11">
        <v>94</v>
      </c>
    </row>
    <row r="190" spans="1:7" x14ac:dyDescent="0.35">
      <c r="A190" s="22" t="s">
        <v>164</v>
      </c>
      <c r="B190" t="s">
        <v>84</v>
      </c>
      <c r="C190" s="23">
        <v>15.007671725</v>
      </c>
      <c r="D190" s="16">
        <v>13.250569292</v>
      </c>
      <c r="E190" s="16">
        <v>16.764774158000002</v>
      </c>
      <c r="F190" s="16">
        <f>table_3b_alcohol_specific_deaths_ASMR_rates_health_boards_5_yr_average[[#This Row],[Upper 95% confidence interval
Persons]]-table_3b_alcohol_specific_deaths_ASMR_rates_health_boards_5_yr_average[[#This Row],[Age-standardised mortality rate
Persons]]</f>
        <v>1.7571024330000018</v>
      </c>
      <c r="G190" s="11">
        <v>282</v>
      </c>
    </row>
    <row r="191" spans="1:7" x14ac:dyDescent="0.35">
      <c r="A191" s="22" t="s">
        <v>164</v>
      </c>
      <c r="B191" t="s">
        <v>144</v>
      </c>
      <c r="C191" s="23">
        <v>16.604997273999999</v>
      </c>
      <c r="D191" s="16">
        <v>14.547319479</v>
      </c>
      <c r="E191" s="16">
        <v>18.662675068999999</v>
      </c>
      <c r="F191" s="16">
        <f>table_3b_alcohol_specific_deaths_ASMR_rates_health_boards_5_yr_average[[#This Row],[Upper 95% confidence interval
Persons]]-table_3b_alcohol_specific_deaths_ASMR_rates_health_boards_5_yr_average[[#This Row],[Age-standardised mortality rate
Persons]]</f>
        <v>2.057677795</v>
      </c>
      <c r="G191" s="11">
        <v>252</v>
      </c>
    </row>
    <row r="192" spans="1:7" x14ac:dyDescent="0.35">
      <c r="A192" s="22" t="s">
        <v>164</v>
      </c>
      <c r="B192" t="s">
        <v>145</v>
      </c>
      <c r="C192" s="23">
        <v>13.351571161000001</v>
      </c>
      <c r="D192" s="16">
        <v>11.999051563</v>
      </c>
      <c r="E192" s="16">
        <v>14.704090759</v>
      </c>
      <c r="F192" s="16">
        <f>table_3b_alcohol_specific_deaths_ASMR_rates_health_boards_5_yr_average[[#This Row],[Upper 95% confidence interval
Persons]]-table_3b_alcohol_specific_deaths_ASMR_rates_health_boards_5_yr_average[[#This Row],[Age-standardised mortality rate
Persons]]</f>
        <v>1.3525195979999989</v>
      </c>
      <c r="G192" s="11">
        <v>377</v>
      </c>
    </row>
    <row r="193" spans="1:7" x14ac:dyDescent="0.35">
      <c r="A193" s="22" t="s">
        <v>164</v>
      </c>
      <c r="B193" t="s">
        <v>146</v>
      </c>
      <c r="C193" s="23">
        <v>26.702734765999999</v>
      </c>
      <c r="D193" s="16">
        <v>25.319726698</v>
      </c>
      <c r="E193" s="16">
        <v>28.085742834000001</v>
      </c>
      <c r="F193" s="16">
        <f>table_3b_alcohol_specific_deaths_ASMR_rates_health_boards_5_yr_average[[#This Row],[Upper 95% confidence interval
Persons]]-table_3b_alcohol_specific_deaths_ASMR_rates_health_boards_5_yr_average[[#This Row],[Age-standardised mortality rate
Persons]]</f>
        <v>1.3830080680000023</v>
      </c>
      <c r="G193" s="11">
        <v>1448</v>
      </c>
    </row>
    <row r="194" spans="1:7" x14ac:dyDescent="0.35">
      <c r="A194" s="22" t="s">
        <v>164</v>
      </c>
      <c r="B194" t="s">
        <v>86</v>
      </c>
      <c r="C194" s="23">
        <v>19.167709210999998</v>
      </c>
      <c r="D194" s="16">
        <v>17.102721174999999</v>
      </c>
      <c r="E194" s="16">
        <v>21.232697247000001</v>
      </c>
      <c r="F194" s="16">
        <f>table_3b_alcohol_specific_deaths_ASMR_rates_health_boards_5_yr_average[[#This Row],[Upper 95% confidence interval
Persons]]-table_3b_alcohol_specific_deaths_ASMR_rates_health_boards_5_yr_average[[#This Row],[Age-standardised mortality rate
Persons]]</f>
        <v>2.0649880360000026</v>
      </c>
      <c r="G194" s="11">
        <v>336</v>
      </c>
    </row>
    <row r="195" spans="1:7" x14ac:dyDescent="0.35">
      <c r="A195" s="22" t="s">
        <v>164</v>
      </c>
      <c r="B195" t="s">
        <v>147</v>
      </c>
      <c r="C195" s="23">
        <v>25.215363542999999</v>
      </c>
      <c r="D195" s="16">
        <v>23.497128741000001</v>
      </c>
      <c r="E195" s="16">
        <v>26.933598346</v>
      </c>
      <c r="F195" s="16">
        <f>table_3b_alcohol_specific_deaths_ASMR_rates_health_boards_5_yr_average[[#This Row],[Upper 95% confidence interval
Persons]]-table_3b_alcohol_specific_deaths_ASMR_rates_health_boards_5_yr_average[[#This Row],[Age-standardised mortality rate
Persons]]</f>
        <v>1.7182348030000014</v>
      </c>
      <c r="G195" s="11">
        <v>834</v>
      </c>
    </row>
    <row r="196" spans="1:7" x14ac:dyDescent="0.35">
      <c r="A196" s="22" t="s">
        <v>164</v>
      </c>
      <c r="B196" t="s">
        <v>148</v>
      </c>
      <c r="C196" s="23">
        <v>16.509889269999999</v>
      </c>
      <c r="D196" s="16">
        <v>15.235921887</v>
      </c>
      <c r="E196" s="16">
        <v>17.783856652000001</v>
      </c>
      <c r="F196" s="16">
        <f>table_3b_alcohol_specific_deaths_ASMR_rates_health_boards_5_yr_average[[#This Row],[Upper 95% confidence interval
Persons]]-table_3b_alcohol_specific_deaths_ASMR_rates_health_boards_5_yr_average[[#This Row],[Age-standardised mortality rate
Persons]]</f>
        <v>1.2739673820000021</v>
      </c>
      <c r="G196" s="11">
        <v>653</v>
      </c>
    </row>
    <row r="197" spans="1:7" x14ac:dyDescent="0.35">
      <c r="A197" s="22" t="s">
        <v>164</v>
      </c>
      <c r="B197" t="s">
        <v>149</v>
      </c>
      <c r="C197" s="23">
        <v>23.525504744999999</v>
      </c>
      <c r="D197" s="16">
        <v>14.74250443</v>
      </c>
      <c r="E197" s="16">
        <v>32.308505060000002</v>
      </c>
      <c r="F197" s="16">
        <f>table_3b_alcohol_specific_deaths_ASMR_rates_health_boards_5_yr_average[[#This Row],[Upper 95% confidence interval
Persons]]-table_3b_alcohol_specific_deaths_ASMR_rates_health_boards_5_yr_average[[#This Row],[Age-standardised mortality rate
Persons]]</f>
        <v>8.7830003150000024</v>
      </c>
      <c r="G197" s="11">
        <v>28</v>
      </c>
    </row>
    <row r="198" spans="1:7" x14ac:dyDescent="0.35">
      <c r="A198" s="22" t="s">
        <v>164</v>
      </c>
      <c r="B198" t="s">
        <v>150</v>
      </c>
      <c r="C198" s="23">
        <v>7.30928982</v>
      </c>
      <c r="D198" s="16">
        <v>2.5327602462000001</v>
      </c>
      <c r="E198" s="16">
        <v>12.085819394</v>
      </c>
      <c r="F198" s="16">
        <f>table_3b_alcohol_specific_deaths_ASMR_rates_health_boards_5_yr_average[[#This Row],[Upper 95% confidence interval
Persons]]-table_3b_alcohol_specific_deaths_ASMR_rates_health_boards_5_yr_average[[#This Row],[Age-standardised mortality rate
Persons]]</f>
        <v>4.7765295739999996</v>
      </c>
      <c r="G198" s="11">
        <v>9</v>
      </c>
    </row>
    <row r="199" spans="1:7" x14ac:dyDescent="0.35">
      <c r="A199" s="22" t="s">
        <v>164</v>
      </c>
      <c r="B199" t="s">
        <v>151</v>
      </c>
      <c r="C199" s="23">
        <v>18.963915920000002</v>
      </c>
      <c r="D199" s="16">
        <v>17.091646056999998</v>
      </c>
      <c r="E199" s="16">
        <v>20.836185783000001</v>
      </c>
      <c r="F199" s="16">
        <f>table_3b_alcohol_specific_deaths_ASMR_rates_health_boards_5_yr_average[[#This Row],[Upper 95% confidence interval
Persons]]-table_3b_alcohol_specific_deaths_ASMR_rates_health_boards_5_yr_average[[#This Row],[Age-standardised mortality rate
Persons]]</f>
        <v>1.8722698629999996</v>
      </c>
      <c r="G199" s="11">
        <v>397</v>
      </c>
    </row>
    <row r="200" spans="1:7" x14ac:dyDescent="0.35">
      <c r="A200" s="22" t="s">
        <v>164</v>
      </c>
      <c r="B200" t="s">
        <v>152</v>
      </c>
      <c r="C200" s="23">
        <v>32.884978427</v>
      </c>
      <c r="D200" s="16">
        <v>23.918616698000001</v>
      </c>
      <c r="E200" s="16">
        <v>41.851340155999999</v>
      </c>
      <c r="F200" s="16">
        <f>table_3b_alcohol_specific_deaths_ASMR_rates_health_boards_5_yr_average[[#This Row],[Upper 95% confidence interval
Persons]]-table_3b_alcohol_specific_deaths_ASMR_rates_health_boards_5_yr_average[[#This Row],[Age-standardised mortality rate
Persons]]</f>
        <v>8.9663617289999991</v>
      </c>
      <c r="G200" s="11">
        <v>52</v>
      </c>
    </row>
    <row r="201" spans="1:7" x14ac:dyDescent="0.35">
      <c r="A201" s="22" t="s">
        <v>165</v>
      </c>
      <c r="B201" s="11" t="s">
        <v>56</v>
      </c>
      <c r="C201" s="23">
        <v>19.920598688999998</v>
      </c>
      <c r="D201" s="16">
        <v>19.385028475999999</v>
      </c>
      <c r="E201" s="16">
        <v>20.456168901000002</v>
      </c>
      <c r="F201" s="16">
        <f>table_3b_alcohol_specific_deaths_ASMR_rates_health_boards_5_yr_average[[#This Row],[Upper 95% confidence interval
Persons]]-table_3b_alcohol_specific_deaths_ASMR_rates_health_boards_5_yr_average[[#This Row],[Age-standardised mortality rate
Persons]]</f>
        <v>0.53557021200000321</v>
      </c>
      <c r="G201" s="11">
        <v>5342</v>
      </c>
    </row>
    <row r="202" spans="1:7" x14ac:dyDescent="0.35">
      <c r="A202" s="22" t="s">
        <v>165</v>
      </c>
      <c r="B202" t="s">
        <v>142</v>
      </c>
      <c r="C202" s="23">
        <v>17.654986946000001</v>
      </c>
      <c r="D202" s="16">
        <v>15.786468620999999</v>
      </c>
      <c r="E202" s="16">
        <v>19.523505271000001</v>
      </c>
      <c r="F202" s="16">
        <f>table_3b_alcohol_specific_deaths_ASMR_rates_health_boards_5_yr_average[[#This Row],[Upper 95% confidence interval
Persons]]-table_3b_alcohol_specific_deaths_ASMR_rates_health_boards_5_yr_average[[#This Row],[Age-standardised mortality rate
Persons]]</f>
        <v>1.8685183250000001</v>
      </c>
      <c r="G202" s="11">
        <v>348</v>
      </c>
    </row>
    <row r="203" spans="1:7" x14ac:dyDescent="0.35">
      <c r="A203" s="22" t="s">
        <v>165</v>
      </c>
      <c r="B203" t="s">
        <v>143</v>
      </c>
      <c r="C203" s="23">
        <v>12.211659794999999</v>
      </c>
      <c r="D203" s="16">
        <v>9.5077028688999992</v>
      </c>
      <c r="E203" s="16">
        <v>14.915616720999999</v>
      </c>
      <c r="F203" s="16">
        <f>table_3b_alcohol_specific_deaths_ASMR_rates_health_boards_5_yr_average[[#This Row],[Upper 95% confidence interval
Persons]]-table_3b_alcohol_specific_deaths_ASMR_rates_health_boards_5_yr_average[[#This Row],[Age-standardised mortality rate
Persons]]</f>
        <v>2.703956926</v>
      </c>
      <c r="G203" s="11">
        <v>80</v>
      </c>
    </row>
    <row r="204" spans="1:7" x14ac:dyDescent="0.35">
      <c r="A204" s="22" t="s">
        <v>165</v>
      </c>
      <c r="B204" t="s">
        <v>77</v>
      </c>
      <c r="C204" s="23">
        <v>11.664162097</v>
      </c>
      <c r="D204" s="16">
        <v>9.3180580996</v>
      </c>
      <c r="E204" s="16">
        <v>14.010266095</v>
      </c>
      <c r="F204" s="16">
        <f>table_3b_alcohol_specific_deaths_ASMR_rates_health_boards_5_yr_average[[#This Row],[Upper 95% confidence interval
Persons]]-table_3b_alcohol_specific_deaths_ASMR_rates_health_boards_5_yr_average[[#This Row],[Age-standardised mortality rate
Persons]]</f>
        <v>2.3461039980000002</v>
      </c>
      <c r="G204" s="11">
        <v>98</v>
      </c>
    </row>
    <row r="205" spans="1:7" x14ac:dyDescent="0.35">
      <c r="A205" s="22" t="s">
        <v>165</v>
      </c>
      <c r="B205" t="s">
        <v>84</v>
      </c>
      <c r="C205" s="23">
        <v>17.094184810000002</v>
      </c>
      <c r="D205" s="16">
        <v>15.220347084</v>
      </c>
      <c r="E205" s="16">
        <v>18.968022537</v>
      </c>
      <c r="F205" s="16">
        <f>table_3b_alcohol_specific_deaths_ASMR_rates_health_boards_5_yr_average[[#This Row],[Upper 95% confidence interval
Persons]]-table_3b_alcohol_specific_deaths_ASMR_rates_health_boards_5_yr_average[[#This Row],[Age-standardised mortality rate
Persons]]</f>
        <v>1.873837726999998</v>
      </c>
      <c r="G205" s="11">
        <v>322</v>
      </c>
    </row>
    <row r="206" spans="1:7" x14ac:dyDescent="0.35">
      <c r="A206" s="22" t="s">
        <v>165</v>
      </c>
      <c r="B206" t="s">
        <v>144</v>
      </c>
      <c r="C206" s="23">
        <v>16.794493709000001</v>
      </c>
      <c r="D206" s="16">
        <v>14.734038169</v>
      </c>
      <c r="E206" s="16">
        <v>18.854949248</v>
      </c>
      <c r="F206" s="16">
        <f>table_3b_alcohol_specific_deaths_ASMR_rates_health_boards_5_yr_average[[#This Row],[Upper 95% confidence interval
Persons]]-table_3b_alcohol_specific_deaths_ASMR_rates_health_boards_5_yr_average[[#This Row],[Age-standardised mortality rate
Persons]]</f>
        <v>2.0604555389999994</v>
      </c>
      <c r="G206" s="11">
        <v>257</v>
      </c>
    </row>
    <row r="207" spans="1:7" x14ac:dyDescent="0.35">
      <c r="A207" s="22" t="s">
        <v>165</v>
      </c>
      <c r="B207" t="s">
        <v>145</v>
      </c>
      <c r="C207" s="23">
        <v>13.514367473</v>
      </c>
      <c r="D207" s="16">
        <v>12.160488358</v>
      </c>
      <c r="E207" s="16">
        <v>14.868246588</v>
      </c>
      <c r="F207" s="16">
        <f>table_3b_alcohol_specific_deaths_ASMR_rates_health_boards_5_yr_average[[#This Row],[Upper 95% confidence interval
Persons]]-table_3b_alcohol_specific_deaths_ASMR_rates_health_boards_5_yr_average[[#This Row],[Age-standardised mortality rate
Persons]]</f>
        <v>1.3538791149999998</v>
      </c>
      <c r="G207" s="11">
        <v>385</v>
      </c>
    </row>
    <row r="208" spans="1:7" x14ac:dyDescent="0.35">
      <c r="A208" s="22" t="s">
        <v>165</v>
      </c>
      <c r="B208" t="s">
        <v>146</v>
      </c>
      <c r="C208" s="23">
        <v>26.840883207000001</v>
      </c>
      <c r="D208" s="16">
        <v>25.456735801000001</v>
      </c>
      <c r="E208" s="16">
        <v>28.225030614000001</v>
      </c>
      <c r="F208" s="16">
        <f>table_3b_alcohol_specific_deaths_ASMR_rates_health_boards_5_yr_average[[#This Row],[Upper 95% confidence interval
Persons]]-table_3b_alcohol_specific_deaths_ASMR_rates_health_boards_5_yr_average[[#This Row],[Age-standardised mortality rate
Persons]]</f>
        <v>1.3841474070000004</v>
      </c>
      <c r="G208" s="11">
        <v>1460</v>
      </c>
    </row>
    <row r="209" spans="1:7" x14ac:dyDescent="0.35">
      <c r="A209" s="22" t="s">
        <v>165</v>
      </c>
      <c r="B209" t="s">
        <v>86</v>
      </c>
      <c r="C209" s="23">
        <v>20.427476394999999</v>
      </c>
      <c r="D209" s="16">
        <v>18.304786786000001</v>
      </c>
      <c r="E209" s="16">
        <v>22.550166004000001</v>
      </c>
      <c r="F209" s="16">
        <f>table_3b_alcohol_specific_deaths_ASMR_rates_health_boards_5_yr_average[[#This Row],[Upper 95% confidence interval
Persons]]-table_3b_alcohol_specific_deaths_ASMR_rates_health_boards_5_yr_average[[#This Row],[Age-standardised mortality rate
Persons]]</f>
        <v>2.1226896090000018</v>
      </c>
      <c r="G209" s="11">
        <v>361</v>
      </c>
    </row>
    <row r="210" spans="1:7" x14ac:dyDescent="0.35">
      <c r="A210" s="22" t="s">
        <v>165</v>
      </c>
      <c r="B210" t="s">
        <v>147</v>
      </c>
      <c r="C210" s="23">
        <v>25.630631457</v>
      </c>
      <c r="D210" s="16">
        <v>23.901981292999999</v>
      </c>
      <c r="E210" s="16">
        <v>27.359281620000001</v>
      </c>
      <c r="F210" s="16">
        <f>table_3b_alcohol_specific_deaths_ASMR_rates_health_boards_5_yr_average[[#This Row],[Upper 95% confidence interval
Persons]]-table_3b_alcohol_specific_deaths_ASMR_rates_health_boards_5_yr_average[[#This Row],[Age-standardised mortality rate
Persons]]</f>
        <v>1.7286501630000011</v>
      </c>
      <c r="G210" s="11">
        <v>851</v>
      </c>
    </row>
    <row r="211" spans="1:7" x14ac:dyDescent="0.35">
      <c r="A211" s="22" t="s">
        <v>165</v>
      </c>
      <c r="B211" t="s">
        <v>148</v>
      </c>
      <c r="C211" s="23">
        <v>17.674751189999999</v>
      </c>
      <c r="D211" s="16">
        <v>16.365642275999999</v>
      </c>
      <c r="E211" s="16">
        <v>18.983860104000001</v>
      </c>
      <c r="F211" s="16">
        <f>table_3b_alcohol_specific_deaths_ASMR_rates_health_boards_5_yr_average[[#This Row],[Upper 95% confidence interval
Persons]]-table_3b_alcohol_specific_deaths_ASMR_rates_health_boards_5_yr_average[[#This Row],[Age-standardised mortality rate
Persons]]</f>
        <v>1.309108914000003</v>
      </c>
      <c r="G211" s="11">
        <v>708</v>
      </c>
    </row>
    <row r="212" spans="1:7" x14ac:dyDescent="0.35">
      <c r="A212" s="22" t="s">
        <v>165</v>
      </c>
      <c r="B212" t="s">
        <v>149</v>
      </c>
      <c r="C212" s="23">
        <v>21.248079348000001</v>
      </c>
      <c r="D212" s="16">
        <v>13.033960118</v>
      </c>
      <c r="E212" s="16">
        <v>29.462198576999999</v>
      </c>
      <c r="F212" s="16">
        <f>table_3b_alcohol_specific_deaths_ASMR_rates_health_boards_5_yr_average[[#This Row],[Upper 95% confidence interval
Persons]]-table_3b_alcohol_specific_deaths_ASMR_rates_health_boards_5_yr_average[[#This Row],[Age-standardised mortality rate
Persons]]</f>
        <v>8.2141192289999978</v>
      </c>
      <c r="G212" s="11">
        <v>26</v>
      </c>
    </row>
    <row r="213" spans="1:7" x14ac:dyDescent="0.35">
      <c r="A213" s="22" t="s">
        <v>165</v>
      </c>
      <c r="B213" t="s">
        <v>150</v>
      </c>
      <c r="C213" s="23">
        <v>8.0531149204000005</v>
      </c>
      <c r="D213" s="16">
        <v>3.0592067444</v>
      </c>
      <c r="E213" s="16">
        <v>13.047023096</v>
      </c>
      <c r="F213" s="16">
        <f>table_3b_alcohol_specific_deaths_ASMR_rates_health_boards_5_yr_average[[#This Row],[Upper 95% confidence interval
Persons]]-table_3b_alcohol_specific_deaths_ASMR_rates_health_boards_5_yr_average[[#This Row],[Age-standardised mortality rate
Persons]]</f>
        <v>4.9939081755999997</v>
      </c>
      <c r="G213" s="11">
        <v>10</v>
      </c>
    </row>
    <row r="214" spans="1:7" x14ac:dyDescent="0.35">
      <c r="A214" s="22" t="s">
        <v>165</v>
      </c>
      <c r="B214" t="s">
        <v>151</v>
      </c>
      <c r="C214" s="23">
        <v>18.246256702</v>
      </c>
      <c r="D214" s="16">
        <v>16.414475718999999</v>
      </c>
      <c r="E214" s="16">
        <v>20.078037685999998</v>
      </c>
      <c r="F214" s="16">
        <f>table_3b_alcohol_specific_deaths_ASMR_rates_health_boards_5_yr_average[[#This Row],[Upper 95% confidence interval
Persons]]-table_3b_alcohol_specific_deaths_ASMR_rates_health_boards_5_yr_average[[#This Row],[Age-standardised mortality rate
Persons]]</f>
        <v>1.8317809839999981</v>
      </c>
      <c r="G214" s="11">
        <v>384</v>
      </c>
    </row>
    <row r="215" spans="1:7" x14ac:dyDescent="0.35">
      <c r="A215" s="22" t="s">
        <v>165</v>
      </c>
      <c r="B215" t="s">
        <v>152</v>
      </c>
      <c r="C215" s="23">
        <v>33.207338915000001</v>
      </c>
      <c r="D215" s="16">
        <v>24.126130218</v>
      </c>
      <c r="E215" s="16">
        <v>42.288547612999999</v>
      </c>
      <c r="F215" s="16">
        <f>table_3b_alcohol_specific_deaths_ASMR_rates_health_boards_5_yr_average[[#This Row],[Upper 95% confidence interval
Persons]]-table_3b_alcohol_specific_deaths_ASMR_rates_health_boards_5_yr_average[[#This Row],[Age-standardised mortality rate
Persons]]</f>
        <v>9.0812086979999975</v>
      </c>
      <c r="G215" s="11">
        <v>52</v>
      </c>
    </row>
    <row r="216" spans="1:7" x14ac:dyDescent="0.35">
      <c r="A216" s="22" t="s">
        <v>166</v>
      </c>
      <c r="B216" s="11" t="s">
        <v>56</v>
      </c>
      <c r="C216" s="23">
        <v>20.294032192</v>
      </c>
      <c r="D216" s="16">
        <v>19.755221350999999</v>
      </c>
      <c r="E216" s="16">
        <v>20.832843032</v>
      </c>
      <c r="F216" s="16">
        <f>table_3b_alcohol_specific_deaths_ASMR_rates_health_boards_5_yr_average[[#This Row],[Upper 95% confidence interval
Persons]]-table_3b_alcohol_specific_deaths_ASMR_rates_health_boards_5_yr_average[[#This Row],[Age-standardised mortality rate
Persons]]</f>
        <v>0.53881084000000001</v>
      </c>
      <c r="G216" s="11">
        <v>5476</v>
      </c>
    </row>
    <row r="217" spans="1:7" x14ac:dyDescent="0.35">
      <c r="A217" s="22" t="s">
        <v>166</v>
      </c>
      <c r="B217" t="s">
        <v>142</v>
      </c>
      <c r="C217" s="23">
        <v>17.936416939000001</v>
      </c>
      <c r="D217" s="16">
        <v>16.060601589000001</v>
      </c>
      <c r="E217" s="16">
        <v>19.812232288000001</v>
      </c>
      <c r="F217" s="16">
        <f>table_3b_alcohol_specific_deaths_ASMR_rates_health_boards_5_yr_average[[#This Row],[Upper 95% confidence interval
Persons]]-table_3b_alcohol_specific_deaths_ASMR_rates_health_boards_5_yr_average[[#This Row],[Age-standardised mortality rate
Persons]]</f>
        <v>1.8758153489999998</v>
      </c>
      <c r="G217" s="11">
        <v>357</v>
      </c>
    </row>
    <row r="218" spans="1:7" x14ac:dyDescent="0.35">
      <c r="A218" s="22" t="s">
        <v>166</v>
      </c>
      <c r="B218" t="s">
        <v>143</v>
      </c>
      <c r="C218" s="23">
        <v>12.685119873</v>
      </c>
      <c r="D218" s="16">
        <v>9.9438456786000007</v>
      </c>
      <c r="E218" s="16">
        <v>15.426394068</v>
      </c>
      <c r="F218" s="16">
        <f>table_3b_alcohol_specific_deaths_ASMR_rates_health_boards_5_yr_average[[#This Row],[Upper 95% confidence interval
Persons]]-table_3b_alcohol_specific_deaths_ASMR_rates_health_boards_5_yr_average[[#This Row],[Age-standardised mortality rate
Persons]]</f>
        <v>2.7412741950000008</v>
      </c>
      <c r="G218" s="11">
        <v>84</v>
      </c>
    </row>
    <row r="219" spans="1:7" x14ac:dyDescent="0.35">
      <c r="A219" s="22" t="s">
        <v>166</v>
      </c>
      <c r="B219" t="s">
        <v>77</v>
      </c>
      <c r="C219" s="23">
        <v>12.133659439000001</v>
      </c>
      <c r="D219" s="16">
        <v>9.7663633175999998</v>
      </c>
      <c r="E219" s="16">
        <v>14.50095556</v>
      </c>
      <c r="F219" s="16">
        <f>table_3b_alcohol_specific_deaths_ASMR_rates_health_boards_5_yr_average[[#This Row],[Upper 95% confidence interval
Persons]]-table_3b_alcohol_specific_deaths_ASMR_rates_health_boards_5_yr_average[[#This Row],[Age-standardised mortality rate
Persons]]</f>
        <v>2.367296120999999</v>
      </c>
      <c r="G219" s="11">
        <v>104</v>
      </c>
    </row>
    <row r="220" spans="1:7" x14ac:dyDescent="0.35">
      <c r="A220" s="22" t="s">
        <v>166</v>
      </c>
      <c r="B220" t="s">
        <v>84</v>
      </c>
      <c r="C220" s="23">
        <v>17.043026425000001</v>
      </c>
      <c r="D220" s="16">
        <v>15.180477928</v>
      </c>
      <c r="E220" s="16">
        <v>18.905574922</v>
      </c>
      <c r="F220" s="16">
        <f>table_3b_alcohol_specific_deaths_ASMR_rates_health_boards_5_yr_average[[#This Row],[Upper 95% confidence interval
Persons]]-table_3b_alcohol_specific_deaths_ASMR_rates_health_boards_5_yr_average[[#This Row],[Age-standardised mortality rate
Persons]]</f>
        <v>1.8625484969999988</v>
      </c>
      <c r="G220" s="11">
        <v>324</v>
      </c>
    </row>
    <row r="221" spans="1:7" x14ac:dyDescent="0.35">
      <c r="A221" s="22" t="s">
        <v>166</v>
      </c>
      <c r="B221" t="s">
        <v>144</v>
      </c>
      <c r="C221" s="23">
        <v>16.655947723000001</v>
      </c>
      <c r="D221" s="16">
        <v>14.613216447999999</v>
      </c>
      <c r="E221" s="16">
        <v>18.698678997999998</v>
      </c>
      <c r="F221" s="16">
        <f>table_3b_alcohol_specific_deaths_ASMR_rates_health_boards_5_yr_average[[#This Row],[Upper 95% confidence interval
Persons]]-table_3b_alcohol_specific_deaths_ASMR_rates_health_boards_5_yr_average[[#This Row],[Age-standardised mortality rate
Persons]]</f>
        <v>2.0427312749999977</v>
      </c>
      <c r="G221" s="11">
        <v>257</v>
      </c>
    </row>
    <row r="222" spans="1:7" x14ac:dyDescent="0.35">
      <c r="A222" s="22" t="s">
        <v>166</v>
      </c>
      <c r="B222" t="s">
        <v>145</v>
      </c>
      <c r="C222" s="23">
        <v>14.393596560000001</v>
      </c>
      <c r="D222" s="16">
        <v>13.002215235</v>
      </c>
      <c r="E222" s="16">
        <v>15.784977886</v>
      </c>
      <c r="F222" s="16">
        <f>table_3b_alcohol_specific_deaths_ASMR_rates_health_boards_5_yr_average[[#This Row],[Upper 95% confidence interval
Persons]]-table_3b_alcohol_specific_deaths_ASMR_rates_health_boards_5_yr_average[[#This Row],[Age-standardised mortality rate
Persons]]</f>
        <v>1.3913813259999994</v>
      </c>
      <c r="G222" s="11">
        <v>413</v>
      </c>
    </row>
    <row r="223" spans="1:7" x14ac:dyDescent="0.35">
      <c r="A223" s="22" t="s">
        <v>166</v>
      </c>
      <c r="B223" t="s">
        <v>146</v>
      </c>
      <c r="C223" s="23">
        <v>26.646966299999999</v>
      </c>
      <c r="D223" s="16">
        <v>25.269587839</v>
      </c>
      <c r="E223" s="16">
        <v>28.024344761999998</v>
      </c>
      <c r="F223" s="16">
        <f>table_3b_alcohol_specific_deaths_ASMR_rates_health_boards_5_yr_average[[#This Row],[Upper 95% confidence interval
Persons]]-table_3b_alcohol_specific_deaths_ASMR_rates_health_boards_5_yr_average[[#This Row],[Age-standardised mortality rate
Persons]]</f>
        <v>1.3773784619999994</v>
      </c>
      <c r="G223" s="11">
        <v>1453</v>
      </c>
    </row>
    <row r="224" spans="1:7" x14ac:dyDescent="0.35">
      <c r="A224" s="22" t="s">
        <v>166</v>
      </c>
      <c r="B224" t="s">
        <v>86</v>
      </c>
      <c r="C224" s="23">
        <v>20.567629983</v>
      </c>
      <c r="D224" s="16">
        <v>18.457280977</v>
      </c>
      <c r="E224" s="16">
        <v>22.677978988</v>
      </c>
      <c r="F224" s="16">
        <f>table_3b_alcohol_specific_deaths_ASMR_rates_health_boards_5_yr_average[[#This Row],[Upper 95% confidence interval
Persons]]-table_3b_alcohol_specific_deaths_ASMR_rates_health_boards_5_yr_average[[#This Row],[Age-standardised mortality rate
Persons]]</f>
        <v>2.1103490049999998</v>
      </c>
      <c r="G224" s="11">
        <v>370</v>
      </c>
    </row>
    <row r="225" spans="1:7" x14ac:dyDescent="0.35">
      <c r="A225" s="22" t="s">
        <v>166</v>
      </c>
      <c r="B225" t="s">
        <v>147</v>
      </c>
      <c r="C225" s="23">
        <v>26.243771078000002</v>
      </c>
      <c r="D225" s="16">
        <v>24.499405620000001</v>
      </c>
      <c r="E225" s="16">
        <v>27.988136535999999</v>
      </c>
      <c r="F225" s="16">
        <f>table_3b_alcohol_specific_deaths_ASMR_rates_health_boards_5_yr_average[[#This Row],[Upper 95% confidence interval
Persons]]-table_3b_alcohol_specific_deaths_ASMR_rates_health_boards_5_yr_average[[#This Row],[Age-standardised mortality rate
Persons]]</f>
        <v>1.7443654579999972</v>
      </c>
      <c r="G225" s="11">
        <v>876</v>
      </c>
    </row>
    <row r="226" spans="1:7" x14ac:dyDescent="0.35">
      <c r="A226" s="22" t="s">
        <v>166</v>
      </c>
      <c r="B226" t="s">
        <v>148</v>
      </c>
      <c r="C226" s="23">
        <v>18.165704267999999</v>
      </c>
      <c r="D226" s="16">
        <v>16.845723307</v>
      </c>
      <c r="E226" s="16">
        <v>19.485685229000001</v>
      </c>
      <c r="F226" s="16">
        <f>table_3b_alcohol_specific_deaths_ASMR_rates_health_boards_5_yr_average[[#This Row],[Upper 95% confidence interval
Persons]]-table_3b_alcohol_specific_deaths_ASMR_rates_health_boards_5_yr_average[[#This Row],[Age-standardised mortality rate
Persons]]</f>
        <v>1.3199809610000024</v>
      </c>
      <c r="G226" s="11">
        <v>735</v>
      </c>
    </row>
    <row r="227" spans="1:7" x14ac:dyDescent="0.35">
      <c r="A227" s="22" t="s">
        <v>166</v>
      </c>
      <c r="B227" t="s">
        <v>149</v>
      </c>
      <c r="C227" s="23">
        <v>18.696650733999999</v>
      </c>
      <c r="D227" s="16">
        <v>11.002348019999999</v>
      </c>
      <c r="E227" s="16">
        <v>26.390953448000001</v>
      </c>
      <c r="F227" s="16">
        <f>table_3b_alcohol_specific_deaths_ASMR_rates_health_boards_5_yr_average[[#This Row],[Upper 95% confidence interval
Persons]]-table_3b_alcohol_specific_deaths_ASMR_rates_health_boards_5_yr_average[[#This Row],[Age-standardised mortality rate
Persons]]</f>
        <v>7.6943027140000027</v>
      </c>
      <c r="G227" s="11">
        <v>23</v>
      </c>
    </row>
    <row r="228" spans="1:7" x14ac:dyDescent="0.35">
      <c r="A228" s="22" t="s">
        <v>166</v>
      </c>
      <c r="B228" t="s">
        <v>150</v>
      </c>
      <c r="C228" s="23">
        <v>11.506724480999999</v>
      </c>
      <c r="D228" s="16">
        <v>5.4657859191</v>
      </c>
      <c r="E228" s="16">
        <v>17.547663043</v>
      </c>
      <c r="F228" s="16">
        <f>table_3b_alcohol_specific_deaths_ASMR_rates_health_boards_5_yr_average[[#This Row],[Upper 95% confidence interval
Persons]]-table_3b_alcohol_specific_deaths_ASMR_rates_health_boards_5_yr_average[[#This Row],[Age-standardised mortality rate
Persons]]</f>
        <v>6.0409385620000009</v>
      </c>
      <c r="G228" s="11">
        <v>14</v>
      </c>
    </row>
    <row r="229" spans="1:7" x14ac:dyDescent="0.35">
      <c r="A229" s="22" t="s">
        <v>166</v>
      </c>
      <c r="B229" t="s">
        <v>151</v>
      </c>
      <c r="C229" s="23">
        <v>19.370519013999999</v>
      </c>
      <c r="D229" s="16">
        <v>17.485810610000001</v>
      </c>
      <c r="E229" s="16">
        <v>21.255227418</v>
      </c>
      <c r="F229" s="16">
        <f>table_3b_alcohol_specific_deaths_ASMR_rates_health_boards_5_yr_average[[#This Row],[Upper 95% confidence interval
Persons]]-table_3b_alcohol_specific_deaths_ASMR_rates_health_boards_5_yr_average[[#This Row],[Age-standardised mortality rate
Persons]]</f>
        <v>1.8847084040000013</v>
      </c>
      <c r="G229" s="11">
        <v>409</v>
      </c>
    </row>
    <row r="230" spans="1:7" x14ac:dyDescent="0.35">
      <c r="A230" s="22" t="s">
        <v>166</v>
      </c>
      <c r="B230" t="s">
        <v>152</v>
      </c>
      <c r="C230" s="23">
        <v>36.071179678</v>
      </c>
      <c r="D230" s="16">
        <v>26.648274331</v>
      </c>
      <c r="E230" s="16">
        <v>45.494085024999997</v>
      </c>
      <c r="F230" s="16">
        <f>table_3b_alcohol_specific_deaths_ASMR_rates_health_boards_5_yr_average[[#This Row],[Upper 95% confidence interval
Persons]]-table_3b_alcohol_specific_deaths_ASMR_rates_health_boards_5_yr_average[[#This Row],[Age-standardised mortality rate
Persons]]</f>
        <v>9.4229053469999968</v>
      </c>
      <c r="G230" s="11">
        <v>57</v>
      </c>
    </row>
    <row r="231" spans="1:7" x14ac:dyDescent="0.35">
      <c r="A231" s="22" t="s">
        <v>167</v>
      </c>
      <c r="B231" s="11" t="s">
        <v>56</v>
      </c>
      <c r="C231" s="23">
        <v>20.087300691999999</v>
      </c>
      <c r="D231" s="16">
        <v>19.553249507</v>
      </c>
      <c r="E231" s="16">
        <v>20.621351877999999</v>
      </c>
      <c r="F231" s="16">
        <f>table_3b_alcohol_specific_deaths_ASMR_rates_health_boards_5_yr_average[[#This Row],[Upper 95% confidence interval
Persons]]-table_3b_alcohol_specific_deaths_ASMR_rates_health_boards_5_yr_average[[#This Row],[Age-standardised mortality rate
Persons]]</f>
        <v>0.53405118599999923</v>
      </c>
      <c r="G231" s="11">
        <v>5460</v>
      </c>
    </row>
    <row r="232" spans="1:7" x14ac:dyDescent="0.35">
      <c r="A232" s="22" t="s">
        <v>167</v>
      </c>
      <c r="B232" t="s">
        <v>142</v>
      </c>
      <c r="C232" s="23">
        <v>19.251127526000001</v>
      </c>
      <c r="D232" s="16">
        <v>17.310437804999999</v>
      </c>
      <c r="E232" s="16">
        <v>21.191817246999999</v>
      </c>
      <c r="F232" s="16">
        <f>table_3b_alcohol_specific_deaths_ASMR_rates_health_boards_5_yr_average[[#This Row],[Upper 95% confidence interval
Persons]]-table_3b_alcohol_specific_deaths_ASMR_rates_health_boards_5_yr_average[[#This Row],[Age-standardised mortality rate
Persons]]</f>
        <v>1.9406897209999983</v>
      </c>
      <c r="G232" s="11">
        <v>385</v>
      </c>
    </row>
    <row r="233" spans="1:7" x14ac:dyDescent="0.35">
      <c r="A233" s="22" t="s">
        <v>167</v>
      </c>
      <c r="B233" t="s">
        <v>143</v>
      </c>
      <c r="C233" s="23">
        <v>11.788484180999999</v>
      </c>
      <c r="D233" s="16">
        <v>9.1353603682000006</v>
      </c>
      <c r="E233" s="16">
        <v>14.441607994</v>
      </c>
      <c r="F233" s="16">
        <f>table_3b_alcohol_specific_deaths_ASMR_rates_health_boards_5_yr_average[[#This Row],[Upper 95% confidence interval
Persons]]-table_3b_alcohol_specific_deaths_ASMR_rates_health_boards_5_yr_average[[#This Row],[Age-standardised mortality rate
Persons]]</f>
        <v>2.6531238130000006</v>
      </c>
      <c r="G233" s="11">
        <v>78</v>
      </c>
    </row>
    <row r="234" spans="1:7" x14ac:dyDescent="0.35">
      <c r="A234" s="22" t="s">
        <v>167</v>
      </c>
      <c r="B234" t="s">
        <v>77</v>
      </c>
      <c r="C234" s="23">
        <v>13.396522573</v>
      </c>
      <c r="D234" s="16">
        <v>10.902441792999999</v>
      </c>
      <c r="E234" s="16">
        <v>15.890603351999999</v>
      </c>
      <c r="F234" s="16">
        <f>table_3b_alcohol_specific_deaths_ASMR_rates_health_boards_5_yr_average[[#This Row],[Upper 95% confidence interval
Persons]]-table_3b_alcohol_specific_deaths_ASMR_rates_health_boards_5_yr_average[[#This Row],[Age-standardised mortality rate
Persons]]</f>
        <v>2.494080778999999</v>
      </c>
      <c r="G234" s="11">
        <v>115</v>
      </c>
    </row>
    <row r="235" spans="1:7" x14ac:dyDescent="0.35">
      <c r="A235" s="22" t="s">
        <v>167</v>
      </c>
      <c r="B235" t="s">
        <v>84</v>
      </c>
      <c r="C235" s="23">
        <v>18.028953159</v>
      </c>
      <c r="D235" s="16">
        <v>16.122696062999999</v>
      </c>
      <c r="E235" s="16">
        <v>19.935210255000001</v>
      </c>
      <c r="F235" s="16">
        <f>table_3b_alcohol_specific_deaths_ASMR_rates_health_boards_5_yr_average[[#This Row],[Upper 95% confidence interval
Persons]]-table_3b_alcohol_specific_deaths_ASMR_rates_health_boards_5_yr_average[[#This Row],[Age-standardised mortality rate
Persons]]</f>
        <v>1.9062570960000009</v>
      </c>
      <c r="G235" s="11">
        <v>346</v>
      </c>
    </row>
    <row r="236" spans="1:7" x14ac:dyDescent="0.35">
      <c r="A236" s="22" t="s">
        <v>167</v>
      </c>
      <c r="B236" t="s">
        <v>144</v>
      </c>
      <c r="C236" s="23">
        <v>16.901902534000001</v>
      </c>
      <c r="D236" s="16">
        <v>14.848924117999999</v>
      </c>
      <c r="E236" s="16">
        <v>18.95488095</v>
      </c>
      <c r="F236" s="16">
        <f>table_3b_alcohol_specific_deaths_ASMR_rates_health_boards_5_yr_average[[#This Row],[Upper 95% confidence interval
Persons]]-table_3b_alcohol_specific_deaths_ASMR_rates_health_boards_5_yr_average[[#This Row],[Age-standardised mortality rate
Persons]]</f>
        <v>2.0529784159999984</v>
      </c>
      <c r="G236" s="11">
        <v>262</v>
      </c>
    </row>
    <row r="237" spans="1:7" x14ac:dyDescent="0.35">
      <c r="A237" s="22" t="s">
        <v>167</v>
      </c>
      <c r="B237" t="s">
        <v>145</v>
      </c>
      <c r="C237" s="23">
        <v>14.258681811000001</v>
      </c>
      <c r="D237" s="16">
        <v>12.879200019000001</v>
      </c>
      <c r="E237" s="16">
        <v>15.638163604000001</v>
      </c>
      <c r="F237" s="16">
        <f>table_3b_alcohol_specific_deaths_ASMR_rates_health_boards_5_yr_average[[#This Row],[Upper 95% confidence interval
Persons]]-table_3b_alcohol_specific_deaths_ASMR_rates_health_boards_5_yr_average[[#This Row],[Age-standardised mortality rate
Persons]]</f>
        <v>1.3794817930000001</v>
      </c>
      <c r="G237" s="11">
        <v>412</v>
      </c>
    </row>
    <row r="238" spans="1:7" x14ac:dyDescent="0.35">
      <c r="A238" s="22" t="s">
        <v>167</v>
      </c>
      <c r="B238" t="s">
        <v>146</v>
      </c>
      <c r="C238" s="23">
        <v>25.962425043</v>
      </c>
      <c r="D238" s="16">
        <v>24.606413056000001</v>
      </c>
      <c r="E238" s="16">
        <v>27.318437030999998</v>
      </c>
      <c r="F238" s="16">
        <f>table_3b_alcohol_specific_deaths_ASMR_rates_health_boards_5_yr_average[[#This Row],[Upper 95% confidence interval
Persons]]-table_3b_alcohol_specific_deaths_ASMR_rates_health_boards_5_yr_average[[#This Row],[Age-standardised mortality rate
Persons]]</f>
        <v>1.3560119879999988</v>
      </c>
      <c r="G238" s="11">
        <v>1423</v>
      </c>
    </row>
    <row r="239" spans="1:7" x14ac:dyDescent="0.35">
      <c r="A239" s="22" t="s">
        <v>167</v>
      </c>
      <c r="B239" t="s">
        <v>86</v>
      </c>
      <c r="C239" s="23">
        <v>21.009075300999999</v>
      </c>
      <c r="D239" s="16">
        <v>18.876196009000001</v>
      </c>
      <c r="E239" s="16">
        <v>23.141954593000001</v>
      </c>
      <c r="F239" s="16">
        <f>table_3b_alcohol_specific_deaths_ASMR_rates_health_boards_5_yr_average[[#This Row],[Upper 95% confidence interval
Persons]]-table_3b_alcohol_specific_deaths_ASMR_rates_health_boards_5_yr_average[[#This Row],[Age-standardised mortality rate
Persons]]</f>
        <v>2.1328792920000019</v>
      </c>
      <c r="G239" s="11">
        <v>379</v>
      </c>
    </row>
    <row r="240" spans="1:7" x14ac:dyDescent="0.35">
      <c r="A240" s="22" t="s">
        <v>167</v>
      </c>
      <c r="B240" t="s">
        <v>147</v>
      </c>
      <c r="C240" s="23">
        <v>25.214585142000001</v>
      </c>
      <c r="D240" s="16">
        <v>23.510416975999998</v>
      </c>
      <c r="E240" s="16">
        <v>26.918753307999999</v>
      </c>
      <c r="F240" s="16">
        <f>table_3b_alcohol_specific_deaths_ASMR_rates_health_boards_5_yr_average[[#This Row],[Upper 95% confidence interval
Persons]]-table_3b_alcohol_specific_deaths_ASMR_rates_health_boards_5_yr_average[[#This Row],[Age-standardised mortality rate
Persons]]</f>
        <v>1.7041681659999988</v>
      </c>
      <c r="G240" s="11">
        <v>847</v>
      </c>
    </row>
    <row r="241" spans="1:7" x14ac:dyDescent="0.35">
      <c r="A241" s="22" t="s">
        <v>167</v>
      </c>
      <c r="B241" t="s">
        <v>148</v>
      </c>
      <c r="C241" s="23">
        <v>17.815932192999998</v>
      </c>
      <c r="D241" s="16">
        <v>16.515770761999999</v>
      </c>
      <c r="E241" s="16">
        <v>19.116093624000001</v>
      </c>
      <c r="F241" s="16">
        <f>table_3b_alcohol_specific_deaths_ASMR_rates_health_boards_5_yr_average[[#This Row],[Upper 95% confidence interval
Persons]]-table_3b_alcohol_specific_deaths_ASMR_rates_health_boards_5_yr_average[[#This Row],[Age-standardised mortality rate
Persons]]</f>
        <v>1.3001614310000029</v>
      </c>
      <c r="G241" s="11">
        <v>728</v>
      </c>
    </row>
    <row r="242" spans="1:7" x14ac:dyDescent="0.35">
      <c r="A242" s="22" t="s">
        <v>167</v>
      </c>
      <c r="B242" t="s">
        <v>149</v>
      </c>
      <c r="C242" s="23">
        <v>19.532597895999999</v>
      </c>
      <c r="D242" s="16">
        <v>11.624188523999999</v>
      </c>
      <c r="E242" s="16">
        <v>27.441007267</v>
      </c>
      <c r="F242" s="16">
        <f>table_3b_alcohol_specific_deaths_ASMR_rates_health_boards_5_yr_average[[#This Row],[Upper 95% confidence interval
Persons]]-table_3b_alcohol_specific_deaths_ASMR_rates_health_boards_5_yr_average[[#This Row],[Age-standardised mortality rate
Persons]]</f>
        <v>7.9084093710000012</v>
      </c>
      <c r="G242" s="11">
        <v>24</v>
      </c>
    </row>
    <row r="243" spans="1:7" x14ac:dyDescent="0.35">
      <c r="A243" s="22" t="s">
        <v>167</v>
      </c>
      <c r="B243" t="s">
        <v>150</v>
      </c>
      <c r="C243" s="23">
        <v>11.693049557</v>
      </c>
      <c r="D243" s="16">
        <v>5.5528457656999999</v>
      </c>
      <c r="E243" s="16">
        <v>17.833253349</v>
      </c>
      <c r="F243" s="16">
        <f>table_3b_alcohol_specific_deaths_ASMR_rates_health_boards_5_yr_average[[#This Row],[Upper 95% confidence interval
Persons]]-table_3b_alcohol_specific_deaths_ASMR_rates_health_boards_5_yr_average[[#This Row],[Age-standardised mortality rate
Persons]]</f>
        <v>6.1402037919999994</v>
      </c>
      <c r="G243" s="11">
        <v>14</v>
      </c>
    </row>
    <row r="244" spans="1:7" x14ac:dyDescent="0.35">
      <c r="A244" s="22" t="s">
        <v>167</v>
      </c>
      <c r="B244" t="s">
        <v>151</v>
      </c>
      <c r="C244" s="23">
        <v>19.055676001999998</v>
      </c>
      <c r="D244" s="16">
        <v>17.183249491000002</v>
      </c>
      <c r="E244" s="16">
        <v>20.928102513999999</v>
      </c>
      <c r="F244" s="16">
        <f>table_3b_alcohol_specific_deaths_ASMR_rates_health_boards_5_yr_average[[#This Row],[Upper 95% confidence interval
Persons]]-table_3b_alcohol_specific_deaths_ASMR_rates_health_boards_5_yr_average[[#This Row],[Age-standardised mortality rate
Persons]]</f>
        <v>1.8724265120000005</v>
      </c>
      <c r="G244" s="11">
        <v>402</v>
      </c>
    </row>
    <row r="245" spans="1:7" x14ac:dyDescent="0.35">
      <c r="A245" s="22" t="s">
        <v>167</v>
      </c>
      <c r="B245" t="s">
        <v>152</v>
      </c>
      <c r="C245" s="23">
        <v>28.394635121</v>
      </c>
      <c r="D245" s="16">
        <v>20.037988375000001</v>
      </c>
      <c r="E245" s="16">
        <v>36.751281867000003</v>
      </c>
      <c r="F245" s="16">
        <f>table_3b_alcohol_specific_deaths_ASMR_rates_health_boards_5_yr_average[[#This Row],[Upper 95% confidence interval
Persons]]-table_3b_alcohol_specific_deaths_ASMR_rates_health_boards_5_yr_average[[#This Row],[Age-standardised mortality rate
Persons]]</f>
        <v>8.3566467460000027</v>
      </c>
      <c r="G245" s="11">
        <v>45</v>
      </c>
    </row>
    <row r="246" spans="1:7" x14ac:dyDescent="0.35">
      <c r="A246" s="22" t="s">
        <v>168</v>
      </c>
      <c r="B246" s="11" t="s">
        <v>56</v>
      </c>
      <c r="C246" s="23">
        <v>20.493742084000001</v>
      </c>
      <c r="D246" s="16">
        <v>19.955919862999998</v>
      </c>
      <c r="E246" s="16">
        <v>21.031564305</v>
      </c>
      <c r="F246" s="16">
        <f>table_3b_alcohol_specific_deaths_ASMR_rates_health_boards_5_yr_average[[#This Row],[Upper 95% confidence interval
Persons]]-table_3b_alcohol_specific_deaths_ASMR_rates_health_boards_5_yr_average[[#This Row],[Age-standardised mortality rate
Persons]]</f>
        <v>0.53782222099999899</v>
      </c>
      <c r="G246" s="11">
        <v>5605</v>
      </c>
    </row>
    <row r="247" spans="1:7" x14ac:dyDescent="0.35">
      <c r="A247" s="22" t="s">
        <v>168</v>
      </c>
      <c r="B247" t="s">
        <v>142</v>
      </c>
      <c r="C247" s="23">
        <v>20.452523685999999</v>
      </c>
      <c r="D247" s="16">
        <v>18.454708226000001</v>
      </c>
      <c r="E247" s="16">
        <v>22.450339146000001</v>
      </c>
      <c r="F247" s="16">
        <f>table_3b_alcohol_specific_deaths_ASMR_rates_health_boards_5_yr_average[[#This Row],[Upper 95% confidence interval
Persons]]-table_3b_alcohol_specific_deaths_ASMR_rates_health_boards_5_yr_average[[#This Row],[Age-standardised mortality rate
Persons]]</f>
        <v>1.9978154600000018</v>
      </c>
      <c r="G247" s="11">
        <v>411</v>
      </c>
    </row>
    <row r="248" spans="1:7" x14ac:dyDescent="0.35">
      <c r="A248" s="22" t="s">
        <v>168</v>
      </c>
      <c r="B248" t="s">
        <v>143</v>
      </c>
      <c r="C248" s="23">
        <v>11.138708439</v>
      </c>
      <c r="D248" s="16">
        <v>8.6058511168000003</v>
      </c>
      <c r="E248" s="16">
        <v>13.671565762</v>
      </c>
      <c r="F248" s="16">
        <f>table_3b_alcohol_specific_deaths_ASMR_rates_health_boards_5_yr_average[[#This Row],[Upper 95% confidence interval
Persons]]-table_3b_alcohol_specific_deaths_ASMR_rates_health_boards_5_yr_average[[#This Row],[Age-standardised mortality rate
Persons]]</f>
        <v>2.532857323</v>
      </c>
      <c r="G248" s="11">
        <v>76</v>
      </c>
    </row>
    <row r="249" spans="1:7" x14ac:dyDescent="0.35">
      <c r="A249" s="22" t="s">
        <v>168</v>
      </c>
      <c r="B249" t="s">
        <v>77</v>
      </c>
      <c r="C249" s="23">
        <v>13.298393798999999</v>
      </c>
      <c r="D249" s="16">
        <v>10.772689845</v>
      </c>
      <c r="E249" s="16">
        <v>15.824097752</v>
      </c>
      <c r="F249" s="16">
        <f>table_3b_alcohol_specific_deaths_ASMR_rates_health_boards_5_yr_average[[#This Row],[Upper 95% confidence interval
Persons]]-table_3b_alcohol_specific_deaths_ASMR_rates_health_boards_5_yr_average[[#This Row],[Age-standardised mortality rate
Persons]]</f>
        <v>2.5257039530000007</v>
      </c>
      <c r="G249" s="11">
        <v>112</v>
      </c>
    </row>
    <row r="250" spans="1:7" x14ac:dyDescent="0.35">
      <c r="A250" s="22" t="s">
        <v>168</v>
      </c>
      <c r="B250" t="s">
        <v>84</v>
      </c>
      <c r="C250" s="23">
        <v>18.542032644999999</v>
      </c>
      <c r="D250" s="16">
        <v>16.608550906000001</v>
      </c>
      <c r="E250" s="16">
        <v>20.475514385</v>
      </c>
      <c r="F250" s="16">
        <f>table_3b_alcohol_specific_deaths_ASMR_rates_health_boards_5_yr_average[[#This Row],[Upper 95% confidence interval
Persons]]-table_3b_alcohol_specific_deaths_ASMR_rates_health_boards_5_yr_average[[#This Row],[Age-standardised mortality rate
Persons]]</f>
        <v>1.9334817400000013</v>
      </c>
      <c r="G250" s="11">
        <v>356</v>
      </c>
    </row>
    <row r="251" spans="1:7" x14ac:dyDescent="0.35">
      <c r="A251" s="22" t="s">
        <v>168</v>
      </c>
      <c r="B251" t="s">
        <v>144</v>
      </c>
      <c r="C251" s="23">
        <v>17.549812373000002</v>
      </c>
      <c r="D251" s="16">
        <v>15.4731129</v>
      </c>
      <c r="E251" s="16">
        <v>19.626511847</v>
      </c>
      <c r="F251" s="16">
        <f>table_3b_alcohol_specific_deaths_ASMR_rates_health_boards_5_yr_average[[#This Row],[Upper 95% confidence interval
Persons]]-table_3b_alcohol_specific_deaths_ASMR_rates_health_boards_5_yr_average[[#This Row],[Age-standardised mortality rate
Persons]]</f>
        <v>2.076699473999998</v>
      </c>
      <c r="G251" s="11">
        <v>276</v>
      </c>
    </row>
    <row r="252" spans="1:7" x14ac:dyDescent="0.35">
      <c r="A252" s="22" t="s">
        <v>168</v>
      </c>
      <c r="B252" t="s">
        <v>145</v>
      </c>
      <c r="C252" s="23">
        <v>14.345975662000001</v>
      </c>
      <c r="D252" s="16">
        <v>12.964717991000001</v>
      </c>
      <c r="E252" s="16">
        <v>15.727233333999999</v>
      </c>
      <c r="F252" s="16">
        <f>table_3b_alcohol_specific_deaths_ASMR_rates_health_boards_5_yr_average[[#This Row],[Upper 95% confidence interval
Persons]]-table_3b_alcohol_specific_deaths_ASMR_rates_health_boards_5_yr_average[[#This Row],[Age-standardised mortality rate
Persons]]</f>
        <v>1.3812576719999985</v>
      </c>
      <c r="G252" s="11">
        <v>416</v>
      </c>
    </row>
    <row r="253" spans="1:7" x14ac:dyDescent="0.35">
      <c r="A253" s="22" t="s">
        <v>168</v>
      </c>
      <c r="B253" t="s">
        <v>146</v>
      </c>
      <c r="C253" s="23">
        <v>26.008175209000001</v>
      </c>
      <c r="D253" s="16">
        <v>24.655098395</v>
      </c>
      <c r="E253" s="16">
        <v>27.361252023999999</v>
      </c>
      <c r="F253" s="16">
        <f>table_3b_alcohol_specific_deaths_ASMR_rates_health_boards_5_yr_average[[#This Row],[Upper 95% confidence interval
Persons]]-table_3b_alcohol_specific_deaths_ASMR_rates_health_boards_5_yr_average[[#This Row],[Age-standardised mortality rate
Persons]]</f>
        <v>1.3530768149999979</v>
      </c>
      <c r="G253" s="11">
        <v>1434</v>
      </c>
    </row>
    <row r="254" spans="1:7" x14ac:dyDescent="0.35">
      <c r="A254" s="22" t="s">
        <v>168</v>
      </c>
      <c r="B254" t="s">
        <v>86</v>
      </c>
      <c r="C254" s="23">
        <v>21.804292962000002</v>
      </c>
      <c r="D254" s="16">
        <v>19.636843126999999</v>
      </c>
      <c r="E254" s="16">
        <v>23.971742798000001</v>
      </c>
      <c r="F254" s="16">
        <f>table_3b_alcohol_specific_deaths_ASMR_rates_health_boards_5_yr_average[[#This Row],[Upper 95% confidence interval
Persons]]-table_3b_alcohol_specific_deaths_ASMR_rates_health_boards_5_yr_average[[#This Row],[Age-standardised mortality rate
Persons]]</f>
        <v>2.1674498359999994</v>
      </c>
      <c r="G254" s="11">
        <v>396</v>
      </c>
    </row>
    <row r="255" spans="1:7" x14ac:dyDescent="0.35">
      <c r="A255" s="22" t="s">
        <v>168</v>
      </c>
      <c r="B255" t="s">
        <v>147</v>
      </c>
      <c r="C255" s="23">
        <v>25.859633054</v>
      </c>
      <c r="D255" s="16">
        <v>24.138031100999999</v>
      </c>
      <c r="E255" s="16">
        <v>27.581235007</v>
      </c>
      <c r="F255" s="16">
        <f>table_3b_alcohol_specific_deaths_ASMR_rates_health_boards_5_yr_average[[#This Row],[Upper 95% confidence interval
Persons]]-table_3b_alcohol_specific_deaths_ASMR_rates_health_boards_5_yr_average[[#This Row],[Age-standardised mortality rate
Persons]]</f>
        <v>1.7216019530000004</v>
      </c>
      <c r="G255" s="11">
        <v>873</v>
      </c>
    </row>
    <row r="256" spans="1:7" x14ac:dyDescent="0.35">
      <c r="A256" s="22" t="s">
        <v>168</v>
      </c>
      <c r="B256" t="s">
        <v>148</v>
      </c>
      <c r="C256" s="23">
        <v>19.030560687000001</v>
      </c>
      <c r="D256" s="16">
        <v>17.69537794</v>
      </c>
      <c r="E256" s="16">
        <v>20.365743432999999</v>
      </c>
      <c r="F256" s="16">
        <f>table_3b_alcohol_specific_deaths_ASMR_rates_health_boards_5_yr_average[[#This Row],[Upper 95% confidence interval
Persons]]-table_3b_alcohol_specific_deaths_ASMR_rates_health_boards_5_yr_average[[#This Row],[Age-standardised mortality rate
Persons]]</f>
        <v>1.3351827459999974</v>
      </c>
      <c r="G256" s="11">
        <v>787</v>
      </c>
    </row>
    <row r="257" spans="1:7" x14ac:dyDescent="0.35">
      <c r="A257" s="22" t="s">
        <v>168</v>
      </c>
      <c r="B257" t="s">
        <v>149</v>
      </c>
      <c r="C257" s="23">
        <v>18.647909990999999</v>
      </c>
      <c r="D257" s="16">
        <v>10.923965379</v>
      </c>
      <c r="E257" s="16">
        <v>26.371854603999999</v>
      </c>
      <c r="F257" s="16">
        <f>table_3b_alcohol_specific_deaths_ASMR_rates_health_boards_5_yr_average[[#This Row],[Upper 95% confidence interval
Persons]]-table_3b_alcohol_specific_deaths_ASMR_rates_health_boards_5_yr_average[[#This Row],[Age-standardised mortality rate
Persons]]</f>
        <v>7.7239446130000005</v>
      </c>
      <c r="G257" s="11">
        <v>23</v>
      </c>
    </row>
    <row r="258" spans="1:7" x14ac:dyDescent="0.35">
      <c r="A258" s="22" t="s">
        <v>168</v>
      </c>
      <c r="B258" t="s">
        <v>150</v>
      </c>
      <c r="C258" s="23">
        <v>9.9507815420999997</v>
      </c>
      <c r="D258" s="16">
        <v>4.3082621952000002</v>
      </c>
      <c r="E258" s="16">
        <v>15.593300889</v>
      </c>
      <c r="F258" s="16">
        <f>table_3b_alcohol_specific_deaths_ASMR_rates_health_boards_5_yr_average[[#This Row],[Upper 95% confidence interval
Persons]]-table_3b_alcohol_specific_deaths_ASMR_rates_health_boards_5_yr_average[[#This Row],[Age-standardised mortality rate
Persons]]</f>
        <v>5.6425193469000003</v>
      </c>
      <c r="G258" s="11">
        <v>12</v>
      </c>
    </row>
    <row r="259" spans="1:7" x14ac:dyDescent="0.35">
      <c r="A259" s="22" t="s">
        <v>168</v>
      </c>
      <c r="B259" t="s">
        <v>151</v>
      </c>
      <c r="C259" s="23">
        <v>18.635198388999999</v>
      </c>
      <c r="D259" s="16">
        <v>16.781157106999999</v>
      </c>
      <c r="E259" s="16">
        <v>20.48923967</v>
      </c>
      <c r="F259" s="16">
        <f>table_3b_alcohol_specific_deaths_ASMR_rates_health_boards_5_yr_average[[#This Row],[Upper 95% confidence interval
Persons]]-table_3b_alcohol_specific_deaths_ASMR_rates_health_boards_5_yr_average[[#This Row],[Age-standardised mortality rate
Persons]]</f>
        <v>1.8540412810000007</v>
      </c>
      <c r="G259" s="11">
        <v>393</v>
      </c>
    </row>
    <row r="260" spans="1:7" x14ac:dyDescent="0.35">
      <c r="A260" s="22" t="s">
        <v>168</v>
      </c>
      <c r="B260" t="s">
        <v>152</v>
      </c>
      <c r="C260" s="23">
        <v>25.167541255</v>
      </c>
      <c r="D260" s="16">
        <v>17.312819197</v>
      </c>
      <c r="E260" s="16">
        <v>33.022263312</v>
      </c>
      <c r="F260" s="16">
        <f>table_3b_alcohol_specific_deaths_ASMR_rates_health_boards_5_yr_average[[#This Row],[Upper 95% confidence interval
Persons]]-table_3b_alcohol_specific_deaths_ASMR_rates_health_boards_5_yr_average[[#This Row],[Age-standardised mortality rate
Persons]]</f>
        <v>7.854722057</v>
      </c>
      <c r="G260" s="11">
        <v>40</v>
      </c>
    </row>
    <row r="261" spans="1:7" x14ac:dyDescent="0.35">
      <c r="A261" s="22" t="s">
        <v>169</v>
      </c>
      <c r="B261" s="11" t="s">
        <v>56</v>
      </c>
      <c r="C261" s="23">
        <v>20.750523393999998</v>
      </c>
      <c r="D261" s="16">
        <v>20.210912491999999</v>
      </c>
      <c r="E261" s="16">
        <v>21.290134296000002</v>
      </c>
      <c r="F261" s="16">
        <f>table_3b_alcohol_specific_deaths_ASMR_rates_health_boards_5_yr_average[[#This Row],[Upper 95% confidence interval
Persons]]-table_3b_alcohol_specific_deaths_ASMR_rates_health_boards_5_yr_average[[#This Row],[Age-standardised mortality rate
Persons]]</f>
        <v>0.53961090200000328</v>
      </c>
      <c r="G261" s="11">
        <v>5711</v>
      </c>
    </row>
    <row r="262" spans="1:7" x14ac:dyDescent="0.35">
      <c r="A262" s="22" t="s">
        <v>169</v>
      </c>
      <c r="B262" t="s">
        <v>142</v>
      </c>
      <c r="C262" s="23">
        <v>21.498428110999999</v>
      </c>
      <c r="D262" s="16">
        <v>19.455369340000001</v>
      </c>
      <c r="E262" s="16">
        <v>23.541486882000001</v>
      </c>
      <c r="F262" s="16">
        <f>table_3b_alcohol_specific_deaths_ASMR_rates_health_boards_5_yr_average[[#This Row],[Upper 95% confidence interval
Persons]]-table_3b_alcohol_specific_deaths_ASMR_rates_health_boards_5_yr_average[[#This Row],[Age-standardised mortality rate
Persons]]</f>
        <v>2.0430587710000019</v>
      </c>
      <c r="G262" s="11">
        <v>435</v>
      </c>
    </row>
    <row r="263" spans="1:7" x14ac:dyDescent="0.35">
      <c r="A263" s="22" t="s">
        <v>169</v>
      </c>
      <c r="B263" t="s">
        <v>143</v>
      </c>
      <c r="C263" s="23">
        <v>11.896352645</v>
      </c>
      <c r="D263" s="16">
        <v>9.2678777316000005</v>
      </c>
      <c r="E263" s="16">
        <v>14.524827557</v>
      </c>
      <c r="F263" s="16">
        <f>table_3b_alcohol_specific_deaths_ASMR_rates_health_boards_5_yr_average[[#This Row],[Upper 95% confidence interval
Persons]]-table_3b_alcohol_specific_deaths_ASMR_rates_health_boards_5_yr_average[[#This Row],[Age-standardised mortality rate
Persons]]</f>
        <v>2.6284749119999997</v>
      </c>
      <c r="G263" s="11">
        <v>81</v>
      </c>
    </row>
    <row r="264" spans="1:7" x14ac:dyDescent="0.35">
      <c r="A264" s="22" t="s">
        <v>169</v>
      </c>
      <c r="B264" t="s">
        <v>77</v>
      </c>
      <c r="C264" s="23">
        <v>13.413552096</v>
      </c>
      <c r="D264" s="16">
        <v>10.858420423</v>
      </c>
      <c r="E264" s="16">
        <v>15.968683768</v>
      </c>
      <c r="F264" s="16">
        <f>table_3b_alcohol_specific_deaths_ASMR_rates_health_boards_5_yr_average[[#This Row],[Upper 95% confidence interval
Persons]]-table_3b_alcohol_specific_deaths_ASMR_rates_health_boards_5_yr_average[[#This Row],[Age-standardised mortality rate
Persons]]</f>
        <v>2.5551316719999999</v>
      </c>
      <c r="G264" s="11">
        <v>112</v>
      </c>
    </row>
    <row r="265" spans="1:7" x14ac:dyDescent="0.35">
      <c r="A265" s="22" t="s">
        <v>169</v>
      </c>
      <c r="B265" t="s">
        <v>84</v>
      </c>
      <c r="C265" s="23">
        <v>18.72774261</v>
      </c>
      <c r="D265" s="16">
        <v>16.790634849</v>
      </c>
      <c r="E265" s="16">
        <v>20.664850372</v>
      </c>
      <c r="F265" s="16">
        <f>table_3b_alcohol_specific_deaths_ASMR_rates_health_boards_5_yr_average[[#This Row],[Upper 95% confidence interval
Persons]]-table_3b_alcohol_specific_deaths_ASMR_rates_health_boards_5_yr_average[[#This Row],[Age-standardised mortality rate
Persons]]</f>
        <v>1.9371077620000001</v>
      </c>
      <c r="G265" s="11">
        <v>362</v>
      </c>
    </row>
    <row r="266" spans="1:7" x14ac:dyDescent="0.35">
      <c r="A266" s="22" t="s">
        <v>169</v>
      </c>
      <c r="B266" t="s">
        <v>144</v>
      </c>
      <c r="C266" s="23">
        <v>17.519517469</v>
      </c>
      <c r="D266" s="16">
        <v>15.449412798999999</v>
      </c>
      <c r="E266" s="16">
        <v>19.589622138999999</v>
      </c>
      <c r="F266" s="16">
        <f>table_3b_alcohol_specific_deaths_ASMR_rates_health_boards_5_yr_average[[#This Row],[Upper 95% confidence interval
Persons]]-table_3b_alcohol_specific_deaths_ASMR_rates_health_boards_5_yr_average[[#This Row],[Age-standardised mortality rate
Persons]]</f>
        <v>2.0701046699999992</v>
      </c>
      <c r="G266" s="11">
        <v>277</v>
      </c>
    </row>
    <row r="267" spans="1:7" x14ac:dyDescent="0.35">
      <c r="A267" s="22" t="s">
        <v>169</v>
      </c>
      <c r="B267" t="s">
        <v>145</v>
      </c>
      <c r="C267" s="23">
        <v>14.162473729</v>
      </c>
      <c r="D267" s="16">
        <v>12.79402773</v>
      </c>
      <c r="E267" s="16">
        <v>15.530919727000001</v>
      </c>
      <c r="F267" s="16">
        <f>table_3b_alcohol_specific_deaths_ASMR_rates_health_boards_5_yr_average[[#This Row],[Upper 95% confidence interval
Persons]]-table_3b_alcohol_specific_deaths_ASMR_rates_health_boards_5_yr_average[[#This Row],[Age-standardised mortality rate
Persons]]</f>
        <v>1.3684459980000003</v>
      </c>
      <c r="G267" s="11">
        <v>413</v>
      </c>
    </row>
    <row r="268" spans="1:7" x14ac:dyDescent="0.35">
      <c r="A268" s="22" t="s">
        <v>169</v>
      </c>
      <c r="B268" t="s">
        <v>146</v>
      </c>
      <c r="C268" s="23">
        <v>26.372970105</v>
      </c>
      <c r="D268" s="16">
        <v>25.015454286000001</v>
      </c>
      <c r="E268" s="16">
        <v>27.730485923</v>
      </c>
      <c r="F268" s="16">
        <f>table_3b_alcohol_specific_deaths_ASMR_rates_health_boards_5_yr_average[[#This Row],[Upper 95% confidence interval
Persons]]-table_3b_alcohol_specific_deaths_ASMR_rates_health_boards_5_yr_average[[#This Row],[Age-standardised mortality rate
Persons]]</f>
        <v>1.3575158179999995</v>
      </c>
      <c r="G268" s="11">
        <v>1464</v>
      </c>
    </row>
    <row r="269" spans="1:7" x14ac:dyDescent="0.35">
      <c r="A269" s="22" t="s">
        <v>169</v>
      </c>
      <c r="B269" t="s">
        <v>86</v>
      </c>
      <c r="C269" s="23">
        <v>21.89875765</v>
      </c>
      <c r="D269" s="16">
        <v>19.724349128</v>
      </c>
      <c r="E269" s="16">
        <v>24.073166172000001</v>
      </c>
      <c r="F269" s="16">
        <f>table_3b_alcohol_specific_deaths_ASMR_rates_health_boards_5_yr_average[[#This Row],[Upper 95% confidence interval
Persons]]-table_3b_alcohol_specific_deaths_ASMR_rates_health_boards_5_yr_average[[#This Row],[Age-standardised mortality rate
Persons]]</f>
        <v>2.1744085220000002</v>
      </c>
      <c r="G269" s="11">
        <v>398</v>
      </c>
    </row>
    <row r="270" spans="1:7" x14ac:dyDescent="0.35">
      <c r="A270" s="22" t="s">
        <v>169</v>
      </c>
      <c r="B270" t="s">
        <v>147</v>
      </c>
      <c r="C270" s="23">
        <v>25.228514329999999</v>
      </c>
      <c r="D270" s="16">
        <v>23.530525961999999</v>
      </c>
      <c r="E270" s="16">
        <v>26.926502698</v>
      </c>
      <c r="F270" s="16">
        <f>table_3b_alcohol_specific_deaths_ASMR_rates_health_boards_5_yr_average[[#This Row],[Upper 95% confidence interval
Persons]]-table_3b_alcohol_specific_deaths_ASMR_rates_health_boards_5_yr_average[[#This Row],[Age-standardised mortality rate
Persons]]</f>
        <v>1.6979883680000007</v>
      </c>
      <c r="G270" s="11">
        <v>855</v>
      </c>
    </row>
    <row r="271" spans="1:7" x14ac:dyDescent="0.35">
      <c r="A271" s="22" t="s">
        <v>169</v>
      </c>
      <c r="B271" t="s">
        <v>148</v>
      </c>
      <c r="C271" s="23">
        <v>19.553622858000001</v>
      </c>
      <c r="D271" s="16">
        <v>18.208438235999999</v>
      </c>
      <c r="E271" s="16">
        <v>20.898807479999999</v>
      </c>
      <c r="F271" s="16">
        <f>table_3b_alcohol_specific_deaths_ASMR_rates_health_boards_5_yr_average[[#This Row],[Upper 95% confidence interval
Persons]]-table_3b_alcohol_specific_deaths_ASMR_rates_health_boards_5_yr_average[[#This Row],[Age-standardised mortality rate
Persons]]</f>
        <v>1.3451846219999979</v>
      </c>
      <c r="G271" s="11">
        <v>818</v>
      </c>
    </row>
    <row r="272" spans="1:7" x14ac:dyDescent="0.35">
      <c r="A272" s="22" t="s">
        <v>169</v>
      </c>
      <c r="B272" t="s">
        <v>149</v>
      </c>
      <c r="C272" s="23">
        <v>17.496692099000001</v>
      </c>
      <c r="D272" s="16">
        <v>10.106717812999999</v>
      </c>
      <c r="E272" s="16">
        <v>24.886666386000002</v>
      </c>
      <c r="F272" s="16">
        <f>table_3b_alcohol_specific_deaths_ASMR_rates_health_boards_5_yr_average[[#This Row],[Upper 95% confidence interval
Persons]]-table_3b_alcohol_specific_deaths_ASMR_rates_health_boards_5_yr_average[[#This Row],[Age-standardised mortality rate
Persons]]</f>
        <v>7.3899742870000011</v>
      </c>
      <c r="G272" s="11">
        <v>22</v>
      </c>
    </row>
    <row r="273" spans="1:7" x14ac:dyDescent="0.35">
      <c r="A273" s="22" t="s">
        <v>169</v>
      </c>
      <c r="B273" t="s">
        <v>150</v>
      </c>
      <c r="C273" s="23">
        <v>9.3681047952000007</v>
      </c>
      <c r="D273" s="16">
        <v>3.8165056987999999</v>
      </c>
      <c r="E273" s="16">
        <v>14.919703891999999</v>
      </c>
      <c r="F273" s="16">
        <f>table_3b_alcohol_specific_deaths_ASMR_rates_health_boards_5_yr_average[[#This Row],[Upper 95% confidence interval
Persons]]-table_3b_alcohol_specific_deaths_ASMR_rates_health_boards_5_yr_average[[#This Row],[Age-standardised mortality rate
Persons]]</f>
        <v>5.5515990967999986</v>
      </c>
      <c r="G273" s="11">
        <v>11</v>
      </c>
    </row>
    <row r="274" spans="1:7" x14ac:dyDescent="0.35">
      <c r="A274" s="22" t="s">
        <v>169</v>
      </c>
      <c r="B274" t="s">
        <v>151</v>
      </c>
      <c r="C274" s="23">
        <v>19.851786713999999</v>
      </c>
      <c r="D274" s="16">
        <v>17.944484904999999</v>
      </c>
      <c r="E274" s="16">
        <v>21.759088522999999</v>
      </c>
      <c r="F274" s="16">
        <f>table_3b_alcohol_specific_deaths_ASMR_rates_health_boards_5_yr_average[[#This Row],[Upper 95% confidence interval
Persons]]-table_3b_alcohol_specific_deaths_ASMR_rates_health_boards_5_yr_average[[#This Row],[Age-standardised mortality rate
Persons]]</f>
        <v>1.9073018089999998</v>
      </c>
      <c r="G274" s="11">
        <v>422</v>
      </c>
    </row>
    <row r="275" spans="1:7" x14ac:dyDescent="0.35">
      <c r="A275" s="22" t="s">
        <v>169</v>
      </c>
      <c r="B275" t="s">
        <v>152</v>
      </c>
      <c r="C275" s="23">
        <v>25.560789154999998</v>
      </c>
      <c r="D275" s="16">
        <v>17.670919042000001</v>
      </c>
      <c r="E275" s="16">
        <v>33.450659266999999</v>
      </c>
      <c r="F275" s="16">
        <f>table_3b_alcohol_specific_deaths_ASMR_rates_health_boards_5_yr_average[[#This Row],[Upper 95% confidence interval
Persons]]-table_3b_alcohol_specific_deaths_ASMR_rates_health_boards_5_yr_average[[#This Row],[Age-standardised mortality rate
Persons]]</f>
        <v>7.8898701120000005</v>
      </c>
      <c r="G275" s="11">
        <v>41</v>
      </c>
    </row>
    <row r="276" spans="1:7" x14ac:dyDescent="0.35">
      <c r="A276" s="22" t="s">
        <v>345</v>
      </c>
      <c r="B276" s="11" t="s">
        <v>56</v>
      </c>
      <c r="C276" s="23">
        <v>21.222175781000001</v>
      </c>
      <c r="D276" s="16">
        <v>20.677473966000001</v>
      </c>
      <c r="E276" s="16">
        <v>21.766877596</v>
      </c>
      <c r="F276" s="16">
        <f>table_3b_alcohol_specific_deaths_ASMR_rates_health_boards_5_yr_average[[#This Row],[Upper 95% confidence interval
Persons]]-table_3b_alcohol_specific_deaths_ASMR_rates_health_boards_5_yr_average[[#This Row],[Age-standardised mortality rate
Persons]]</f>
        <v>0.54470181499999981</v>
      </c>
      <c r="G276" s="11">
        <v>5867</v>
      </c>
    </row>
    <row r="277" spans="1:7" x14ac:dyDescent="0.35">
      <c r="A277" s="22" t="s">
        <v>345</v>
      </c>
      <c r="B277" t="s">
        <v>142</v>
      </c>
      <c r="C277" s="23">
        <v>22.175692050999999</v>
      </c>
      <c r="D277" s="16">
        <v>20.102993530999999</v>
      </c>
      <c r="E277" s="16">
        <v>24.248390572000002</v>
      </c>
      <c r="F277" s="16">
        <f>table_3b_alcohol_specific_deaths_ASMR_rates_health_boards_5_yr_average[[#This Row],[Upper 95% confidence interval
Persons]]-table_3b_alcohol_specific_deaths_ASMR_rates_health_boards_5_yr_average[[#This Row],[Age-standardised mortality rate
Persons]]</f>
        <v>2.0726985210000031</v>
      </c>
      <c r="G277" s="11">
        <v>451</v>
      </c>
    </row>
    <row r="278" spans="1:7" x14ac:dyDescent="0.35">
      <c r="A278" s="22" t="s">
        <v>345</v>
      </c>
      <c r="B278" t="s">
        <v>143</v>
      </c>
      <c r="C278" s="23">
        <v>13.174802722000001</v>
      </c>
      <c r="D278" s="16">
        <v>10.411389305</v>
      </c>
      <c r="E278" s="16">
        <v>15.938216139</v>
      </c>
      <c r="F278" s="16">
        <f>table_3b_alcohol_specific_deaths_ASMR_rates_health_boards_5_yr_average[[#This Row],[Upper 95% confidence interval
Persons]]-table_3b_alcohol_specific_deaths_ASMR_rates_health_boards_5_yr_average[[#This Row],[Age-standardised mortality rate
Persons]]</f>
        <v>2.7634134169999989</v>
      </c>
      <c r="G278" s="11">
        <v>90</v>
      </c>
    </row>
    <row r="279" spans="1:7" x14ac:dyDescent="0.35">
      <c r="A279" s="22" t="s">
        <v>345</v>
      </c>
      <c r="B279" t="s">
        <v>77</v>
      </c>
      <c r="C279" s="23">
        <v>16.082595663999999</v>
      </c>
      <c r="D279" s="16">
        <v>13.270283383000001</v>
      </c>
      <c r="E279" s="16">
        <v>18.894907945</v>
      </c>
      <c r="F279" s="16">
        <f>table_3b_alcohol_specific_deaths_ASMR_rates_health_boards_5_yr_average[[#This Row],[Upper 95% confidence interval
Persons]]-table_3b_alcohol_specific_deaths_ASMR_rates_health_boards_5_yr_average[[#This Row],[Age-standardised mortality rate
Persons]]</f>
        <v>2.8123122810000005</v>
      </c>
      <c r="G279" s="11">
        <v>133</v>
      </c>
    </row>
    <row r="280" spans="1:7" x14ac:dyDescent="0.35">
      <c r="A280" s="22" t="s">
        <v>345</v>
      </c>
      <c r="B280" t="s">
        <v>84</v>
      </c>
      <c r="C280" s="23">
        <v>17.989034010000001</v>
      </c>
      <c r="D280" s="16">
        <v>16.098926935000001</v>
      </c>
      <c r="E280" s="16">
        <v>19.879141085000001</v>
      </c>
      <c r="F280" s="16">
        <f>table_3b_alcohol_specific_deaths_ASMR_rates_health_boards_5_yr_average[[#This Row],[Upper 95% confidence interval
Persons]]-table_3b_alcohol_specific_deaths_ASMR_rates_health_boards_5_yr_average[[#This Row],[Age-standardised mortality rate
Persons]]</f>
        <v>1.8901070749999995</v>
      </c>
      <c r="G280" s="11">
        <v>351</v>
      </c>
    </row>
    <row r="281" spans="1:7" x14ac:dyDescent="0.35">
      <c r="A281" s="22" t="s">
        <v>345</v>
      </c>
      <c r="B281" t="s">
        <v>144</v>
      </c>
      <c r="C281" s="23">
        <v>19.072469554000001</v>
      </c>
      <c r="D281" s="16">
        <v>16.913189278000001</v>
      </c>
      <c r="E281" s="16">
        <v>21.231749829999998</v>
      </c>
      <c r="F281" s="16">
        <f>table_3b_alcohol_specific_deaths_ASMR_rates_health_boards_5_yr_average[[#This Row],[Upper 95% confidence interval
Persons]]-table_3b_alcohol_specific_deaths_ASMR_rates_health_boards_5_yr_average[[#This Row],[Age-standardised mortality rate
Persons]]</f>
        <v>2.1592802759999969</v>
      </c>
      <c r="G281" s="11">
        <v>302</v>
      </c>
    </row>
    <row r="282" spans="1:7" x14ac:dyDescent="0.35">
      <c r="A282" s="22" t="s">
        <v>345</v>
      </c>
      <c r="B282" t="s">
        <v>145</v>
      </c>
      <c r="C282" s="23">
        <v>14.768299864999999</v>
      </c>
      <c r="D282" s="16">
        <v>13.374571918999999</v>
      </c>
      <c r="E282" s="16">
        <v>16.162027812000002</v>
      </c>
      <c r="F282" s="16">
        <f>table_3b_alcohol_specific_deaths_ASMR_rates_health_boards_5_yr_average[[#This Row],[Upper 95% confidence interval
Persons]]-table_3b_alcohol_specific_deaths_ASMR_rates_health_boards_5_yr_average[[#This Row],[Age-standardised mortality rate
Persons]]</f>
        <v>1.3937279470000021</v>
      </c>
      <c r="G282" s="11">
        <v>433</v>
      </c>
    </row>
    <row r="283" spans="1:7" x14ac:dyDescent="0.35">
      <c r="A283" s="22" t="s">
        <v>345</v>
      </c>
      <c r="B283" t="s">
        <v>146</v>
      </c>
      <c r="C283" s="23">
        <v>26.597428533999999</v>
      </c>
      <c r="D283" s="16">
        <v>25.235360633999999</v>
      </c>
      <c r="E283" s="16">
        <v>27.959496434999998</v>
      </c>
      <c r="F283" s="16">
        <f>table_3b_alcohol_specific_deaths_ASMR_rates_health_boards_5_yr_average[[#This Row],[Upper 95% confidence interval
Persons]]-table_3b_alcohol_specific_deaths_ASMR_rates_health_boards_5_yr_average[[#This Row],[Age-standardised mortality rate
Persons]]</f>
        <v>1.3620679009999996</v>
      </c>
      <c r="G283" s="11">
        <v>1480</v>
      </c>
    </row>
    <row r="284" spans="1:7" x14ac:dyDescent="0.35">
      <c r="A284" s="22" t="s">
        <v>345</v>
      </c>
      <c r="B284" t="s">
        <v>86</v>
      </c>
      <c r="C284" s="23">
        <v>22.146993392999999</v>
      </c>
      <c r="D284" s="16">
        <v>19.953532936999999</v>
      </c>
      <c r="E284" s="16">
        <v>24.340453847999999</v>
      </c>
      <c r="F284" s="16">
        <f>table_3b_alcohol_specific_deaths_ASMR_rates_health_boards_5_yr_average[[#This Row],[Upper 95% confidence interval
Persons]]-table_3b_alcohol_specific_deaths_ASMR_rates_health_boards_5_yr_average[[#This Row],[Age-standardised mortality rate
Persons]]</f>
        <v>2.1934604550000003</v>
      </c>
      <c r="G284" s="11">
        <v>402</v>
      </c>
    </row>
    <row r="285" spans="1:7" x14ac:dyDescent="0.35">
      <c r="A285" s="22" t="s">
        <v>345</v>
      </c>
      <c r="B285" t="s">
        <v>147</v>
      </c>
      <c r="C285" s="23">
        <v>25.773322889999999</v>
      </c>
      <c r="D285" s="16">
        <v>24.062262763</v>
      </c>
      <c r="E285" s="16">
        <v>27.484383015999999</v>
      </c>
      <c r="F285" s="16">
        <f>table_3b_alcohol_specific_deaths_ASMR_rates_health_boards_5_yr_average[[#This Row],[Upper 95% confidence interval
Persons]]-table_3b_alcohol_specific_deaths_ASMR_rates_health_boards_5_yr_average[[#This Row],[Age-standardised mortality rate
Persons]]</f>
        <v>1.7110601259999996</v>
      </c>
      <c r="G285" s="11">
        <v>879</v>
      </c>
    </row>
    <row r="286" spans="1:7" x14ac:dyDescent="0.35">
      <c r="A286" s="22" t="s">
        <v>345</v>
      </c>
      <c r="B286" t="s">
        <v>148</v>
      </c>
      <c r="C286" s="23">
        <v>19.083356772999998</v>
      </c>
      <c r="D286" s="16">
        <v>17.760838516</v>
      </c>
      <c r="E286" s="16">
        <v>20.405875031000001</v>
      </c>
      <c r="F286" s="16">
        <f>table_3b_alcohol_specific_deaths_ASMR_rates_health_boards_5_yr_average[[#This Row],[Upper 95% confidence interval
Persons]]-table_3b_alcohol_specific_deaths_ASMR_rates_health_boards_5_yr_average[[#This Row],[Age-standardised mortality rate
Persons]]</f>
        <v>1.3225182580000023</v>
      </c>
      <c r="G286" s="11">
        <v>806</v>
      </c>
    </row>
    <row r="287" spans="1:7" x14ac:dyDescent="0.35">
      <c r="A287" s="22" t="s">
        <v>345</v>
      </c>
      <c r="B287" t="s">
        <v>149</v>
      </c>
      <c r="C287" s="23">
        <v>19.234500621999999</v>
      </c>
      <c r="D287" s="16">
        <v>11.426380931000001</v>
      </c>
      <c r="E287" s="16">
        <v>27.042620313</v>
      </c>
      <c r="F287" s="16">
        <f>table_3b_alcohol_specific_deaths_ASMR_rates_health_boards_5_yr_average[[#This Row],[Upper 95% confidence interval
Persons]]-table_3b_alcohol_specific_deaths_ASMR_rates_health_boards_5_yr_average[[#This Row],[Age-standardised mortality rate
Persons]]</f>
        <v>7.8081196910000017</v>
      </c>
      <c r="G287" s="11">
        <v>24</v>
      </c>
    </row>
    <row r="288" spans="1:7" x14ac:dyDescent="0.35">
      <c r="A288" s="22" t="s">
        <v>345</v>
      </c>
      <c r="B288" t="s">
        <v>150</v>
      </c>
      <c r="C288" s="23">
        <v>13.663139369</v>
      </c>
      <c r="D288" s="16">
        <v>6.9331969482</v>
      </c>
      <c r="E288" s="16">
        <v>20.393081789</v>
      </c>
      <c r="F288" s="16">
        <f>table_3b_alcohol_specific_deaths_ASMR_rates_health_boards_5_yr_average[[#This Row],[Upper 95% confidence interval
Persons]]-table_3b_alcohol_specific_deaths_ASMR_rates_health_boards_5_yr_average[[#This Row],[Age-standardised mortality rate
Persons]]</f>
        <v>6.7299424200000004</v>
      </c>
      <c r="G288" s="11">
        <v>16</v>
      </c>
    </row>
    <row r="289" spans="1:7" x14ac:dyDescent="0.35">
      <c r="A289" s="22" t="s">
        <v>345</v>
      </c>
      <c r="B289" t="s">
        <v>151</v>
      </c>
      <c r="C289" s="23">
        <v>21.053268223</v>
      </c>
      <c r="D289" s="16">
        <v>19.095332032999998</v>
      </c>
      <c r="E289" s="16">
        <v>23.011204414000002</v>
      </c>
      <c r="F289" s="16">
        <f>table_3b_alcohol_specific_deaths_ASMR_rates_health_boards_5_yr_average[[#This Row],[Upper 95% confidence interval
Persons]]-table_3b_alcohol_specific_deaths_ASMR_rates_health_boards_5_yr_average[[#This Row],[Age-standardised mortality rate
Persons]]</f>
        <v>1.9579361910000017</v>
      </c>
      <c r="G289" s="11">
        <v>451</v>
      </c>
    </row>
    <row r="290" spans="1:7" x14ac:dyDescent="0.35">
      <c r="A290" s="22" t="s">
        <v>345</v>
      </c>
      <c r="B290" t="s">
        <v>152</v>
      </c>
      <c r="C290" s="23">
        <v>29.992546753999999</v>
      </c>
      <c r="D290" s="16">
        <v>21.562066972</v>
      </c>
      <c r="E290" s="16">
        <v>38.423026536000002</v>
      </c>
      <c r="F290" s="16">
        <f>table_3b_alcohol_specific_deaths_ASMR_rates_health_boards_5_yr_average[[#This Row],[Upper 95% confidence interval
Persons]]-table_3b_alcohol_specific_deaths_ASMR_rates_health_boards_5_yr_average[[#This Row],[Age-standardised mortality rate
Persons]]</f>
        <v>8.4304797820000026</v>
      </c>
      <c r="G290" s="11">
        <v>49</v>
      </c>
    </row>
  </sheetData>
  <hyperlinks>
    <hyperlink ref="A4" location="Table_of_contents!A1" display="Back to table of contents" xr:uid="{00000000-0004-0000-0800-000000000000}"/>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A44678520</value>
    </field>
    <field name="Objective-Title">
      <value order="0">Alcohol-specific deaths - 2022 - Tables and figures - OFFICIAL-SENSITIVE - NOT TO BE SHARED BEFORE 29 AUGUST 2023</value>
    </field>
    <field name="Objective-Description">
      <value order="0"/>
    </field>
    <field name="Objective-CreationStamp">
      <value order="0">2023-07-28T10:17:01Z</value>
    </field>
    <field name="Objective-IsApproved">
      <value order="0">false</value>
    </field>
    <field name="Objective-IsPublished">
      <value order="0">true</value>
    </field>
    <field name="Objective-DatePublished">
      <value order="0">2023-08-22T15:34:44Z</value>
    </field>
    <field name="Objective-ModificationStamp">
      <value order="0">2023-08-22T15:34:44Z</value>
    </field>
    <field name="Objective-Owner">
      <value order="0">Watson, Beth B (U442941)</value>
    </field>
    <field name="Objective-Path">
      <value order="0">Objective Global Folder:SG File Plan:People, communities and living:Population and migration:Demography:Research and analysis: Demography:National Records of Scotland (NRS): Vital Events: Publications: Deaths from Selected Causes: Part 2: 2022-2027</value>
    </field>
    <field name="Objective-Parent">
      <value order="0">National Records of Scotland (NRS): Vital Events: Publications: Deaths from Selected Causes: Part 2: 2022-2027</value>
    </field>
    <field name="Objective-State">
      <value order="0">Published</value>
    </field>
    <field name="Objective-VersionId">
      <value order="0">vA67284836</value>
    </field>
    <field name="Objective-Version">
      <value order="0">1.0</value>
    </field>
    <field name="Objective-VersionNumber">
      <value order="0">4</value>
    </field>
    <field name="Objective-VersionComment">
      <value order="0"/>
    </field>
    <field name="Objective-FileNumber">
      <value order="0">PROJ/55137</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Charts</vt:lpstr>
      </vt:variant>
      <vt:variant>
        <vt:i4>9</vt:i4>
      </vt:variant>
    </vt:vector>
  </HeadingPairs>
  <TitlesOfParts>
    <vt:vector size="25" baseType="lpstr">
      <vt:lpstr>Cover_sheet</vt:lpstr>
      <vt:lpstr>Table_of_contents</vt:lpstr>
      <vt:lpstr>Notes</vt:lpstr>
      <vt:lpstr>Table_1</vt:lpstr>
      <vt:lpstr>Table_2A</vt:lpstr>
      <vt:lpstr>Table_2B</vt:lpstr>
      <vt:lpstr>Table_2C</vt:lpstr>
      <vt:lpstr>Table_3A</vt:lpstr>
      <vt:lpstr>Table_3B</vt:lpstr>
      <vt:lpstr>Table_4A</vt:lpstr>
      <vt:lpstr>Table_4B</vt:lpstr>
      <vt:lpstr>Table_5</vt:lpstr>
      <vt:lpstr>Table_6</vt:lpstr>
      <vt:lpstr>Table_7</vt:lpstr>
      <vt:lpstr>Table_8</vt:lpstr>
      <vt:lpstr>&lt;figures&gt;</vt:lpstr>
      <vt:lpstr>Figure_1A</vt:lpstr>
      <vt:lpstr>Figure_1B</vt:lpstr>
      <vt:lpstr>Figure_2</vt:lpstr>
      <vt:lpstr>Figure_3</vt:lpstr>
      <vt:lpstr>Figure_4</vt:lpstr>
      <vt:lpstr>Figure_5</vt:lpstr>
      <vt:lpstr>Figure_6</vt:lpstr>
      <vt:lpstr>Figure_7</vt:lpstr>
      <vt:lpstr>Figure_8</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Ruby Adam</cp:lastModifiedBy>
  <dcterms:created xsi:type="dcterms:W3CDTF">2021-10-29T12:56:16Z</dcterms:created>
  <dcterms:modified xsi:type="dcterms:W3CDTF">2023-08-24T11:07:54Z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A44678520</vt:lpwstr>
  </property>
  <property fmtid="{D5CDD505-2E9C-101B-9397-08002B2CF9AE}" pid="4" name="Objective-Title">
    <vt:lpwstr>Alcohol-specific deaths - 2022 - Tables and figures - OFFICIAL-SENSITIVE - NOT TO BE SHARED BEFORE 29 AUGUST 2023</vt:lpwstr>
  </property>
  <property fmtid="{D5CDD505-2E9C-101B-9397-08002B2CF9AE}" pid="5" name="Objective-Description">
    <vt:lpwstr/>
  </property>
  <property fmtid="{D5CDD505-2E9C-101B-9397-08002B2CF9AE}" pid="6" name="Objective-CreationStamp">
    <vt:filetime>2023-07-28T10:17:01Z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2023-08-22T15:34:44Z</vt:filetime>
  </property>
  <property fmtid="{D5CDD505-2E9C-101B-9397-08002B2CF9AE}" pid="10" name="Objective-ModificationStamp">
    <vt:filetime>2023-08-22T15:34:44Z</vt:filetime>
  </property>
  <property fmtid="{D5CDD505-2E9C-101B-9397-08002B2CF9AE}" pid="11" name="Objective-Owner">
    <vt:lpwstr>Watson, Beth B (U442941)</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Deaths from Selected Causes: Part 2: 2022-2027</vt:lpwstr>
  </property>
  <property fmtid="{D5CDD505-2E9C-101B-9397-08002B2CF9AE}" pid="13" name="Objective-Parent">
    <vt:lpwstr>National Records of Scotland (NRS): Vital Events: Publications: Deaths from Selected Causes: Part 2: 2022-2027</vt:lpwstr>
  </property>
  <property fmtid="{D5CDD505-2E9C-101B-9397-08002B2CF9AE}" pid="14" name="Objective-State">
    <vt:lpwstr>Published</vt:lpwstr>
  </property>
  <property fmtid="{D5CDD505-2E9C-101B-9397-08002B2CF9AE}" pid="15" name="Objective-VersionId">
    <vt:lpwstr>vA67284836</vt:lpwstr>
  </property>
  <property fmtid="{D5CDD505-2E9C-101B-9397-08002B2CF9AE}" pid="16" name="Objective-Version">
    <vt:lpwstr>1.0</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PROJ/55137</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Comment">
    <vt:lpwstr/>
  </property>
</Properties>
</file>