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ndus.sharepoint.com/sites/CCEFOutoftheFryingPanResilientcoolingpolicyforLA/Shared Documents/General/Energy Plus/"/>
    </mc:Choice>
  </mc:AlternateContent>
  <xr:revisionPtr revIDLastSave="469" documentId="8_{F38B9759-E794-4C6B-90B2-04077433C874}" xr6:coauthVersionLast="47" xr6:coauthVersionMax="47" xr10:uidLastSave="{2B455B74-43B3-47F4-8D16-3C0E9F9156B4}"/>
  <bookViews>
    <workbookView xWindow="-120" yWindow="-120" windowWidth="29040" windowHeight="15840" activeTab="1" xr2:uid="{C1758CCE-8230-4B84-8F90-C8DBF11C6ABD}"/>
  </bookViews>
  <sheets>
    <sheet name="test" sheetId="2" r:id="rId1"/>
    <sheet name="SFD-W-sf" sheetId="4" r:id="rId2"/>
    <sheet name="SFD-W-dbl" sheetId="5" r:id="rId3"/>
    <sheet name="SFD-W-tri" sheetId="7" r:id="rId4"/>
    <sheet name="SFD-allPC" sheetId="9" r:id="rId5"/>
    <sheet name="SFD-weather" sheetId="11" r:id="rId6"/>
  </sheets>
  <definedNames>
    <definedName name="_xlnm._FilterDatabase" localSheetId="4" hidden="1">'SFD-allPC'!$A$1:$M$49</definedName>
    <definedName name="_xlnm._FilterDatabase" localSheetId="5" hidden="1">'SFD-weather'!$A$1:$D$170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1" l="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I2" i="9"/>
  <c r="K2" i="9" s="1"/>
  <c r="M2" i="9" s="1"/>
  <c r="H2" i="9"/>
  <c r="J2" i="9" s="1"/>
  <c r="L2" i="9" s="1"/>
  <c r="B10" i="9"/>
  <c r="B11" i="9"/>
  <c r="G3" i="9"/>
  <c r="G4" i="9" s="1"/>
  <c r="G5" i="9" s="1"/>
  <c r="G6" i="9" s="1"/>
  <c r="G7" i="9" s="1"/>
  <c r="G8" i="9" s="1"/>
  <c r="G9" i="9" s="1"/>
  <c r="G10" i="9" s="1"/>
  <c r="G11" i="9" s="1"/>
  <c r="F3" i="9"/>
  <c r="F4" i="9" s="1"/>
  <c r="F5" i="9" s="1"/>
  <c r="F6" i="9" s="1"/>
  <c r="F7" i="9" s="1"/>
  <c r="F8" i="9" s="1"/>
  <c r="F9" i="9" s="1"/>
  <c r="F10" i="9" s="1"/>
  <c r="F11" i="9" s="1"/>
  <c r="D3" i="9"/>
  <c r="D4" i="9" s="1"/>
  <c r="D5" i="9" s="1"/>
  <c r="D6" i="9" s="1"/>
  <c r="D7" i="9" s="1"/>
  <c r="D8" i="9" s="1"/>
  <c r="D9" i="9" s="1"/>
  <c r="D10" i="9" s="1"/>
  <c r="D11" i="9" s="1"/>
  <c r="E3" i="9"/>
  <c r="E4" i="9" s="1"/>
  <c r="E5" i="9" s="1"/>
  <c r="E6" i="9" s="1"/>
  <c r="E7" i="9" s="1"/>
  <c r="E8" i="9" s="1"/>
  <c r="E9" i="9" s="1"/>
  <c r="E10" i="9" s="1"/>
  <c r="E11" i="9" s="1"/>
  <c r="C3" i="9"/>
  <c r="C4" i="9" s="1"/>
  <c r="C5" i="9" s="1"/>
  <c r="C6" i="9" s="1"/>
  <c r="C7" i="9" s="1"/>
  <c r="C8" i="9" s="1"/>
  <c r="C9" i="9" s="1"/>
  <c r="C10" i="9" s="1"/>
  <c r="C11" i="9" s="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J2" i="11"/>
  <c r="K2" i="11"/>
  <c r="G2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2" i="11"/>
  <c r="B2" i="9"/>
  <c r="B3" i="9"/>
  <c r="B4" i="9"/>
  <c r="B5" i="9"/>
  <c r="B6" i="9"/>
  <c r="B7" i="9"/>
  <c r="B8" i="9"/>
  <c r="B9" i="9"/>
  <c r="C4" i="7"/>
  <c r="D4" i="7"/>
  <c r="E4" i="7"/>
  <c r="F4" i="7"/>
  <c r="G4" i="7"/>
  <c r="H4" i="7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I4" i="7"/>
  <c r="J4" i="7"/>
  <c r="C5" i="7"/>
  <c r="D5" i="7"/>
  <c r="E5" i="7"/>
  <c r="F5" i="7"/>
  <c r="G5" i="7"/>
  <c r="I5" i="7"/>
  <c r="J5" i="7"/>
  <c r="C6" i="7"/>
  <c r="D6" i="7"/>
  <c r="E6" i="7"/>
  <c r="F6" i="7"/>
  <c r="G6" i="7"/>
  <c r="I6" i="7"/>
  <c r="J6" i="7"/>
  <c r="C7" i="7"/>
  <c r="D7" i="7"/>
  <c r="E7" i="7"/>
  <c r="F7" i="7"/>
  <c r="G7" i="7"/>
  <c r="I7" i="7"/>
  <c r="J7" i="7"/>
  <c r="C8" i="7"/>
  <c r="D8" i="7"/>
  <c r="E8" i="7"/>
  <c r="F8" i="7"/>
  <c r="G8" i="7"/>
  <c r="I8" i="7"/>
  <c r="J8" i="7"/>
  <c r="C9" i="7"/>
  <c r="D9" i="7"/>
  <c r="E9" i="7"/>
  <c r="F9" i="7"/>
  <c r="G9" i="7"/>
  <c r="I9" i="7"/>
  <c r="J9" i="7"/>
  <c r="C10" i="7"/>
  <c r="D10" i="7"/>
  <c r="E10" i="7"/>
  <c r="F10" i="7"/>
  <c r="G10" i="7"/>
  <c r="I10" i="7"/>
  <c r="J10" i="7"/>
  <c r="C11" i="7"/>
  <c r="D11" i="7"/>
  <c r="E11" i="7"/>
  <c r="F11" i="7"/>
  <c r="G11" i="7"/>
  <c r="I11" i="7"/>
  <c r="J11" i="7"/>
  <c r="C12" i="7"/>
  <c r="D12" i="7"/>
  <c r="E12" i="7"/>
  <c r="F12" i="7"/>
  <c r="G12" i="7"/>
  <c r="I12" i="7"/>
  <c r="J12" i="7"/>
  <c r="C13" i="7"/>
  <c r="D13" i="7"/>
  <c r="E13" i="7"/>
  <c r="F13" i="7"/>
  <c r="G13" i="7"/>
  <c r="I13" i="7"/>
  <c r="J13" i="7"/>
  <c r="C14" i="7"/>
  <c r="D14" i="7"/>
  <c r="E14" i="7"/>
  <c r="F14" i="7"/>
  <c r="G14" i="7"/>
  <c r="I14" i="7"/>
  <c r="J14" i="7"/>
  <c r="C15" i="7"/>
  <c r="D15" i="7"/>
  <c r="E15" i="7"/>
  <c r="F15" i="7"/>
  <c r="G15" i="7"/>
  <c r="I15" i="7"/>
  <c r="J15" i="7"/>
  <c r="C16" i="7"/>
  <c r="D16" i="7"/>
  <c r="E16" i="7"/>
  <c r="F16" i="7"/>
  <c r="G16" i="7"/>
  <c r="I16" i="7"/>
  <c r="J16" i="7"/>
  <c r="C17" i="7"/>
  <c r="D17" i="7"/>
  <c r="E17" i="7"/>
  <c r="F17" i="7"/>
  <c r="G17" i="7"/>
  <c r="I17" i="7"/>
  <c r="J17" i="7"/>
  <c r="C18" i="7"/>
  <c r="D18" i="7"/>
  <c r="E18" i="7"/>
  <c r="F18" i="7"/>
  <c r="G18" i="7"/>
  <c r="I18" i="7"/>
  <c r="J18" i="7"/>
  <c r="C19" i="7"/>
  <c r="D19" i="7"/>
  <c r="E19" i="7"/>
  <c r="F19" i="7"/>
  <c r="G19" i="7"/>
  <c r="I19" i="7"/>
  <c r="J19" i="7"/>
  <c r="C20" i="7"/>
  <c r="D20" i="7"/>
  <c r="E20" i="7"/>
  <c r="F20" i="7"/>
  <c r="G20" i="7"/>
  <c r="I20" i="7"/>
  <c r="J20" i="7"/>
  <c r="C21" i="7"/>
  <c r="D21" i="7"/>
  <c r="E21" i="7"/>
  <c r="F21" i="7"/>
  <c r="G21" i="7"/>
  <c r="I21" i="7"/>
  <c r="J21" i="7"/>
  <c r="C22" i="7"/>
  <c r="D22" i="7"/>
  <c r="E22" i="7"/>
  <c r="F22" i="7"/>
  <c r="G22" i="7"/>
  <c r="I22" i="7"/>
  <c r="J22" i="7"/>
  <c r="C23" i="7"/>
  <c r="D23" i="7"/>
  <c r="E23" i="7"/>
  <c r="F23" i="7"/>
  <c r="G23" i="7"/>
  <c r="I23" i="7"/>
  <c r="J23" i="7"/>
  <c r="C24" i="7"/>
  <c r="D24" i="7"/>
  <c r="E24" i="7"/>
  <c r="F24" i="7"/>
  <c r="G24" i="7"/>
  <c r="I24" i="7"/>
  <c r="J24" i="7"/>
  <c r="C25" i="7"/>
  <c r="D25" i="7"/>
  <c r="E25" i="7"/>
  <c r="F25" i="7"/>
  <c r="G25" i="7"/>
  <c r="I25" i="7"/>
  <c r="J25" i="7"/>
  <c r="C26" i="7"/>
  <c r="D26" i="7"/>
  <c r="E26" i="7"/>
  <c r="F26" i="7"/>
  <c r="G26" i="7"/>
  <c r="I26" i="7"/>
  <c r="J26" i="7"/>
  <c r="C27" i="7"/>
  <c r="D27" i="7"/>
  <c r="E27" i="7"/>
  <c r="F27" i="7"/>
  <c r="G27" i="7"/>
  <c r="I27" i="7"/>
  <c r="J27" i="7"/>
  <c r="C28" i="7"/>
  <c r="D28" i="7"/>
  <c r="E28" i="7"/>
  <c r="F28" i="7"/>
  <c r="G28" i="7"/>
  <c r="I28" i="7"/>
  <c r="J28" i="7"/>
  <c r="C29" i="7"/>
  <c r="D29" i="7"/>
  <c r="E29" i="7"/>
  <c r="F29" i="7"/>
  <c r="G29" i="7"/>
  <c r="I29" i="7"/>
  <c r="J29" i="7"/>
  <c r="C30" i="7"/>
  <c r="D30" i="7"/>
  <c r="E30" i="7"/>
  <c r="F30" i="7"/>
  <c r="G30" i="7"/>
  <c r="I30" i="7"/>
  <c r="J30" i="7"/>
  <c r="C31" i="7"/>
  <c r="D31" i="7"/>
  <c r="E31" i="7"/>
  <c r="F31" i="7"/>
  <c r="G31" i="7"/>
  <c r="I31" i="7"/>
  <c r="J31" i="7"/>
  <c r="C32" i="7"/>
  <c r="D32" i="7"/>
  <c r="E32" i="7"/>
  <c r="F32" i="7"/>
  <c r="G32" i="7"/>
  <c r="I32" i="7"/>
  <c r="J32" i="7"/>
  <c r="C33" i="7"/>
  <c r="D33" i="7"/>
  <c r="E33" i="7"/>
  <c r="F33" i="7"/>
  <c r="G33" i="7"/>
  <c r="I33" i="7"/>
  <c r="J33" i="7"/>
  <c r="C34" i="7"/>
  <c r="D34" i="7"/>
  <c r="E34" i="7"/>
  <c r="F34" i="7"/>
  <c r="G34" i="7"/>
  <c r="I34" i="7"/>
  <c r="J34" i="7"/>
  <c r="C35" i="7"/>
  <c r="D35" i="7"/>
  <c r="E35" i="7"/>
  <c r="F35" i="7"/>
  <c r="G35" i="7"/>
  <c r="I35" i="7"/>
  <c r="J35" i="7"/>
  <c r="C36" i="7"/>
  <c r="D36" i="7"/>
  <c r="E36" i="7"/>
  <c r="F36" i="7"/>
  <c r="G36" i="7"/>
  <c r="I36" i="7"/>
  <c r="J36" i="7"/>
  <c r="C37" i="7"/>
  <c r="D37" i="7"/>
  <c r="E37" i="7"/>
  <c r="F37" i="7"/>
  <c r="G37" i="7"/>
  <c r="I37" i="7"/>
  <c r="J37" i="7"/>
  <c r="C38" i="7"/>
  <c r="D38" i="7"/>
  <c r="E38" i="7"/>
  <c r="F38" i="7"/>
  <c r="G38" i="7"/>
  <c r="I38" i="7"/>
  <c r="J38" i="7"/>
  <c r="C39" i="7"/>
  <c r="D39" i="7"/>
  <c r="E39" i="7"/>
  <c r="F39" i="7"/>
  <c r="G39" i="7"/>
  <c r="I39" i="7"/>
  <c r="J39" i="7"/>
  <c r="C40" i="7"/>
  <c r="D40" i="7"/>
  <c r="E40" i="7"/>
  <c r="F40" i="7"/>
  <c r="G40" i="7"/>
  <c r="I40" i="7"/>
  <c r="J40" i="7"/>
  <c r="C41" i="7"/>
  <c r="D41" i="7"/>
  <c r="E41" i="7"/>
  <c r="F41" i="7"/>
  <c r="G41" i="7"/>
  <c r="I41" i="7"/>
  <c r="J41" i="7"/>
  <c r="C42" i="7"/>
  <c r="D42" i="7"/>
  <c r="E42" i="7"/>
  <c r="F42" i="7"/>
  <c r="G42" i="7"/>
  <c r="I42" i="7"/>
  <c r="J42" i="7"/>
  <c r="C43" i="7"/>
  <c r="D43" i="7"/>
  <c r="E43" i="7"/>
  <c r="F43" i="7"/>
  <c r="G43" i="7"/>
  <c r="I43" i="7"/>
  <c r="J43" i="7"/>
  <c r="C44" i="7"/>
  <c r="D44" i="7"/>
  <c r="E44" i="7"/>
  <c r="F44" i="7"/>
  <c r="G44" i="7"/>
  <c r="I44" i="7"/>
  <c r="J44" i="7"/>
  <c r="C45" i="7"/>
  <c r="D45" i="7"/>
  <c r="E45" i="7"/>
  <c r="F45" i="7"/>
  <c r="G45" i="7"/>
  <c r="I45" i="7"/>
  <c r="J45" i="7"/>
  <c r="C46" i="7"/>
  <c r="D46" i="7"/>
  <c r="E46" i="7"/>
  <c r="F46" i="7"/>
  <c r="G46" i="7"/>
  <c r="I46" i="7"/>
  <c r="J46" i="7"/>
  <c r="C47" i="7"/>
  <c r="D47" i="7"/>
  <c r="E47" i="7"/>
  <c r="F47" i="7"/>
  <c r="G47" i="7"/>
  <c r="I47" i="7"/>
  <c r="J47" i="7"/>
  <c r="C48" i="7"/>
  <c r="D48" i="7"/>
  <c r="E48" i="7"/>
  <c r="F48" i="7"/>
  <c r="G48" i="7"/>
  <c r="I48" i="7"/>
  <c r="J48" i="7"/>
  <c r="C49" i="7"/>
  <c r="D49" i="7"/>
  <c r="E49" i="7"/>
  <c r="F49" i="7"/>
  <c r="G49" i="7"/>
  <c r="I49" i="7"/>
  <c r="J49" i="7"/>
  <c r="C50" i="7"/>
  <c r="D50" i="7"/>
  <c r="E50" i="7"/>
  <c r="F50" i="7"/>
  <c r="G50" i="7"/>
  <c r="I50" i="7"/>
  <c r="J50" i="7"/>
  <c r="C51" i="7"/>
  <c r="D51" i="7"/>
  <c r="E51" i="7"/>
  <c r="F51" i="7"/>
  <c r="G51" i="7"/>
  <c r="I51" i="7"/>
  <c r="J51" i="7"/>
  <c r="C52" i="7"/>
  <c r="D52" i="7"/>
  <c r="E52" i="7"/>
  <c r="F52" i="7"/>
  <c r="G52" i="7"/>
  <c r="I52" i="7"/>
  <c r="J52" i="7"/>
  <c r="C53" i="7"/>
  <c r="D53" i="7"/>
  <c r="E53" i="7"/>
  <c r="F53" i="7"/>
  <c r="G53" i="7"/>
  <c r="I53" i="7"/>
  <c r="J53" i="7"/>
  <c r="C54" i="7"/>
  <c r="D54" i="7"/>
  <c r="E54" i="7"/>
  <c r="F54" i="7"/>
  <c r="G54" i="7"/>
  <c r="I54" i="7"/>
  <c r="J54" i="7"/>
  <c r="C55" i="7"/>
  <c r="D55" i="7"/>
  <c r="E55" i="7"/>
  <c r="F55" i="7"/>
  <c r="G55" i="7"/>
  <c r="I55" i="7"/>
  <c r="J55" i="7"/>
  <c r="C56" i="7"/>
  <c r="D56" i="7"/>
  <c r="E56" i="7"/>
  <c r="F56" i="7"/>
  <c r="G56" i="7"/>
  <c r="I56" i="7"/>
  <c r="J56" i="7"/>
  <c r="C57" i="7"/>
  <c r="D57" i="7"/>
  <c r="E57" i="7"/>
  <c r="F57" i="7"/>
  <c r="G57" i="7"/>
  <c r="I57" i="7"/>
  <c r="J57" i="7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C58" i="7"/>
  <c r="D58" i="7"/>
  <c r="E58" i="7"/>
  <c r="F58" i="7"/>
  <c r="G58" i="7"/>
  <c r="I58" i="7"/>
  <c r="C59" i="7"/>
  <c r="D59" i="7"/>
  <c r="E59" i="7"/>
  <c r="F59" i="7"/>
  <c r="G59" i="7"/>
  <c r="I59" i="7"/>
  <c r="C60" i="7"/>
  <c r="D60" i="7"/>
  <c r="E60" i="7"/>
  <c r="F60" i="7"/>
  <c r="G60" i="7"/>
  <c r="I60" i="7"/>
  <c r="C61" i="7"/>
  <c r="D61" i="7"/>
  <c r="E61" i="7"/>
  <c r="F61" i="7"/>
  <c r="G61" i="7"/>
  <c r="I61" i="7"/>
  <c r="C62" i="7"/>
  <c r="D62" i="7"/>
  <c r="E62" i="7"/>
  <c r="F62" i="7"/>
  <c r="G62" i="7"/>
  <c r="I62" i="7"/>
  <c r="C63" i="7"/>
  <c r="D63" i="7"/>
  <c r="E63" i="7"/>
  <c r="F63" i="7"/>
  <c r="G63" i="7"/>
  <c r="I63" i="7"/>
  <c r="C64" i="7"/>
  <c r="D64" i="7"/>
  <c r="E64" i="7"/>
  <c r="F64" i="7"/>
  <c r="G64" i="7"/>
  <c r="I64" i="7"/>
  <c r="C65" i="7"/>
  <c r="D65" i="7"/>
  <c r="E65" i="7"/>
  <c r="F65" i="7"/>
  <c r="G65" i="7"/>
  <c r="I65" i="7"/>
  <c r="C66" i="7"/>
  <c r="D66" i="7"/>
  <c r="E66" i="7"/>
  <c r="F66" i="7"/>
  <c r="G66" i="7"/>
  <c r="I66" i="7"/>
  <c r="C67" i="7"/>
  <c r="D67" i="7"/>
  <c r="E67" i="7"/>
  <c r="F67" i="7"/>
  <c r="G67" i="7"/>
  <c r="I67" i="7"/>
  <c r="C68" i="7"/>
  <c r="D68" i="7"/>
  <c r="E68" i="7"/>
  <c r="F68" i="7"/>
  <c r="G68" i="7"/>
  <c r="I68" i="7"/>
  <c r="C69" i="7"/>
  <c r="D69" i="7"/>
  <c r="E69" i="7"/>
  <c r="F69" i="7"/>
  <c r="G69" i="7"/>
  <c r="I69" i="7"/>
  <c r="C70" i="7"/>
  <c r="D70" i="7"/>
  <c r="E70" i="7"/>
  <c r="F70" i="7"/>
  <c r="G70" i="7"/>
  <c r="I70" i="7"/>
  <c r="C71" i="7"/>
  <c r="D71" i="7"/>
  <c r="E71" i="7"/>
  <c r="F71" i="7"/>
  <c r="G71" i="7"/>
  <c r="I71" i="7"/>
  <c r="C72" i="7"/>
  <c r="D72" i="7"/>
  <c r="E72" i="7"/>
  <c r="F72" i="7"/>
  <c r="G72" i="7"/>
  <c r="I72" i="7"/>
  <c r="C73" i="7"/>
  <c r="D73" i="7"/>
  <c r="E73" i="7"/>
  <c r="F73" i="7"/>
  <c r="G73" i="7"/>
  <c r="I73" i="7"/>
  <c r="C74" i="7"/>
  <c r="D74" i="7"/>
  <c r="D75" i="7" s="1"/>
  <c r="D76" i="7" s="1"/>
  <c r="D77" i="7" s="1"/>
  <c r="E74" i="7"/>
  <c r="F74" i="7"/>
  <c r="G74" i="7"/>
  <c r="I74" i="7"/>
  <c r="C75" i="7"/>
  <c r="E75" i="7"/>
  <c r="F75" i="7"/>
  <c r="G75" i="7"/>
  <c r="I75" i="7"/>
  <c r="C76" i="7"/>
  <c r="E76" i="7"/>
  <c r="F76" i="7"/>
  <c r="G76" i="7"/>
  <c r="I76" i="7"/>
  <c r="C77" i="7"/>
  <c r="E77" i="7"/>
  <c r="F77" i="7"/>
  <c r="G77" i="7"/>
  <c r="I77" i="7"/>
  <c r="G3" i="7"/>
  <c r="H3" i="7"/>
  <c r="I3" i="7"/>
  <c r="J3" i="7"/>
  <c r="F3" i="7"/>
  <c r="E3" i="7"/>
  <c r="D3" i="7"/>
  <c r="C3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E2" i="4"/>
  <c r="F2" i="4" s="1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D2" i="4"/>
  <c r="C4" i="4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C3" i="4"/>
  <c r="E2" i="5"/>
  <c r="G2" i="5" s="1"/>
  <c r="I2" i="5" s="1"/>
  <c r="F2" i="5"/>
  <c r="H2" i="5" s="1"/>
  <c r="J2" i="5" s="1"/>
  <c r="D3" i="5"/>
  <c r="F3" i="5" s="1"/>
  <c r="H3" i="5" s="1"/>
  <c r="J3" i="5" s="1"/>
  <c r="C3" i="5"/>
  <c r="E3" i="5" s="1"/>
  <c r="G3" i="5" s="1"/>
  <c r="I3" i="5" s="1"/>
  <c r="H2" i="7"/>
  <c r="J2" i="7"/>
  <c r="F2" i="7"/>
  <c r="E2" i="7"/>
  <c r="G2" i="7" s="1"/>
  <c r="I2" i="7" s="1"/>
  <c r="B2" i="7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2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2" i="5"/>
  <c r="I3" i="9" l="1"/>
  <c r="I4" i="9" s="1"/>
  <c r="I5" i="9" s="1"/>
  <c r="I6" i="9" s="1"/>
  <c r="I7" i="9" s="1"/>
  <c r="I8" i="9" s="1"/>
  <c r="I9" i="9" s="1"/>
  <c r="I10" i="9" s="1"/>
  <c r="I11" i="9" s="1"/>
  <c r="H3" i="9"/>
  <c r="H4" i="9" s="1"/>
  <c r="H5" i="9" s="1"/>
  <c r="H6" i="9" s="1"/>
  <c r="H7" i="9" s="1"/>
  <c r="H8" i="9" s="1"/>
  <c r="H9" i="9" s="1"/>
  <c r="H10" i="9" s="1"/>
  <c r="H11" i="9" s="1"/>
  <c r="J3" i="9"/>
  <c r="J4" i="9" s="1"/>
  <c r="J5" i="9" s="1"/>
  <c r="J6" i="9" s="1"/>
  <c r="J7" i="9" s="1"/>
  <c r="J8" i="9" s="1"/>
  <c r="J9" i="9" s="1"/>
  <c r="J10" i="9" s="1"/>
  <c r="J11" i="9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C4" i="5"/>
  <c r="D4" i="5"/>
  <c r="L3" i="9" l="1"/>
  <c r="L4" i="9" s="1"/>
  <c r="L5" i="9" s="1"/>
  <c r="L6" i="9" s="1"/>
  <c r="L7" i="9" s="1"/>
  <c r="L8" i="9" s="1"/>
  <c r="L9" i="9" s="1"/>
  <c r="L10" i="9" s="1"/>
  <c r="L11" i="9" s="1"/>
  <c r="K3" i="9"/>
  <c r="K4" i="9" s="1"/>
  <c r="K5" i="9" s="1"/>
  <c r="K6" i="9" s="1"/>
  <c r="K7" i="9" s="1"/>
  <c r="K8" i="9" s="1"/>
  <c r="K9" i="9" s="1"/>
  <c r="K10" i="9" s="1"/>
  <c r="K11" i="9" s="1"/>
  <c r="F4" i="5"/>
  <c r="H4" i="5" s="1"/>
  <c r="J4" i="5" s="1"/>
  <c r="D5" i="5"/>
  <c r="E4" i="5"/>
  <c r="G4" i="5" s="1"/>
  <c r="I4" i="5" s="1"/>
  <c r="C5" i="5"/>
  <c r="M3" i="9" l="1"/>
  <c r="M4" i="9" s="1"/>
  <c r="M5" i="9" s="1"/>
  <c r="M6" i="9" s="1"/>
  <c r="M7" i="9" s="1"/>
  <c r="M8" i="9" s="1"/>
  <c r="M9" i="9" s="1"/>
  <c r="M10" i="9" s="1"/>
  <c r="M11" i="9" s="1"/>
  <c r="E5" i="5"/>
  <c r="G5" i="5" s="1"/>
  <c r="I5" i="5" s="1"/>
  <c r="C6" i="5"/>
  <c r="F5" i="5"/>
  <c r="H5" i="5" s="1"/>
  <c r="J5" i="5" s="1"/>
  <c r="D6" i="5"/>
  <c r="F6" i="5" l="1"/>
  <c r="H6" i="5" s="1"/>
  <c r="J6" i="5" s="1"/>
  <c r="D7" i="5"/>
  <c r="E6" i="5"/>
  <c r="G6" i="5" s="1"/>
  <c r="I6" i="5" s="1"/>
  <c r="C7" i="5"/>
  <c r="E7" i="5" l="1"/>
  <c r="G7" i="5" s="1"/>
  <c r="I7" i="5" s="1"/>
  <c r="C8" i="5"/>
  <c r="F7" i="5"/>
  <c r="H7" i="5" s="1"/>
  <c r="J7" i="5" s="1"/>
  <c r="D8" i="5"/>
  <c r="F8" i="5" l="1"/>
  <c r="H8" i="5" s="1"/>
  <c r="J8" i="5" s="1"/>
  <c r="D9" i="5"/>
  <c r="E8" i="5"/>
  <c r="G8" i="5" s="1"/>
  <c r="I8" i="5" s="1"/>
  <c r="C9" i="5"/>
  <c r="E9" i="5" l="1"/>
  <c r="G9" i="5" s="1"/>
  <c r="I9" i="5" s="1"/>
  <c r="C10" i="5"/>
  <c r="F9" i="5"/>
  <c r="H9" i="5" s="1"/>
  <c r="J9" i="5" s="1"/>
  <c r="D10" i="5"/>
  <c r="F10" i="5" l="1"/>
  <c r="H10" i="5" s="1"/>
  <c r="J10" i="5" s="1"/>
  <c r="D11" i="5"/>
  <c r="E10" i="5"/>
  <c r="G10" i="5" s="1"/>
  <c r="I10" i="5" s="1"/>
  <c r="C11" i="5"/>
  <c r="E11" i="5" l="1"/>
  <c r="G11" i="5" s="1"/>
  <c r="I11" i="5" s="1"/>
  <c r="C12" i="5"/>
  <c r="F11" i="5"/>
  <c r="H11" i="5" s="1"/>
  <c r="J11" i="5" s="1"/>
  <c r="D12" i="5"/>
  <c r="F12" i="5" l="1"/>
  <c r="H12" i="5" s="1"/>
  <c r="J12" i="5" s="1"/>
  <c r="D13" i="5"/>
  <c r="E12" i="5"/>
  <c r="G12" i="5" s="1"/>
  <c r="I12" i="5" s="1"/>
  <c r="C13" i="5"/>
  <c r="E13" i="5" l="1"/>
  <c r="G13" i="5" s="1"/>
  <c r="I13" i="5" s="1"/>
  <c r="C14" i="5"/>
  <c r="F13" i="5"/>
  <c r="H13" i="5" s="1"/>
  <c r="J13" i="5" s="1"/>
  <c r="D14" i="5"/>
  <c r="F14" i="5" l="1"/>
  <c r="H14" i="5" s="1"/>
  <c r="J14" i="5" s="1"/>
  <c r="D15" i="5"/>
  <c r="E14" i="5"/>
  <c r="G14" i="5" s="1"/>
  <c r="I14" i="5" s="1"/>
  <c r="C15" i="5"/>
  <c r="E15" i="5" l="1"/>
  <c r="G15" i="5" s="1"/>
  <c r="I15" i="5" s="1"/>
  <c r="C16" i="5"/>
  <c r="F15" i="5"/>
  <c r="H15" i="5" s="1"/>
  <c r="J15" i="5" s="1"/>
  <c r="D16" i="5"/>
  <c r="F16" i="5" l="1"/>
  <c r="H16" i="5" s="1"/>
  <c r="J16" i="5" s="1"/>
  <c r="D17" i="5"/>
  <c r="E16" i="5"/>
  <c r="G16" i="5" s="1"/>
  <c r="I16" i="5" s="1"/>
  <c r="C17" i="5"/>
  <c r="E17" i="5" l="1"/>
  <c r="G17" i="5" s="1"/>
  <c r="I17" i="5" s="1"/>
  <c r="C18" i="5"/>
  <c r="F17" i="5"/>
  <c r="H17" i="5" s="1"/>
  <c r="J17" i="5" s="1"/>
  <c r="D18" i="5"/>
  <c r="F18" i="5" l="1"/>
  <c r="H18" i="5" s="1"/>
  <c r="J18" i="5" s="1"/>
  <c r="D19" i="5"/>
  <c r="E18" i="5"/>
  <c r="G18" i="5" s="1"/>
  <c r="I18" i="5" s="1"/>
  <c r="C19" i="5"/>
  <c r="E19" i="5" l="1"/>
  <c r="G19" i="5" s="1"/>
  <c r="I19" i="5" s="1"/>
  <c r="C20" i="5"/>
  <c r="F19" i="5"/>
  <c r="H19" i="5" s="1"/>
  <c r="J19" i="5" s="1"/>
  <c r="D20" i="5"/>
  <c r="F20" i="5" l="1"/>
  <c r="H20" i="5" s="1"/>
  <c r="J20" i="5" s="1"/>
  <c r="D21" i="5"/>
  <c r="E20" i="5"/>
  <c r="G20" i="5" s="1"/>
  <c r="I20" i="5" s="1"/>
  <c r="C21" i="5"/>
  <c r="E21" i="5" l="1"/>
  <c r="G21" i="5" s="1"/>
  <c r="I21" i="5" s="1"/>
  <c r="C22" i="5"/>
  <c r="F21" i="5"/>
  <c r="H21" i="5" s="1"/>
  <c r="J21" i="5" s="1"/>
  <c r="D22" i="5"/>
  <c r="F22" i="5" l="1"/>
  <c r="H22" i="5" s="1"/>
  <c r="J22" i="5" s="1"/>
  <c r="D23" i="5"/>
  <c r="E22" i="5"/>
  <c r="G22" i="5" s="1"/>
  <c r="I22" i="5" s="1"/>
  <c r="C23" i="5"/>
  <c r="E23" i="5" l="1"/>
  <c r="G23" i="5" s="1"/>
  <c r="I23" i="5" s="1"/>
  <c r="C24" i="5"/>
  <c r="F23" i="5"/>
  <c r="H23" i="5" s="1"/>
  <c r="J23" i="5" s="1"/>
  <c r="D24" i="5"/>
  <c r="F24" i="5" l="1"/>
  <c r="H24" i="5" s="1"/>
  <c r="J24" i="5" s="1"/>
  <c r="D25" i="5"/>
  <c r="C25" i="5"/>
  <c r="E24" i="5"/>
  <c r="G24" i="5" s="1"/>
  <c r="I24" i="5" s="1"/>
  <c r="E25" i="5" l="1"/>
  <c r="G25" i="5" s="1"/>
  <c r="I25" i="5" s="1"/>
  <c r="C26" i="5"/>
  <c r="F25" i="5"/>
  <c r="H25" i="5" s="1"/>
  <c r="J25" i="5" s="1"/>
  <c r="D26" i="5"/>
  <c r="F26" i="5" l="1"/>
  <c r="H26" i="5" s="1"/>
  <c r="J26" i="5" s="1"/>
  <c r="D27" i="5"/>
  <c r="E26" i="5"/>
  <c r="G26" i="5" s="1"/>
  <c r="I26" i="5" s="1"/>
  <c r="C27" i="5"/>
  <c r="C28" i="5" l="1"/>
  <c r="E27" i="5"/>
  <c r="G27" i="5" s="1"/>
  <c r="I27" i="5" s="1"/>
  <c r="F27" i="5"/>
  <c r="H27" i="5" s="1"/>
  <c r="J27" i="5" s="1"/>
  <c r="D28" i="5"/>
  <c r="F28" i="5" l="1"/>
  <c r="H28" i="5" s="1"/>
  <c r="J28" i="5" s="1"/>
  <c r="D29" i="5"/>
  <c r="C29" i="5"/>
  <c r="E28" i="5"/>
  <c r="G28" i="5" s="1"/>
  <c r="I28" i="5" s="1"/>
  <c r="C30" i="5" l="1"/>
  <c r="E29" i="5"/>
  <c r="G29" i="5" s="1"/>
  <c r="I29" i="5" s="1"/>
  <c r="F29" i="5"/>
  <c r="H29" i="5" s="1"/>
  <c r="J29" i="5" s="1"/>
  <c r="D30" i="5"/>
  <c r="F30" i="5" l="1"/>
  <c r="H30" i="5" s="1"/>
  <c r="J30" i="5" s="1"/>
  <c r="D31" i="5"/>
  <c r="E30" i="5"/>
  <c r="G30" i="5" s="1"/>
  <c r="I30" i="5" s="1"/>
  <c r="C31" i="5"/>
  <c r="C32" i="5" l="1"/>
  <c r="E31" i="5"/>
  <c r="G31" i="5" s="1"/>
  <c r="I31" i="5" s="1"/>
  <c r="F31" i="5"/>
  <c r="H31" i="5" s="1"/>
  <c r="J31" i="5" s="1"/>
  <c r="D32" i="5"/>
  <c r="F32" i="5" l="1"/>
  <c r="H32" i="5" s="1"/>
  <c r="J32" i="5" s="1"/>
  <c r="D33" i="5"/>
  <c r="C33" i="5"/>
  <c r="E32" i="5"/>
  <c r="G32" i="5" s="1"/>
  <c r="I32" i="5" s="1"/>
  <c r="E33" i="5" l="1"/>
  <c r="G33" i="5" s="1"/>
  <c r="I33" i="5" s="1"/>
  <c r="C34" i="5"/>
  <c r="F33" i="5"/>
  <c r="H33" i="5" s="1"/>
  <c r="J33" i="5" s="1"/>
  <c r="D34" i="5"/>
  <c r="F34" i="5" l="1"/>
  <c r="H34" i="5" s="1"/>
  <c r="J34" i="5" s="1"/>
  <c r="D35" i="5"/>
  <c r="C35" i="5"/>
  <c r="E34" i="5"/>
  <c r="G34" i="5" s="1"/>
  <c r="I34" i="5" s="1"/>
  <c r="C36" i="5" l="1"/>
  <c r="E35" i="5"/>
  <c r="G35" i="5" s="1"/>
  <c r="I35" i="5" s="1"/>
  <c r="F35" i="5"/>
  <c r="H35" i="5" s="1"/>
  <c r="J35" i="5" s="1"/>
  <c r="D36" i="5"/>
  <c r="F36" i="5" l="1"/>
  <c r="H36" i="5" s="1"/>
  <c r="J36" i="5" s="1"/>
  <c r="D37" i="5"/>
  <c r="E36" i="5"/>
  <c r="G36" i="5" s="1"/>
  <c r="I36" i="5" s="1"/>
  <c r="C37" i="5"/>
  <c r="C38" i="5" l="1"/>
  <c r="E37" i="5"/>
  <c r="G37" i="5" s="1"/>
  <c r="I37" i="5" s="1"/>
  <c r="F37" i="5"/>
  <c r="H37" i="5" s="1"/>
  <c r="J37" i="5" s="1"/>
  <c r="D38" i="5"/>
  <c r="F38" i="5" l="1"/>
  <c r="H38" i="5" s="1"/>
  <c r="J38" i="5" s="1"/>
  <c r="D39" i="5"/>
  <c r="C39" i="5"/>
  <c r="E38" i="5"/>
  <c r="G38" i="5" s="1"/>
  <c r="I38" i="5" s="1"/>
  <c r="E39" i="5" l="1"/>
  <c r="G39" i="5" s="1"/>
  <c r="I39" i="5" s="1"/>
  <c r="C40" i="5"/>
  <c r="F39" i="5"/>
  <c r="H39" i="5" s="1"/>
  <c r="J39" i="5" s="1"/>
  <c r="D40" i="5"/>
  <c r="F40" i="5" l="1"/>
  <c r="H40" i="5" s="1"/>
  <c r="J40" i="5" s="1"/>
  <c r="D41" i="5"/>
  <c r="C41" i="5"/>
  <c r="E40" i="5"/>
  <c r="G40" i="5" s="1"/>
  <c r="I40" i="5" s="1"/>
  <c r="C42" i="5" l="1"/>
  <c r="E41" i="5"/>
  <c r="G41" i="5" s="1"/>
  <c r="I41" i="5" s="1"/>
  <c r="F41" i="5"/>
  <c r="H41" i="5" s="1"/>
  <c r="J41" i="5" s="1"/>
  <c r="D42" i="5"/>
  <c r="F42" i="5" l="1"/>
  <c r="H42" i="5" s="1"/>
  <c r="J42" i="5" s="1"/>
  <c r="D43" i="5"/>
  <c r="C43" i="5"/>
  <c r="E42" i="5"/>
  <c r="G42" i="5" s="1"/>
  <c r="I42" i="5" s="1"/>
  <c r="E43" i="5" l="1"/>
  <c r="G43" i="5" s="1"/>
  <c r="I43" i="5" s="1"/>
  <c r="C44" i="5"/>
  <c r="F43" i="5"/>
  <c r="H43" i="5" s="1"/>
  <c r="J43" i="5" s="1"/>
  <c r="D44" i="5"/>
  <c r="F44" i="5" l="1"/>
  <c r="H44" i="5" s="1"/>
  <c r="J44" i="5" s="1"/>
  <c r="D45" i="5"/>
  <c r="C45" i="5"/>
  <c r="E44" i="5"/>
  <c r="G44" i="5" s="1"/>
  <c r="I44" i="5" s="1"/>
  <c r="C46" i="5" l="1"/>
  <c r="E45" i="5"/>
  <c r="G45" i="5" s="1"/>
  <c r="I45" i="5" s="1"/>
  <c r="F45" i="5"/>
  <c r="H45" i="5" s="1"/>
  <c r="J45" i="5" s="1"/>
  <c r="D46" i="5"/>
  <c r="F46" i="5" l="1"/>
  <c r="H46" i="5" s="1"/>
  <c r="J46" i="5" s="1"/>
  <c r="D47" i="5"/>
  <c r="E46" i="5"/>
  <c r="G46" i="5" s="1"/>
  <c r="I46" i="5" s="1"/>
  <c r="C47" i="5"/>
  <c r="C48" i="5" l="1"/>
  <c r="E47" i="5"/>
  <c r="G47" i="5" s="1"/>
  <c r="I47" i="5" s="1"/>
  <c r="F47" i="5"/>
  <c r="H47" i="5" s="1"/>
  <c r="J47" i="5" s="1"/>
  <c r="D48" i="5"/>
  <c r="F48" i="5" l="1"/>
  <c r="H48" i="5" s="1"/>
  <c r="J48" i="5" s="1"/>
  <c r="D49" i="5"/>
  <c r="C49" i="5"/>
  <c r="E48" i="5"/>
  <c r="G48" i="5" s="1"/>
  <c r="I48" i="5" s="1"/>
  <c r="C50" i="5" l="1"/>
  <c r="E49" i="5"/>
  <c r="G49" i="5" s="1"/>
  <c r="I49" i="5" s="1"/>
  <c r="F49" i="5"/>
  <c r="H49" i="5" s="1"/>
  <c r="J49" i="5" s="1"/>
  <c r="D50" i="5"/>
  <c r="F50" i="5" l="1"/>
  <c r="H50" i="5" s="1"/>
  <c r="J50" i="5" s="1"/>
  <c r="D51" i="5"/>
  <c r="C51" i="5"/>
  <c r="E50" i="5"/>
  <c r="G50" i="5" s="1"/>
  <c r="I50" i="5" s="1"/>
  <c r="C52" i="5" l="1"/>
  <c r="E51" i="5"/>
  <c r="G51" i="5" s="1"/>
  <c r="I51" i="5" s="1"/>
  <c r="F51" i="5"/>
  <c r="H51" i="5" s="1"/>
  <c r="J51" i="5" s="1"/>
  <c r="D52" i="5"/>
  <c r="F52" i="5" l="1"/>
  <c r="H52" i="5" s="1"/>
  <c r="J52" i="5" s="1"/>
  <c r="D53" i="5"/>
  <c r="E52" i="5"/>
  <c r="G52" i="5" s="1"/>
  <c r="I52" i="5" s="1"/>
  <c r="C53" i="5"/>
  <c r="E53" i="5" l="1"/>
  <c r="G53" i="5" s="1"/>
  <c r="I53" i="5" s="1"/>
  <c r="C54" i="5"/>
  <c r="F53" i="5"/>
  <c r="H53" i="5" s="1"/>
  <c r="J53" i="5" s="1"/>
  <c r="D54" i="5"/>
  <c r="F54" i="5" l="1"/>
  <c r="H54" i="5" s="1"/>
  <c r="J54" i="5" s="1"/>
  <c r="D55" i="5"/>
  <c r="C55" i="5"/>
  <c r="E54" i="5"/>
  <c r="G54" i="5" s="1"/>
  <c r="I54" i="5" s="1"/>
  <c r="C56" i="5" l="1"/>
  <c r="E55" i="5"/>
  <c r="G55" i="5" s="1"/>
  <c r="I55" i="5" s="1"/>
  <c r="F55" i="5"/>
  <c r="H55" i="5" s="1"/>
  <c r="J55" i="5" s="1"/>
  <c r="D56" i="5"/>
  <c r="F56" i="5" l="1"/>
  <c r="H56" i="5" s="1"/>
  <c r="J56" i="5" s="1"/>
  <c r="D57" i="5"/>
  <c r="C57" i="5"/>
  <c r="E56" i="5"/>
  <c r="G56" i="5" s="1"/>
  <c r="I56" i="5" s="1"/>
  <c r="C58" i="5" l="1"/>
  <c r="E57" i="5"/>
  <c r="G57" i="5" s="1"/>
  <c r="I57" i="5" s="1"/>
  <c r="F57" i="5"/>
  <c r="H57" i="5" s="1"/>
  <c r="J57" i="5" s="1"/>
  <c r="D58" i="5"/>
  <c r="F58" i="5" l="1"/>
  <c r="H58" i="5" s="1"/>
  <c r="J58" i="5" s="1"/>
  <c r="D59" i="5"/>
  <c r="C59" i="5"/>
  <c r="E58" i="5"/>
  <c r="G58" i="5" s="1"/>
  <c r="I58" i="5" s="1"/>
  <c r="C60" i="5" l="1"/>
  <c r="E59" i="5"/>
  <c r="G59" i="5" s="1"/>
  <c r="I59" i="5" s="1"/>
  <c r="F59" i="5"/>
  <c r="H59" i="5" s="1"/>
  <c r="J59" i="5" s="1"/>
  <c r="D60" i="5"/>
  <c r="F60" i="5" l="1"/>
  <c r="H60" i="5" s="1"/>
  <c r="J60" i="5" s="1"/>
  <c r="D61" i="5"/>
  <c r="C61" i="5"/>
  <c r="E60" i="5"/>
  <c r="G60" i="5" s="1"/>
  <c r="I60" i="5" s="1"/>
  <c r="E61" i="5" l="1"/>
  <c r="G61" i="5" s="1"/>
  <c r="I61" i="5" s="1"/>
  <c r="C62" i="5"/>
  <c r="F61" i="5"/>
  <c r="H61" i="5" s="1"/>
  <c r="J61" i="5" s="1"/>
  <c r="D62" i="5"/>
  <c r="F62" i="5" l="1"/>
  <c r="H62" i="5" s="1"/>
  <c r="J62" i="5" s="1"/>
  <c r="D63" i="5"/>
  <c r="E62" i="5"/>
  <c r="G62" i="5" s="1"/>
  <c r="I62" i="5" s="1"/>
  <c r="C63" i="5"/>
  <c r="C64" i="5" l="1"/>
  <c r="E63" i="5"/>
  <c r="G63" i="5" s="1"/>
  <c r="I63" i="5" s="1"/>
  <c r="F63" i="5"/>
  <c r="H63" i="5" s="1"/>
  <c r="J63" i="5" s="1"/>
  <c r="D64" i="5"/>
  <c r="F64" i="5" l="1"/>
  <c r="H64" i="5" s="1"/>
  <c r="J64" i="5" s="1"/>
  <c r="D65" i="5"/>
  <c r="C65" i="5"/>
  <c r="E64" i="5"/>
  <c r="G64" i="5" s="1"/>
  <c r="I64" i="5" s="1"/>
  <c r="C66" i="5" l="1"/>
  <c r="E65" i="5"/>
  <c r="G65" i="5" s="1"/>
  <c r="I65" i="5" s="1"/>
  <c r="F65" i="5"/>
  <c r="H65" i="5" s="1"/>
  <c r="J65" i="5" s="1"/>
  <c r="D66" i="5"/>
  <c r="F66" i="5" l="1"/>
  <c r="H66" i="5" s="1"/>
  <c r="J66" i="5" s="1"/>
  <c r="D67" i="5"/>
  <c r="C67" i="5"/>
  <c r="E66" i="5"/>
  <c r="G66" i="5" s="1"/>
  <c r="I66" i="5" s="1"/>
  <c r="C68" i="5" l="1"/>
  <c r="E67" i="5"/>
  <c r="G67" i="5" s="1"/>
  <c r="I67" i="5" s="1"/>
  <c r="F67" i="5"/>
  <c r="H67" i="5" s="1"/>
  <c r="J67" i="5" s="1"/>
  <c r="D68" i="5"/>
  <c r="F68" i="5" l="1"/>
  <c r="H68" i="5" s="1"/>
  <c r="J68" i="5" s="1"/>
  <c r="D69" i="5"/>
  <c r="C69" i="5"/>
  <c r="E68" i="5"/>
  <c r="G68" i="5" s="1"/>
  <c r="I68" i="5" s="1"/>
  <c r="C70" i="5" l="1"/>
  <c r="E69" i="5"/>
  <c r="G69" i="5" s="1"/>
  <c r="I69" i="5" s="1"/>
  <c r="F69" i="5"/>
  <c r="H69" i="5" s="1"/>
  <c r="J69" i="5" s="1"/>
  <c r="D70" i="5"/>
  <c r="F70" i="5" l="1"/>
  <c r="H70" i="5" s="1"/>
  <c r="J70" i="5" s="1"/>
  <c r="D71" i="5"/>
  <c r="C71" i="5"/>
  <c r="E70" i="5"/>
  <c r="G70" i="5" s="1"/>
  <c r="I70" i="5" s="1"/>
  <c r="C72" i="5" l="1"/>
  <c r="E71" i="5"/>
  <c r="G71" i="5" s="1"/>
  <c r="I71" i="5" s="1"/>
  <c r="F71" i="5"/>
  <c r="H71" i="5" s="1"/>
  <c r="J71" i="5" s="1"/>
  <c r="D72" i="5"/>
  <c r="F72" i="5" l="1"/>
  <c r="H72" i="5" s="1"/>
  <c r="J72" i="5" s="1"/>
  <c r="D73" i="5"/>
  <c r="C73" i="5"/>
  <c r="E72" i="5"/>
  <c r="G72" i="5" s="1"/>
  <c r="I72" i="5" s="1"/>
  <c r="C74" i="5" l="1"/>
  <c r="E73" i="5"/>
  <c r="G73" i="5" s="1"/>
  <c r="I73" i="5" s="1"/>
  <c r="F73" i="5"/>
  <c r="H73" i="5" s="1"/>
  <c r="J73" i="5" s="1"/>
  <c r="D74" i="5"/>
  <c r="F74" i="5" l="1"/>
  <c r="H74" i="5" s="1"/>
  <c r="J74" i="5" s="1"/>
  <c r="D75" i="5"/>
  <c r="E74" i="5"/>
  <c r="G74" i="5" s="1"/>
  <c r="I74" i="5" s="1"/>
  <c r="C75" i="5"/>
  <c r="C76" i="5" l="1"/>
  <c r="E75" i="5"/>
  <c r="G75" i="5" s="1"/>
  <c r="I75" i="5" s="1"/>
  <c r="F75" i="5"/>
  <c r="H75" i="5" s="1"/>
  <c r="J75" i="5" s="1"/>
  <c r="D76" i="5"/>
  <c r="F76" i="5" l="1"/>
  <c r="H76" i="5" s="1"/>
  <c r="J76" i="5" s="1"/>
  <c r="D77" i="5"/>
  <c r="F77" i="5" s="1"/>
  <c r="H77" i="5" s="1"/>
  <c r="J77" i="5" s="1"/>
  <c r="E76" i="5"/>
  <c r="G76" i="5" s="1"/>
  <c r="I76" i="5" s="1"/>
  <c r="C77" i="5"/>
  <c r="E77" i="5" s="1"/>
  <c r="G77" i="5" s="1"/>
  <c r="I7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tc={1071552C-EB09-4879-9387-5E230B65FA9F}</author>
  </authors>
  <commentList>
    <comment ref="R1" authorId="0" shapeId="0" xr:uid="{1071552C-EB09-4879-9387-5E230B65FA9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all columns are included here.. Let me know if I should include all.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91B200-EC8F-4C56-A8BC-1E4EEAF2C451}" name="base" type="4" refreshedVersion="0" background="1">
    <webPr xml="1" sourceData="1" url="C:\Users\hmpark\PATH\Git\OpenStudio-HPXML\workflow\sample_files\base.xml" htmlTables="1" htmlFormat="all"/>
  </connection>
</connections>
</file>

<file path=xl/sharedStrings.xml><?xml version="1.0" encoding="utf-8"?>
<sst xmlns="http://schemas.openxmlformats.org/spreadsheetml/2006/main" count="1035" uniqueCount="330">
  <si>
    <t>ns1:Year</t>
  </si>
  <si>
    <t>ns1:ClimateZone</t>
  </si>
  <si>
    <t>ns1:EPWFilePath</t>
  </si>
  <si>
    <t>ns1:RoofType</t>
  </si>
  <si>
    <t>ns1:SolarAbsorptance</t>
  </si>
  <si>
    <t>ns1:Emittance</t>
  </si>
  <si>
    <t>ns1:Pitch</t>
  </si>
  <si>
    <t>ns1:Azimuth</t>
  </si>
  <si>
    <t>ns1:UFactor</t>
  </si>
  <si>
    <t>ns1:SHGC</t>
  </si>
  <si>
    <t>ns1:SummerShadingCoefficient</t>
  </si>
  <si>
    <t>ns1:WinterShadingCoefficient</t>
  </si>
  <si>
    <t>ns1:FractionOperable</t>
  </si>
  <si>
    <t>ns1:CoolingSystemType</t>
  </si>
  <si>
    <t>ns1:CoolingSystemFuel</t>
  </si>
  <si>
    <t>ns1:CoolingCapacity</t>
  </si>
  <si>
    <t>ns1:CompressorType</t>
  </si>
  <si>
    <t>ns1:FractionCoolLoadServed</t>
  </si>
  <si>
    <t>ns1:SensibleHeatFraction</t>
  </si>
  <si>
    <t>ns1:SetpointTempHeatingSeason</t>
  </si>
  <si>
    <t>ns1:SetpointTempCoolingSeason</t>
  </si>
  <si>
    <t>id3</t>
  </si>
  <si>
    <t>ns1:Name4</t>
  </si>
  <si>
    <t>id52</t>
  </si>
  <si>
    <t>ns1:Area53</t>
  </si>
  <si>
    <t>id54</t>
  </si>
  <si>
    <t>id64</t>
  </si>
  <si>
    <t>idref65</t>
  </si>
  <si>
    <t>ns1:Units66</t>
  </si>
  <si>
    <t>ns1:Value67</t>
  </si>
  <si>
    <t>id68</t>
  </si>
  <si>
    <t>electricity</t>
  </si>
  <si>
    <t>5B</t>
  </si>
  <si>
    <t>WeatherStation</t>
  </si>
  <si>
    <t>USA_CO_Denver.Intl.AP.725650_TMY3</t>
  </si>
  <si>
    <t>USA_CO_Denver.Intl.AP.725650_TMY3.epw</t>
  </si>
  <si>
    <t>asphalt or fiberglass shingles</t>
  </si>
  <si>
    <t>Window1</t>
  </si>
  <si>
    <t>Window2</t>
  </si>
  <si>
    <t>Window3</t>
  </si>
  <si>
    <t>Window4</t>
  </si>
  <si>
    <t>Window1InteriorShading</t>
  </si>
  <si>
    <t>Window2InteriorShading</t>
  </si>
  <si>
    <t>Window3InteriorShading</t>
  </si>
  <si>
    <t>Window4InteriorShading</t>
  </si>
  <si>
    <t>CoolingSystem1</t>
  </si>
  <si>
    <t>HVACDistribution1</t>
  </si>
  <si>
    <t>central air conditioner</t>
  </si>
  <si>
    <t>single stage</t>
  </si>
  <si>
    <t>SEER</t>
  </si>
  <si>
    <t>HVACControl1</t>
  </si>
  <si>
    <t>Base.xml</t>
  </si>
  <si>
    <t>Base_LA.xml</t>
  </si>
  <si>
    <t>Filename</t>
  </si>
  <si>
    <t>3B</t>
  </si>
  <si>
    <t>USA_CA_LosAngeles_HW_Historical_MostIntense_MostSevere_2018.epw</t>
  </si>
  <si>
    <t>USA_CA_LosAngeles_HW_Historical_MostIntense_MostSevere_2018</t>
  </si>
  <si>
    <t>change weather file and year</t>
  </si>
  <si>
    <t>Base_TripnWindow.xml</t>
  </si>
  <si>
    <t>change all windows to be triple pane</t>
  </si>
  <si>
    <t>Base_roomAC.xml</t>
  </si>
  <si>
    <t>replace current AC to window unit.</t>
  </si>
  <si>
    <t>room air conditioner</t>
  </si>
  <si>
    <t>EER</t>
  </si>
  <si>
    <t>delete</t>
  </si>
  <si>
    <t>baseline (start with this file)</t>
  </si>
  <si>
    <t>/HPXML/Building/BuildingDetails/ClimateandRiskZones/ClimateZoneIECC/Year</t>
  </si>
  <si>
    <t>/HPXML/Building/BuildingDetails/ClimateandRiskZones/ClimateZoneIECC/ClimateZone</t>
  </si>
  <si>
    <t>/HPXML/Building/BuildingDetails/ClimateandRiskZones/WeatherStation/Name</t>
  </si>
  <si>
    <t>/HPXML/Building/BuildingDetails/ClimateandRiskZones/WeatherStation/extension/EPWFilePath</t>
  </si>
  <si>
    <r>
      <t>&lt;Year&gt;</t>
    </r>
    <r>
      <rPr>
        <sz val="11"/>
        <color rgb="FFFF0000"/>
        <rFont val="Aptos Narrow"/>
        <family val="2"/>
        <scheme val="minor"/>
      </rPr>
      <t>2021</t>
    </r>
    <r>
      <rPr>
        <sz val="11"/>
        <color theme="1"/>
        <rFont val="Aptos Narrow"/>
        <family val="2"/>
        <scheme val="minor"/>
      </rPr>
      <t>&lt;/Year&gt;</t>
    </r>
  </si>
  <si>
    <t>&lt;Name&gt;USA_CO_Denver.Intl.AP.725650_TMY3&lt;/Name&gt;</t>
  </si>
  <si>
    <r>
      <t>&lt;Name&gt;</t>
    </r>
    <r>
      <rPr>
        <sz val="11"/>
        <color rgb="FFFF0000"/>
        <rFont val="Aptos Narrow"/>
        <family val="2"/>
        <scheme val="minor"/>
      </rPr>
      <t>USA_CA_LosAngeles_HW_Historical_MostIntense_MostSevere_2018</t>
    </r>
    <r>
      <rPr>
        <sz val="11"/>
        <color theme="1"/>
        <rFont val="Aptos Narrow"/>
        <family val="2"/>
        <scheme val="minor"/>
      </rPr>
      <t>&lt;/Name&gt;</t>
    </r>
  </si>
  <si>
    <t>&lt;EPWFilePath&gt;USA_CO_Denver.Intl.AP.725650_TMY3.epw&lt;/EPWFilePath&gt;</t>
  </si>
  <si>
    <r>
      <t>&lt;EPWFilePath&gt;</t>
    </r>
    <r>
      <rPr>
        <sz val="11"/>
        <color rgb="FFFF0000"/>
        <rFont val="Aptos Narrow"/>
        <family val="2"/>
        <scheme val="minor"/>
      </rPr>
      <t>USA_CA_LosAngeles_HW_Historical_MostIntense_MostSevere_2018.epw</t>
    </r>
    <r>
      <rPr>
        <sz val="11"/>
        <color theme="1"/>
        <rFont val="Aptos Narrow"/>
        <family val="2"/>
        <scheme val="minor"/>
      </rPr>
      <t>&lt;/EPWFilePath&gt;</t>
    </r>
  </si>
  <si>
    <t>&lt;Year&gt;2006&lt;/Year&gt;</t>
  </si>
  <si>
    <t>&lt;ClimateZone&gt;5B&lt;/ClimateZone&gt;</t>
  </si>
  <si>
    <t>Description</t>
  </si>
  <si>
    <t>/HPXML/Building/BuildingDetails/Enclosure/Windows/Window/Ufactor</t>
  </si>
  <si>
    <t>/HPXML/Building/BuildingDetails/Enclosure/Windows/Window/SHGC</t>
  </si>
  <si>
    <t>Window1:0.33</t>
  </si>
  <si>
    <t>Window2:0.33</t>
  </si>
  <si>
    <t>Window3:0.33</t>
  </si>
  <si>
    <t>Window4:0.33</t>
  </si>
  <si>
    <t>Window1:0.45</t>
  </si>
  <si>
    <t>Window2:0.45</t>
  </si>
  <si>
    <t>Window3:0.45</t>
  </si>
  <si>
    <t>Window4:0.45</t>
  </si>
  <si>
    <r>
      <t>&lt;SystemIdentifier id='Window1'/&gt;
&lt;UFactor&gt;</t>
    </r>
    <r>
      <rPr>
        <sz val="11"/>
        <color rgb="FFFF0000"/>
        <rFont val="Aptos Narrow"/>
        <family val="2"/>
        <scheme val="minor"/>
      </rPr>
      <t>0.27</t>
    </r>
    <r>
      <rPr>
        <sz val="11"/>
        <color theme="1"/>
        <rFont val="Aptos Narrow"/>
        <family val="2"/>
        <scheme val="minor"/>
      </rPr>
      <t>&lt;/UFactor&gt;</t>
    </r>
  </si>
  <si>
    <r>
      <t>&lt;SystemIdentifier id='Window2'/&gt;
&lt;UFactor&gt;</t>
    </r>
    <r>
      <rPr>
        <sz val="11"/>
        <color rgb="FFFF0000"/>
        <rFont val="Aptos Narrow"/>
        <family val="2"/>
        <scheme val="minor"/>
      </rPr>
      <t>0.27</t>
    </r>
    <r>
      <rPr>
        <sz val="11"/>
        <color theme="1"/>
        <rFont val="Aptos Narrow"/>
        <family val="2"/>
        <scheme val="minor"/>
      </rPr>
      <t>&lt;/UFactor&gt;</t>
    </r>
  </si>
  <si>
    <r>
      <t>&lt;SystemIdentifier id='Window3'/&gt;
&lt;UFactor&gt;</t>
    </r>
    <r>
      <rPr>
        <sz val="11"/>
        <color rgb="FFFF0000"/>
        <rFont val="Aptos Narrow"/>
        <family val="2"/>
        <scheme val="minor"/>
      </rPr>
      <t>0.27</t>
    </r>
    <r>
      <rPr>
        <sz val="11"/>
        <color theme="1"/>
        <rFont val="Aptos Narrow"/>
        <family val="2"/>
        <scheme val="minor"/>
      </rPr>
      <t>&lt;/UFactor&gt;</t>
    </r>
  </si>
  <si>
    <r>
      <t>&lt;SystemIdentifier id='Window4'/&gt;
&lt;UFactor&gt;</t>
    </r>
    <r>
      <rPr>
        <sz val="11"/>
        <color rgb="FFFF0000"/>
        <rFont val="Aptos Narrow"/>
        <family val="2"/>
        <scheme val="minor"/>
      </rPr>
      <t>0.27</t>
    </r>
    <r>
      <rPr>
        <sz val="11"/>
        <color theme="1"/>
        <rFont val="Aptos Narrow"/>
        <family val="2"/>
        <scheme val="minor"/>
      </rPr>
      <t>&lt;/UFactor&gt;</t>
    </r>
  </si>
  <si>
    <r>
      <t>&lt;SystemIdentifier id='Window1'/&gt;
&lt;SHGC&gt;</t>
    </r>
    <r>
      <rPr>
        <sz val="11"/>
        <color rgb="FFFF0000"/>
        <rFont val="Aptos Narrow"/>
        <family val="2"/>
        <scheme val="minor"/>
      </rPr>
      <t>0.31</t>
    </r>
    <r>
      <rPr>
        <sz val="11"/>
        <color theme="1"/>
        <rFont val="Aptos Narrow"/>
        <family val="2"/>
        <scheme val="minor"/>
      </rPr>
      <t>&lt;/SHGC&gt;</t>
    </r>
  </si>
  <si>
    <r>
      <t>&lt;SystemIdentifier id='Window2'/&gt;
&lt;UFactor&gt;</t>
    </r>
    <r>
      <rPr>
        <sz val="11"/>
        <color rgb="FFFF0000"/>
        <rFont val="Aptos Narrow"/>
        <family val="2"/>
        <scheme val="minor"/>
      </rPr>
      <t>0.31</t>
    </r>
    <r>
      <rPr>
        <sz val="11"/>
        <color theme="1"/>
        <rFont val="Aptos Narrow"/>
        <family val="2"/>
        <scheme val="minor"/>
      </rPr>
      <t>&lt;/UFactor&gt;</t>
    </r>
  </si>
  <si>
    <r>
      <t>&lt;SystemIdentifier id='Window3'/&gt;
&lt;UFactor&gt;</t>
    </r>
    <r>
      <rPr>
        <sz val="11"/>
        <color rgb="FFFF0000"/>
        <rFont val="Aptos Narrow"/>
        <family val="2"/>
        <scheme val="minor"/>
      </rPr>
      <t>0.31</t>
    </r>
    <r>
      <rPr>
        <sz val="11"/>
        <color theme="1"/>
        <rFont val="Aptos Narrow"/>
        <family val="2"/>
        <scheme val="minor"/>
      </rPr>
      <t>&lt;/UFactor&gt;</t>
    </r>
  </si>
  <si>
    <r>
      <t>&lt;SystemIdentifier id='Window4'/&gt;
&lt;UFactor&gt;</t>
    </r>
    <r>
      <rPr>
        <sz val="11"/>
        <color rgb="FFFF0000"/>
        <rFont val="Aptos Narrow"/>
        <family val="2"/>
        <scheme val="minor"/>
      </rPr>
      <t>0.31</t>
    </r>
    <r>
      <rPr>
        <sz val="11"/>
        <color theme="1"/>
        <rFont val="Aptos Narrow"/>
        <family val="2"/>
        <scheme val="minor"/>
      </rPr>
      <t>&lt;/UFactor&gt;</t>
    </r>
  </si>
  <si>
    <t>/HPXML/Building/BuildingDetails/Systems/HVAC/HVACControl/SetpointTempCoolingSeason</t>
  </si>
  <si>
    <r>
      <t>&lt;SetpointTempCoolingSeason&gt;</t>
    </r>
    <r>
      <rPr>
        <sz val="11"/>
        <color rgb="FFFF0000"/>
        <rFont val="Aptos Narrow"/>
        <family val="2"/>
        <scheme val="minor"/>
      </rPr>
      <t>130</t>
    </r>
    <r>
      <rPr>
        <sz val="11"/>
        <color theme="1"/>
        <rFont val="Aptos Narrow"/>
        <family val="2"/>
        <scheme val="minor"/>
      </rPr>
      <t>&lt;/SetpointTempCoolingSeason&gt;</t>
    </r>
  </si>
  <si>
    <r>
      <t>&lt;SetpointTempCoolingSeason&gt;</t>
    </r>
    <r>
      <rPr>
        <sz val="11"/>
        <color rgb="FFFF0000"/>
        <rFont val="Aptos Narrow"/>
        <family val="2"/>
        <scheme val="minor"/>
      </rPr>
      <t>82</t>
    </r>
    <r>
      <rPr>
        <sz val="11"/>
        <color theme="1"/>
        <rFont val="Aptos Narrow"/>
        <family val="2"/>
        <scheme val="minor"/>
      </rPr>
      <t>&lt;/SetpointTempCoolingSeason&gt;</t>
    </r>
  </si>
  <si>
    <t>change thermostat set point to 82F</t>
  </si>
  <si>
    <t>don't use cooling by setting thermostat to 130F</t>
  </si>
  <si>
    <t>Base_noAC130F.xml</t>
  </si>
  <si>
    <t>Base_set82.xml</t>
  </si>
  <si>
    <t>/HPXML/Building/BuildingDetails/Systems/HVAC/HVACPlant/CoolingSystem</t>
  </si>
  <si>
    <t>/HPXML/Building/BuildingDetails/Systems/HVAC/HVACPlant/CoolingSystem/CoolingSystemType</t>
  </si>
  <si>
    <r>
      <t>&lt;CoolingSystemType&gt;</t>
    </r>
    <r>
      <rPr>
        <sz val="11"/>
        <color rgb="FFFF0000"/>
        <rFont val="Aptos Narrow"/>
        <family val="2"/>
        <scheme val="minor"/>
      </rPr>
      <t>room air conditioner</t>
    </r>
    <r>
      <rPr>
        <sz val="11"/>
        <color theme="1"/>
        <rFont val="Aptos Narrow"/>
        <family val="2"/>
        <scheme val="minor"/>
      </rPr>
      <t>&lt;/CoolingSystemType&gt; room air conditioner</t>
    </r>
  </si>
  <si>
    <t>&lt;CoolingSystemType&gt;central air conditioner&lt;/CoolingSystemType&gt;</t>
  </si>
  <si>
    <t>&lt;SetpointTempCoolingSeason&gt;78&lt;/SetpointTempCoolingSeason&gt;</t>
  </si>
  <si>
    <t>/HPXML/Building/BuildingDetails/Systems/HVAC/HVACPlant/CoolingSystem/CoolingCapacity</t>
  </si>
  <si>
    <t>/HPXML/Building/BuildingDetails/Systems/HVAC/HVACPlant/CoolingSystem/FractionCoolLoadServed</t>
  </si>
  <si>
    <t>&lt;CoolingCapacity&gt;24000.0&lt;/CoolingCapacity&gt;</t>
  </si>
  <si>
    <t>&lt;FractionCoolLoadServed&gt;1.0&lt;/FractionCoolLoadServed&gt;</t>
  </si>
  <si>
    <r>
      <t>&lt;CoolingCapacity&gt;</t>
    </r>
    <r>
      <rPr>
        <sz val="11"/>
        <color rgb="FFFF0000"/>
        <rFont val="Aptos Narrow"/>
        <family val="2"/>
        <scheme val="minor"/>
      </rPr>
      <t>8000.0</t>
    </r>
    <r>
      <rPr>
        <sz val="11"/>
        <color theme="1"/>
        <rFont val="Aptos Narrow"/>
        <family val="2"/>
        <scheme val="minor"/>
      </rPr>
      <t>&lt;/CoolingCapacity&gt;</t>
    </r>
  </si>
  <si>
    <r>
      <t>&lt;FractionCoolLoadServed&gt;</t>
    </r>
    <r>
      <rPr>
        <sz val="11"/>
        <color rgb="FFFF0000"/>
        <rFont val="Aptos Narrow"/>
        <family val="2"/>
        <scheme val="minor"/>
      </rPr>
      <t>0.33</t>
    </r>
    <r>
      <rPr>
        <sz val="11"/>
        <color theme="1"/>
        <rFont val="Aptos Narrow"/>
        <family val="2"/>
        <scheme val="minor"/>
      </rPr>
      <t>&lt;/FractionCoolLoadServed&gt;</t>
    </r>
  </si>
  <si>
    <t>&lt;Units&gt;SEER&lt;/Units&gt;
&lt;Value&gt;13.0&lt;/Value&gt;</t>
  </si>
  <si>
    <t>/HPXML/Building/BuildingDetails/Systems/HVAC/HVACPlant/CoolingSystem/AnnualCoolingEfficiency</t>
  </si>
  <si>
    <r>
      <t>&lt;Value&gt;</t>
    </r>
    <r>
      <rPr>
        <sz val="11"/>
        <color rgb="FFFF0000"/>
        <rFont val="Aptos Narrow"/>
        <family val="2"/>
        <scheme val="minor"/>
      </rPr>
      <t>8.5</t>
    </r>
    <r>
      <rPr>
        <sz val="11"/>
        <color theme="1"/>
        <rFont val="Aptos Narrow"/>
        <family val="2"/>
        <scheme val="minor"/>
      </rPr>
      <t>&lt;/Value&gt;</t>
    </r>
  </si>
  <si>
    <t>table format ---&gt;</t>
  </si>
  <si>
    <r>
      <t xml:space="preserve">
&lt;ClimateZone&gt;3</t>
    </r>
    <r>
      <rPr>
        <sz val="11"/>
        <color rgb="FFFF0000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&lt;/ClimateZone&gt;
</t>
    </r>
  </si>
  <si>
    <t>New_XML_filename</t>
  </si>
  <si>
    <t>base-hvac-100roomac-EER10-75-HW_His1.xml</t>
  </si>
  <si>
    <t>base-hvac-100roomac-EER10-75-TMY.xml</t>
  </si>
  <si>
    <t>base-hvac-100roomac-EER10-82-HW_His1.xml</t>
  </si>
  <si>
    <t>base-hvac-100roomac-EER10-82-TMY.xml</t>
  </si>
  <si>
    <t>base-hvac-100roomac-EER12-75-HW_His1.xml</t>
  </si>
  <si>
    <t>base-hvac-100roomac-EER12-75-TMY.xml</t>
  </si>
  <si>
    <t>base-hvac-100roomac-EER12-82-HW_His1.xml</t>
  </si>
  <si>
    <t>base-hvac-100roomac-EER12-82-TMY.xml</t>
  </si>
  <si>
    <t>base-hvac-33roomac-EER10-75-HW_His1.xml</t>
  </si>
  <si>
    <t>base-hvac-33roomac-EER10-75-TMY.xml</t>
  </si>
  <si>
    <t>base-hvac-33roomac-EER10-82-HW_His1.xml</t>
  </si>
  <si>
    <t>base-hvac-33roomac-EER10-82-TMY.xml</t>
  </si>
  <si>
    <t>base-hvac-33roomac-EER12-75-HW_His1.xml</t>
  </si>
  <si>
    <t>base-hvac-33roomac-EER12-75-TMY.xml</t>
  </si>
  <si>
    <t>base-hvac-33roomac-EER12-82-HW_His1.xml</t>
  </si>
  <si>
    <t>base-hvac-33roomac-EER12-82-TMY.xml</t>
  </si>
  <si>
    <t>base-hvac-33roomac-EER12-oversize-75-HW_His1.xml</t>
  </si>
  <si>
    <t>base-hvac-33roomac-EER12-oversize-75-TMY.xml</t>
  </si>
  <si>
    <t>base-hvac-33roomac-EER12-oversize-82-HW_His1.xml</t>
  </si>
  <si>
    <t>base-hvac-33roomac-EER12-oversize-82-TMY.xml</t>
  </si>
  <si>
    <t>base-hvac-centralac-SEER13-75-HW_His1.xml</t>
  </si>
  <si>
    <t>base-hvac-centralac-SEER13-75-TMY.xml</t>
  </si>
  <si>
    <t>base-hvac-centralac-SEER13-82-HW_His1.xml</t>
  </si>
  <si>
    <t>base-hvac-centralac-SEER13-82-TMY.xml</t>
  </si>
  <si>
    <t>base-hvac-centralac-SEER20-75-HW_His1.xml</t>
  </si>
  <si>
    <t>base-hvac-centralac-SEER20-75-TMY.xml</t>
  </si>
  <si>
    <t>base-hvac-centralac-SEER20-82-HW_His1.xml</t>
  </si>
  <si>
    <t>base-hvac-centralac-SEER20-82-TMY.xml</t>
  </si>
  <si>
    <t>base-hvac-heatpump-SEER20-75-HW_His1.xml</t>
  </si>
  <si>
    <t>base-hvac-heatpump-SEER20-75-TMY.xml</t>
  </si>
  <si>
    <t>base-hvac-heatpump-SEER20-82-HW_His1.xml</t>
  </si>
  <si>
    <t>base-hvac-heatpump-SEER20-82-TMY.xml</t>
  </si>
  <si>
    <t>base-hvac-minisplit-SEER20-75-HW_His1.xml</t>
  </si>
  <si>
    <t>base-hvac-minisplit-SEER20-75-TMY.xml</t>
  </si>
  <si>
    <t>base-hvac-minisplit-SEER20-82-HW_His1.xml</t>
  </si>
  <si>
    <t>base-hvac-minisplit-SEER20-82-TMY.xml</t>
  </si>
  <si>
    <t>base-hvac-none-HW_His1.xml</t>
  </si>
  <si>
    <t>base-hvac-none-TMY.xml</t>
  </si>
  <si>
    <t>R-hvac-100roomac-EER10-75-HW_His1.xml</t>
  </si>
  <si>
    <t>R-hvac-100roomac-EER10-75-TMY.xml</t>
  </si>
  <si>
    <t>R-hvac-100roomac-EER10-82-HW_His1.xml</t>
  </si>
  <si>
    <t>R-hvac-100roomac-EER10-82-TMY.xml</t>
  </si>
  <si>
    <t>R-hvac-100roomac-EER12-75-HW_His1.xml</t>
  </si>
  <si>
    <t>R-hvac-100roomac-EER12-75-TMY.xml</t>
  </si>
  <si>
    <t>R-hvac-100roomac-EER12-82-HW_His1.xml</t>
  </si>
  <si>
    <t>R-hvac-100roomac-EER12-82-TMY.xml</t>
  </si>
  <si>
    <t>R-hvac-33roomac-EER10-75-HW_His1.xml</t>
  </si>
  <si>
    <t>R-hvac-33roomac-EER10-75-TMY.xml</t>
  </si>
  <si>
    <t>R-hvac-33roomac-EER10-82-HW_His1.xml</t>
  </si>
  <si>
    <t>R-hvac-33roomac-EER10-82-TMY.xml</t>
  </si>
  <si>
    <t>R-hvac-33roomac-EER12-75-HW_His1.xml</t>
  </si>
  <si>
    <t>R-hvac-33roomac-EER12-75-TMY.xml</t>
  </si>
  <si>
    <t>R-hvac-33roomac-EER12-82-HW_His1.xml</t>
  </si>
  <si>
    <t>R-hvac-33roomac-EER12-82-TMY.xml</t>
  </si>
  <si>
    <t>R-hvac-33roomac-EER12-oversize-75-HW_His1.xml</t>
  </si>
  <si>
    <t>R-hvac-33roomac-EER12-oversize-75-TMY.xml</t>
  </si>
  <si>
    <t>R-hvac-33roomac-EER12-oversize-82-HW_His1.xml</t>
  </si>
  <si>
    <t>R-hvac-33roomac-EER12-oversize-82-TMY.xml</t>
  </si>
  <si>
    <t>R-hvac-centralac-SEER13-75-HW_His1.xml</t>
  </si>
  <si>
    <t>R-hvac-centralac-SEER13-75-TMY.xml</t>
  </si>
  <si>
    <t>R-hvac-centralac-SEER13-82-HW_His1.xml</t>
  </si>
  <si>
    <t>R-hvac-centralac-SEER13-82-TMY.xml</t>
  </si>
  <si>
    <t>R-hvac-centralac-SEER20-75-HW_His1.xml</t>
  </si>
  <si>
    <t>R-hvac-centralac-SEER20-75-TMY.xml</t>
  </si>
  <si>
    <t>R-hvac-centralac-SEER20-82-HW_His1.xml</t>
  </si>
  <si>
    <t>R-hvac-centralac-SEER20-82-TMY.xml</t>
  </si>
  <si>
    <t>R-hvac-heatpump-SEER20-75-HW_His1.xml</t>
  </si>
  <si>
    <t>R-hvac-heatpump-SEER20-75-TMY.xml</t>
  </si>
  <si>
    <t>R-hvac-heatpump-SEER20-82-HW_His1.xml</t>
  </si>
  <si>
    <t>R-hvac-heatpump-SEER20-82-TMY.xml</t>
  </si>
  <si>
    <t>R-hvac-minisplit-SEER20-75-HW_His1.xml</t>
  </si>
  <si>
    <t>R-hvac-minisplit-SEER20-75-TMY.xml</t>
  </si>
  <si>
    <t>R-hvac-minisplit-SEER20-82-HW_His1.xml</t>
  </si>
  <si>
    <t>R-hvac-minisplit-SEER20-82-TMY.xml</t>
  </si>
  <si>
    <t>R-hvac-none-HW_His1.xml</t>
  </si>
  <si>
    <t>R-hvac-none-TMY.xml</t>
  </si>
  <si>
    <t>/HPXML/Building/BuildingDetails/Enclosure/Windows/Window/SystemIdentifier id='Window1'/SHGC</t>
  </si>
  <si>
    <t>/HPXML/Building/BuildingDetails/Enclosure/Windows/Window/SystemIdentifier id='Window2'/SHGC</t>
  </si>
  <si>
    <t>/HPXML/Building/BuildingDetails/Enclosure/Windows/Window/SystemIdentifier id='Window3'/SHGC</t>
  </si>
  <si>
    <t>/HPXML/Building/BuildingDetails/Enclosure/Windows/Window/SystemIdentifier id='Window4'/SHGC</t>
  </si>
  <si>
    <t>/HPXML/Building/BuildingDetails/Enclosure/Windows/Window/SystemIdentifier id='Window1'/Ufactor</t>
  </si>
  <si>
    <t>/HPXML/Building/BuildingDetails/Enclosure/Windows/Window/SystemIdentifier id='Window2'/Ufactor</t>
  </si>
  <si>
    <t>/HPXML/Building/BuildingDetails/Enclosure/Windows/Window/SystemIdentifier id='Window3'/Ufactor</t>
  </si>
  <si>
    <t>/HPXML/Building/BuildingDetails/Enclosure/Windows/Window/SystemIdentifier id='Window4'/Ufactor</t>
  </si>
  <si>
    <t>/HPXML/Building/BuildingDetails/Enclosure/walls/wall/Wall/SystemIdentifier id="Wall1"/Insulation/AssemblyEffectiveRValue/</t>
  </si>
  <si>
    <t>/HPXML/Building/BuildingDetails/Enclosure/walls/wall/Wall/SystemIdentifier id="Wall2"/Insulation/AssemblyEffectiveRValue/</t>
  </si>
  <si>
    <t>/HPXML/Building/BuildingDetails/Enclosure/Roofs/Roof/SystemIdentifier id='Roof1'/Insulation/AssemblyEffectiveRValue/</t>
  </si>
  <si>
    <t>W-sf-hvac-100roomac-EER10-75-TMY.xml</t>
  </si>
  <si>
    <t>W-sf-hvac-100roomac-EER10-82-TMY.xml</t>
  </si>
  <si>
    <t>W-sf-hvac-100roomac-EER12-75-TMY.xml</t>
  </si>
  <si>
    <t>W-sf-hvac-100roomac-EER12-82-TMY.xml</t>
  </si>
  <si>
    <t>W-sf-hvac-33roomac-EER10-75-TMY.xml</t>
  </si>
  <si>
    <t>W-sf-hvac-33roomac-EER10-82-TMY.xml</t>
  </si>
  <si>
    <t>W-sf-hvac-33roomac-EER12-75-TMY.xml</t>
  </si>
  <si>
    <t>W-sf-hvac-33roomac-EER12-82-TMY.xml</t>
  </si>
  <si>
    <t>W-sf-hvac-33roomac-EER12-oversize-75-TMY.xml</t>
  </si>
  <si>
    <t>W-sf-hvac-33roomac-EER12-oversize-82-TMY.xml</t>
  </si>
  <si>
    <t>W-sf-hvac-centralac-SEER13-75-TMY.xml</t>
  </si>
  <si>
    <t>W-sf-hvac-centralac-SEER13-82-TMY.xml</t>
  </si>
  <si>
    <t>W-sf-hvac-centralac-SEER20-75-TMY.xml</t>
  </si>
  <si>
    <t>W-sf-hvac-centralac-SEER20-82-TMY.xml</t>
  </si>
  <si>
    <t>W-sf-hvac-heatpump-SEER20-75-TMY.xml</t>
  </si>
  <si>
    <t>W-sf-hvac-heatpump-SEER20-82-TMY.xml</t>
  </si>
  <si>
    <t>W-sf-hvac-minisplit-SEER20-75-TMY.xml</t>
  </si>
  <si>
    <t>W-sf-hvac-minisplit-SEER20-82-TMY.xml</t>
  </si>
  <si>
    <t>W-sf-hvac-none-TMY.xml</t>
  </si>
  <si>
    <t>W-sf-R-hvac-100roomac-EER10-75-TMY.xml</t>
  </si>
  <si>
    <t>W-sf-R-hvac-100roomac-EER10-82-TMY.xml</t>
  </si>
  <si>
    <t>W-sf-R-hvac-100roomac-EER12-75-TMY.xml</t>
  </si>
  <si>
    <t>W-sf-R-hvac-100roomac-EER12-82-TMY.xml</t>
  </si>
  <si>
    <t>W-sf-R-hvac-33roomac-EER10-75-TMY.xml</t>
  </si>
  <si>
    <t>W-sf-R-hvac-33roomac-EER10-82-TMY.xml</t>
  </si>
  <si>
    <t>W-sf-R-hvac-33roomac-EER12-75-TMY.xml</t>
  </si>
  <si>
    <t>W-sf-R-hvac-33roomac-EER12-82-TMY.xml</t>
  </si>
  <si>
    <t>W-sf-R-hvac-33roomac-EER12-oversize-75-TMY.xml</t>
  </si>
  <si>
    <t>W-sf-R-hvac-33roomac-EER12-oversize-82-TMY.xml</t>
  </si>
  <si>
    <t>W-sf-R-hvac-centralac-SEER13-75-TMY.xml</t>
  </si>
  <si>
    <t>W-sf-R-hvac-centralac-SEER13-82-TMY.xml</t>
  </si>
  <si>
    <t>W-sf-R-hvac-centralac-SEER20-75-TMY.xml</t>
  </si>
  <si>
    <t>W-sf-R-hvac-centralac-SEER20-82-TMY.xml</t>
  </si>
  <si>
    <t>W-sf-R-hvac-heatpump-SEER20-75-TMY.xml</t>
  </si>
  <si>
    <t>W-sf-R-hvac-heatpump-SEER20-82-TMY.xml</t>
  </si>
  <si>
    <t>W-sf-R-hvac-minisplit-SEER20-75-TMY.xml</t>
  </si>
  <si>
    <t>W-sf-R-hvac-minisplit-SEER20-82-TMY.xml</t>
  </si>
  <si>
    <t>W-sf-R-hvac-none-TMY.xml</t>
  </si>
  <si>
    <t>W-tri-hvac-100roomac-EER10-75-TMY.xml</t>
  </si>
  <si>
    <t>W-tri-hvac-100roomac-EER10-82-TMY.xml</t>
  </si>
  <si>
    <t>W-tri-hvac-100roomac-EER12-75-TMY.xml</t>
  </si>
  <si>
    <t>W-tri-hvac-100roomac-EER12-82-TMY.xml</t>
  </si>
  <si>
    <t>W-tri-hvac-33roomac-EER10-75-TMY.xml</t>
  </si>
  <si>
    <t>W-tri-hvac-33roomac-EER10-82-TMY.xml</t>
  </si>
  <si>
    <t>W-tri-hvac-33roomac-EER12-75-TMY.xml</t>
  </si>
  <si>
    <t>W-tri-hvac-33roomac-EER12-82-TMY.xml</t>
  </si>
  <si>
    <t>W-tri-hvac-33roomac-EER12-oversize-75-TMY.xml</t>
  </si>
  <si>
    <t>W-tri-hvac-33roomac-EER12-oversize-82-TMY.xml</t>
  </si>
  <si>
    <t>W-tri-hvac-centralac-SEER13-75-TMY.xml</t>
  </si>
  <si>
    <t>W-tri-hvac-centralac-SEER13-82-TMY.xml</t>
  </si>
  <si>
    <t>W-tri-hvac-centralac-SEER20-75-TMY.xml</t>
  </si>
  <si>
    <t>W-tri-hvac-centralac-SEER20-82-TMY.xml</t>
  </si>
  <si>
    <t>W-tri-hvac-heatpump-SEER20-75-TMY.xml</t>
  </si>
  <si>
    <t>W-tri-hvac-heatpump-SEER20-82-TMY.xml</t>
  </si>
  <si>
    <t>W-tri-hvac-minisplit-SEER20-75-TMY.xml</t>
  </si>
  <si>
    <t>W-tri-hvac-minisplit-SEER20-82-TMY.xml</t>
  </si>
  <si>
    <t>W-tri-hvac-none-TMY.xml</t>
  </si>
  <si>
    <t>W-tri-R-hvac-100roomac-EER10-75-TMY.xml</t>
  </si>
  <si>
    <t>W-tri-R-hvac-100roomac-EER10-82-TMY.xml</t>
  </si>
  <si>
    <t>W-tri-R-hvac-100roomac-EER12-75-TMY.xml</t>
  </si>
  <si>
    <t>W-tri-R-hvac-100roomac-EER12-82-TMY.xml</t>
  </si>
  <si>
    <t>W-tri-R-hvac-33roomac-EER10-75-TMY.xml</t>
  </si>
  <si>
    <t>W-tri-R-hvac-33roomac-EER10-82-TMY.xml</t>
  </si>
  <si>
    <t>W-tri-R-hvac-33roomac-EER12-75-TMY.xml</t>
  </si>
  <si>
    <t>W-tri-R-hvac-33roomac-EER12-82-TMY.xml</t>
  </si>
  <si>
    <t>W-tri-R-hvac-33roomac-EER12-oversize-75-TMY.xml</t>
  </si>
  <si>
    <t>W-tri-R-hvac-33roomac-EER12-oversize-82-TMY.xml</t>
  </si>
  <si>
    <t>W-tri-R-hvac-centralac-SEER13-75-TMY.xml</t>
  </si>
  <si>
    <t>W-tri-R-hvac-centralac-SEER13-82-TMY.xml</t>
  </si>
  <si>
    <t>W-tri-R-hvac-centralac-SEER20-75-TMY.xml</t>
  </si>
  <si>
    <t>W-tri-R-hvac-centralac-SEER20-82-TMY.xml</t>
  </si>
  <si>
    <t>W-tri-R-hvac-heatpump-SEER20-75-TMY.xml</t>
  </si>
  <si>
    <t>W-tri-R-hvac-heatpump-SEER20-82-TMY.xml</t>
  </si>
  <si>
    <t>W-tri-R-hvac-minisplit-SEER20-75-TMY.xml</t>
  </si>
  <si>
    <t>W-tri-R-hvac-minisplit-SEER20-82-TMY.xml</t>
  </si>
  <si>
    <t>W-tri-R-hvac-none-TMY.xml</t>
  </si>
  <si>
    <t>W-dbl-hvac-100roomac-EER10-75-TMY.xml</t>
  </si>
  <si>
    <t>W-dbl-hvac-100roomac-EER10-82-TMY.xml</t>
  </si>
  <si>
    <t>W-dbl-hvac-100roomac-EER12-75-TMY.xml</t>
  </si>
  <si>
    <t>W-dbl-hvac-100roomac-EER12-82-TMY.xml</t>
  </si>
  <si>
    <t>W-dbl-hvac-33roomac-EER10-75-TMY.xml</t>
  </si>
  <si>
    <t>W-dbl-hvac-33roomac-EER10-82-TMY.xml</t>
  </si>
  <si>
    <t>W-dbl-hvac-33roomac-EER12-75-TMY.xml</t>
  </si>
  <si>
    <t>W-dbl-hvac-33roomac-EER12-82-TMY.xml</t>
  </si>
  <si>
    <t>W-dbl-hvac-33roomac-EER12-oversize-75-TMY.xml</t>
  </si>
  <si>
    <t>W-dbl-hvac-33roomac-EER12-oversize-82-TMY.xml</t>
  </si>
  <si>
    <t>W-dbl-hvac-centralac-SEER13-75-TMY.xml</t>
  </si>
  <si>
    <t>W-dbl-hvac-centralac-SEER13-82-TMY.xml</t>
  </si>
  <si>
    <t>W-dbl-hvac-centralac-SEER20-75-TMY.xml</t>
  </si>
  <si>
    <t>W-dbl-hvac-centralac-SEER20-82-TMY.xml</t>
  </si>
  <si>
    <t>W-dbl-hvac-heatpump-SEER20-75-TMY.xml</t>
  </si>
  <si>
    <t>W-dbl-hvac-heatpump-SEER20-82-TMY.xml</t>
  </si>
  <si>
    <t>W-dbl-hvac-minisplit-SEER20-75-TMY.xml</t>
  </si>
  <si>
    <t>W-dbl-hvac-minisplit-SEER20-82-TMY.xml</t>
  </si>
  <si>
    <t>W-dbl-hvac-none-TMY.xml</t>
  </si>
  <si>
    <t>W-dbl-R-hvac-100roomac-EER10-75-TMY.xml</t>
  </si>
  <si>
    <t>W-dbl-R-hvac-100roomac-EER10-82-TMY.xml</t>
  </si>
  <si>
    <t>W-dbl-R-hvac-100roomac-EER12-75-TMY.xml</t>
  </si>
  <si>
    <t>W-dbl-R-hvac-100roomac-EER12-82-TMY.xml</t>
  </si>
  <si>
    <t>W-dbl-R-hvac-33roomac-EER10-75-TMY.xml</t>
  </si>
  <si>
    <t>W-dbl-R-hvac-33roomac-EER10-82-TMY.xml</t>
  </si>
  <si>
    <t>W-dbl-R-hvac-33roomac-EER12-75-TMY.xml</t>
  </si>
  <si>
    <t>W-dbl-R-hvac-33roomac-EER12-82-TMY.xml</t>
  </si>
  <si>
    <t>W-dbl-R-hvac-33roomac-EER12-oversize-75-TMY.xml</t>
  </si>
  <si>
    <t>W-dbl-R-hvac-33roomac-EER12-oversize-82-TMY.xml</t>
  </si>
  <si>
    <t>W-dbl-R-hvac-centralac-SEER13-75-TMY.xml</t>
  </si>
  <si>
    <t>W-dbl-R-hvac-centralac-SEER13-82-TMY.xml</t>
  </si>
  <si>
    <t>W-dbl-R-hvac-centralac-SEER20-75-TMY.xml</t>
  </si>
  <si>
    <t>W-dbl-R-hvac-centralac-SEER20-82-TMY.xml</t>
  </si>
  <si>
    <t>W-dbl-R-hvac-heatpump-SEER20-75-TMY.xml</t>
  </si>
  <si>
    <t>W-dbl-R-hvac-heatpump-SEER20-82-TMY.xml</t>
  </si>
  <si>
    <t>W-dbl-R-hvac-minisplit-SEER20-75-TMY.xml</t>
  </si>
  <si>
    <t>W-dbl-R-hvac-minisplit-SEER20-82-TMY.xml</t>
  </si>
  <si>
    <t>W-dbl-R-hvac-none-TMY.xml</t>
  </si>
  <si>
    <t>AllPC-hvac-centralac-SEER20-75-TMY.xml</t>
  </si>
  <si>
    <t>AllPC-hvac-centralac-SEER20-82-TMY.xml</t>
  </si>
  <si>
    <t>AllPC-hvac-heatpump-SEER20-75-TMY.xml</t>
  </si>
  <si>
    <t>AllPC-hvac-heatpump-SEER20-82-TMY.xml</t>
  </si>
  <si>
    <t>AllPC-hvac-none-TMY.xml</t>
  </si>
  <si>
    <t>3B_LosAngeles_HW_Historical_MostIntense_MostSevere_2018.epw</t>
  </si>
  <si>
    <t>3B_LosAngeles_HW_Midterm_Longest_2056.epw</t>
  </si>
  <si>
    <t>USA_CA_Los.Angeles-USC.Campus.722874_TMYx.2009-2023.epw</t>
  </si>
  <si>
    <t>Before_XML_filename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</si>
</sst>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04040"/>
      <name val="Arial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6" borderId="1" xfId="0" applyFill="1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5" borderId="3" xfId="0" applyFill="1" applyBorder="1"/>
    <xf numFmtId="0" fontId="3" fillId="6" borderId="3" xfId="0" applyFont="1" applyFill="1" applyBorder="1"/>
    <xf numFmtId="0" fontId="0" fillId="3" borderId="3" xfId="0" applyFill="1" applyBorder="1"/>
    <xf numFmtId="0" fontId="2" fillId="0" borderId="3" xfId="0" applyFont="1" applyBorder="1"/>
    <xf numFmtId="49" fontId="0" fillId="3" borderId="3" xfId="0" applyNumberFormat="1" applyFill="1" applyBorder="1"/>
    <xf numFmtId="0" fontId="1" fillId="4" borderId="5" xfId="0" applyFont="1" applyFill="1" applyBorder="1"/>
    <xf numFmtId="0" fontId="1" fillId="2" borderId="5" xfId="0" applyFont="1" applyFill="1" applyBorder="1"/>
    <xf numFmtId="0" fontId="0" fillId="0" borderId="2" xfId="0" applyBorder="1"/>
    <xf numFmtId="49" fontId="0" fillId="5" borderId="3" xfId="0" applyNumberFormat="1" applyFill="1" applyBorder="1"/>
    <xf numFmtId="0" fontId="0" fillId="5" borderId="4" xfId="0" applyFill="1" applyBorder="1"/>
    <xf numFmtId="0" fontId="0" fillId="5" borderId="0" xfId="0" applyFill="1"/>
    <xf numFmtId="0" fontId="0" fillId="5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7" borderId="1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8" borderId="3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/>
    <xf numFmtId="0" fontId="0" fillId="0" borderId="1" xfId="0" applyBorder="1" applyAlignment="1">
      <alignment vertical="center" wrapText="1"/>
    </xf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hpxmlonline.com/2023/09'">
  <Schema ID="Schema1" Namespace="http://hpxmlonline.com/2023/09">
    <xsd:schema xmlns:xsd="http://www.w3.org/2001/XMLSchema" xmlns:ns0="http://hpxmlonline.com/2023/09" xmlns="" targetNamespace="http://hpxmlonline.com/2023/09">
      <xsd:element nillable="true" name="HPXML">
        <xsd:complexType>
          <xsd:sequence minOccurs="0">
            <xsd:element minOccurs="0" nillable="true" name="XMLTransactionHeaderInformation" form="qualified">
              <xsd:complexType>
                <xsd:sequence minOccurs="0">
                  <xsd:element minOccurs="0" nillable="true" type="xsd:string" name="XMLType" form="qualified"/>
                  <xsd:element minOccurs="0" nillable="true" type="xsd:string" name="XMLGeneratedBy" form="qualified"/>
                  <xsd:element minOccurs="0" nillable="true" type="xsd:dateTime" name="CreatedDateAndTime" form="qualified"/>
                  <xsd:element minOccurs="0" nillable="true" type="xsd:string" name="Transaction" form="qualified"/>
                </xsd:sequence>
              </xsd:complexType>
            </xsd:element>
            <xsd:element minOccurs="0" nillable="true" name="SoftwareInfo" form="qualified">
              <xsd:complexType>
                <xsd:sequence minOccurs="0">
                  <xsd:element minOccurs="0" nillable="true" name="extension" form="qualified">
                    <xsd:complexType>
                      <xsd:sequence minOccurs="0">
                        <xsd:element minOccurs="0" nillable="true" name="SimulationControl" form="qualified">
                          <xsd:complexType>
                            <xsd:sequence minOccurs="0">
                              <xsd:element minOccurs="0" nillable="true" type="xsd:integer" name="Timestep" form="qualified"/>
                            </xsd:sequence>
                          </xsd:complexType>
                        </xsd:element>
                        <xsd:element minOccurs="0" nillable="true" name="UtilityBillScenarios" form="qualified">
                          <xsd:complexType>
                            <xsd:sequence minOccurs="0">
                              <xsd:element minOccurs="0" nillable="true" name="UtilityBillScenario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Building" form="qualified">
              <xsd:complexType>
                <xsd:sequence minOccurs="0">
                  <xsd:element minOccurs="0" nillable="true" name="BuildingID" form="qualified">
                    <xsd:complexType>
                      <xsd:attribute name="id" form="unqualified" type="xsd:string"/>
                    </xsd:complexType>
                  </xsd:element>
                  <xsd:element minOccurs="0" nillable="true" name="Site" form="qualified">
                    <xsd:complexType>
                      <xsd:sequence minOccurs="0">
                        <xsd:element minOccurs="0" nillable="true" name="SiteID" form="qualified">
                          <xsd:complexType>
                            <xsd:attribute name="id" form="unqualified" type="xsd:string"/>
                          </xsd:complexType>
                        </xsd:element>
                        <xsd:element minOccurs="0" nillable="true" name="Address" form="qualified">
                          <xsd:complexType>
                            <xsd:sequence minOccurs="0">
                              <xsd:element minOccurs="0" nillable="true" type="xsd:string" name="StateCode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rojectStatus" form="qualified">
                    <xsd:complexType>
                      <xsd:sequence minOccurs="0">
                        <xsd:element minOccurs="0" nillable="true" type="xsd:string" name="EventType" form="qualified"/>
                      </xsd:sequence>
                    </xsd:complexType>
                  </xsd:element>
                  <xsd:element minOccurs="0" nillable="true" name="BuildingDetails" form="qualified">
                    <xsd:complexType>
                      <xsd:sequence minOccurs="0">
                        <xsd:element minOccurs="0" nillable="true" name="BuildingSummary" form="qualified">
                          <xsd:complexType>
                            <xsd:sequence minOccurs="0">
                              <xsd:element minOccurs="0" nillable="true" name="Site" form="qualified">
                                <xsd:complexType>
                                  <xsd:sequence minOccurs="0">
                                    <xsd:element minOccurs="0" nillable="true" type="xsd:string" name="SiteType" form="qualified"/>
                                    <xsd:element minOccurs="0" nillable="true" type="xsd:string" name="Surroundings" form="qualified"/>
                                    <xsd:element minOccurs="0" nillable="true" type="xsd:string" name="VerticalSurroundings" form="qualified"/>
                                    <xsd:element minOccurs="0" nillable="true" type="xsd:integer" name="AzimuthOfFrontOfHome" form="qualified"/>
                                    <xsd:element minOccurs="0" nillable="true" name="FuelTypesAvailable" form="qualified">
                                      <xsd:complexType>
                                        <xsd:sequence minOccurs="0">
                                          <xsd:element minOccurs="0" maxOccurs="unbounded" nillable="true" type="xsd:string" name="Fuel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BuildingConstruction" form="qualified">
                                <xsd:complexType>
                                  <xsd:sequence minOccurs="0">
                                    <xsd:element minOccurs="0" nillable="true" type="xsd:string" name="ResidentialFacilityType" form="qualified"/>
                                    <xsd:element minOccurs="0" nillable="true" type="xsd:double" name="NumberofConditionedFloors" form="qualified"/>
                                    <xsd:element minOccurs="0" nillable="true" type="xsd:double" name="NumberofConditionedFloorsAboveGrade" form="qualified"/>
                                    <xsd:element minOccurs="0" nillable="true" type="xsd:double" name="AverageCeilingHeight" form="qualified"/>
                                    <xsd:element minOccurs="0" nillable="true" type="xsd:integer" name="NumberofBedrooms" form="qualified"/>
                                    <xsd:element minOccurs="0" nillable="true" type="xsd:integer" name="NumberofBathrooms" form="qualified"/>
                                    <xsd:element minOccurs="0" nillable="true" type="xsd:double" name="ConditionedFloorArea" form="qualified"/>
                                    <xsd:element minOccurs="0" nillable="true" type="xsd:double" name="ConditionedBuildingVolume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limateandRiskZones" form="qualified">
                          <xsd:complexType>
                            <xsd:sequence minOccurs="0">
                              <xsd:element minOccurs="0" nillable="true" name="ClimateZoneIECC" form="qualified">
                                <xsd:complexType>
                                  <xsd:sequence minOccurs="0">
                                    <xsd:element minOccurs="0" nillable="true" type="xsd:integer" name="Year" form="qualified"/>
                                    <xsd:element minOccurs="0" nillable="true" type="xsd:string" name="ClimateZone" form="qualified"/>
                                  </xsd:sequence>
                                </xsd:complexType>
                              </xsd:element>
                              <xsd:element minOccurs="0" nillable="true" name="WeatherStation" form="qualified">
                                <xsd:complexType>
                                  <xsd:sequence minOccurs="0">
                                    <xsd:element minOccurs="0" nillable="true" name="SystemIdentifier" form="qualified">
                                      <xsd:complexType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string" name="Name" form="qualified"/>
                                    <xsd:element minOccurs="0" nillable="true" name="extension" form="qualified">
                                      <xsd:complexType>
                                        <xsd:sequence minOccurs="0">
                                          <xsd:element minOccurs="0" nillable="true" type="xsd:string" name="EPWFilePath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nclosure" form="qualified">
                          <xsd:complexType>
                            <xsd:sequence minOccurs="0">
                              <xsd:element minOccurs="0" nillable="true" name="AirInfiltration" form="qualified">
                                <xsd:complexType>
                                  <xsd:sequence minOccurs="0">
                                    <xsd:element minOccurs="0" nillable="true" name="AirInfiltrationMeasurement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double" name="HousePressure" form="qualified"/>
                                          <xsd:element minOccurs="0" nillable="true" name="BuildingAirLeakage" form="qualified">
                                            <xsd:complexType>
                                              <xsd:sequence minOccurs="0">
                                                <xsd:element minOccurs="0" nillable="true" type="xsd:string" name="UnitofMeasure" form="qualified"/>
                                                <xsd:element minOccurs="0" nillable="true" type="xsd:double" name="AirLeakag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InfiltrationVolume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ttics" form="qualified">
                                <xsd:complexType>
                                  <xsd:sequence minOccurs="0">
                                    <xsd:element minOccurs="0" nillable="true" name="Attic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AtticType" form="qualified">
                                            <xsd:complexType>
                                              <xsd:sequence minOccurs="0">
                                                <xsd:element minOccurs="0" nillable="true" name="Attic" form="qualified">
                                                  <xsd:complexType>
                                                    <xsd:sequence minOccurs="0">
                                                      <xsd:element minOccurs="0" nillable="true" type="xsd:boolean" name="Vented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type="xsd:boolean" name="WithinInfiltrationVolume" form="qualified"/>
                                          <xsd:element minOccurs="0" nillable="true" name="AttachedToRoof" form="qualified">
                                            <xsd:complexType>
                                              <xsd:attribute name="idref" form="unqualified" type="xsd:string"/>
                                            </xsd:complexType>
                                          </xsd:element>
                                          <xsd:element minOccurs="0" nillable="true" name="AttachedToWall" form="qualified">
                                            <xsd:complexType>
                                              <xsd:attribute name="idref" form="unqualified" type="xsd:string"/>
                                            </xsd:complexType>
                                          </xsd:element>
                                          <xsd:element minOccurs="0" nillable="true" name="AttachedToFloor" form="qualified">
                                            <xsd:complexType>
                                              <xsd:attribute name="idref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Foundations" form="qualified">
                                <xsd:complexType>
                                  <xsd:sequence minOccurs="0">
                                    <xsd:element minOccurs="0" nillable="true" name="Foundation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FoundationType" form="qualified">
                                            <xsd:complexType>
                                              <xsd:sequence minOccurs="0">
                                                <xsd:element minOccurs="0" nillable="true" name="Basement" form="qualified">
                                                  <xsd:complexType>
                                                    <xsd:sequence minOccurs="0">
                                                      <xsd:element minOccurs="0" nillable="true" type="xsd:boolean" name="Conditioned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AttachedToRimJoist" form="qualified">
                                            <xsd:complexType>
                                              <xsd:attribute name="idref" form="unqualified" type="xsd:string"/>
                                            </xsd:complexType>
                                          </xsd:element>
                                          <xsd:element minOccurs="0" nillable="true" name="AttachedToFoundationWall" form="qualified">
                                            <xsd:complexType>
                                              <xsd:attribute name="idref" form="unqualified" type="xsd:string"/>
                                            </xsd:complexType>
                                          </xsd:element>
                                          <xsd:element minOccurs="0" nillable="true" name="AttachedToSlab" form="qualified">
                                            <xsd:complexType>
                                              <xsd:attribute name="idref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Roofs" form="qualified">
                                <xsd:complexType>
                                  <xsd:sequence minOccurs="0">
                                    <xsd:element minOccurs="0" nillable="true" name="Roof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string" name="InteriorAdjacentTo" form="qualified"/>
                                          <xsd:element minOccurs="0" nillable="true" type="xsd:double" name="Area" form="qualified"/>
                                          <xsd:element minOccurs="0" nillable="true" type="xsd:string" name="RoofType" form="qualified"/>
                                          <xsd:element minOccurs="0" nillable="true" type="xsd:double" name="SolarAbsorptance" form="qualified"/>
                                          <xsd:element minOccurs="0" nillable="true" type="xsd:double" name="Emittance" form="qualified"/>
                                          <xsd:element minOccurs="0" nillable="true" type="xsd:double" name="Pitch" form="qualified"/>
                                          <xsd:element minOccurs="0" nillable="true" name="Insulation" form="qualified">
                                            <xsd:complexType>
                                              <xsd:sequence minOccurs="0">
                                                <xsd:element minOccurs="0" nillable="true" name="SystemIdentifier" form="qualified">
                                                  <xsd:complexTyp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  <xsd:element minOccurs="0" nillable="true" type="xsd:double" name="AssemblyEffectiveRValu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RimJoists" form="qualified">
                                <xsd:complexType>
                                  <xsd:sequence minOccurs="0">
                                    <xsd:element minOccurs="0" nillable="true" name="RimJoist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string" name="ExteriorAdjacentTo" form="qualified"/>
                                          <xsd:element minOccurs="0" nillable="true" type="xsd:string" name="InteriorAdjacentTo" form="qualified"/>
                                          <xsd:element minOccurs="0" nillable="true" type="xsd:double" name="Area" form="qualified"/>
                                          <xsd:element minOccurs="0" nillable="true" type="xsd:string" name="Siding" form="qualified"/>
                                          <xsd:element minOccurs="0" nillable="true" type="xsd:double" name="SolarAbsorptance" form="qualified"/>
                                          <xsd:element minOccurs="0" nillable="true" type="xsd:double" name="Emittance" form="qualified"/>
                                          <xsd:element minOccurs="0" nillable="true" name="Insulation" form="qualified">
                                            <xsd:complexType>
                                              <xsd:sequence minOccurs="0">
                                                <xsd:element minOccurs="0" nillable="true" name="SystemIdentifier" form="qualified">
                                                  <xsd:complexTyp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  <xsd:element minOccurs="0" nillable="true" type="xsd:double" name="AssemblyEffectiveRValu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Walls" form="qualified">
                                <xsd:complexType>
                                  <xsd:sequence minOccurs="0">
                                    <xsd:element minOccurs="0" maxOccurs="unbounded" nillable="true" name="Wall" form="qualified">
                                      <xsd:complexType>
                                        <xsd:all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string" name="ExteriorAdjacentTo" form="qualified"/>
                                          <xsd:element minOccurs="0" nillable="true" type="xsd:string" name="InteriorAdjacentTo" form="qualified"/>
                                          <xsd:element minOccurs="0" nillable="true" name="WallType" form="qualified">
                                            <xsd:complexType>
                                              <xsd:sequence minOccurs="0">
                                                <xsd:element minOccurs="0" nillable="true" type="xsd:string" name="WoodStud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rea" form="qualified"/>
                                          <xsd:element minOccurs="0" nillable="true" type="xsd:string" name="Siding" form="qualified"/>
                                          <xsd:element minOccurs="0" nillable="true" type="xsd:double" name="SolarAbsorptance" form="qualified"/>
                                          <xsd:element minOccurs="0" nillable="true" type="xsd:double" name="Emittance" form="qualified"/>
                                          <xsd:element minOccurs="0" nillable="true" name="InteriorFinish" form="qualified">
                                            <xsd:complexType>
                                              <xsd:sequence minOccurs="0">
                                                <xsd:element minOccurs="0" nillable="true" type="xsd:string" name="Typ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Insulation" form="qualified">
                                            <xsd:complexType>
                                              <xsd:sequence minOccurs="0">
                                                <xsd:element minOccurs="0" nillable="true" name="SystemIdentifier" form="qualified">
                                                  <xsd:complexTyp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  <xsd:element minOccurs="0" nillable="true" type="xsd:double" name="AssemblyEffectiveR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AtticWallType" form="qualified"/>
                                        </xsd:all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FoundationWalls" form="qualified">
                                <xsd:complexType>
                                  <xsd:sequence minOccurs="0">
                                    <xsd:element minOccurs="0" nillable="true" name="FoundationWall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string" name="ExteriorAdjacentTo" form="qualified"/>
                                          <xsd:element minOccurs="0" nillable="true" type="xsd:string" name="InteriorAdjacentTo" form="qualified"/>
                                          <xsd:element minOccurs="0" nillable="true" type="xsd:double" name="Height" form="qualified"/>
                                          <xsd:element minOccurs="0" nillable="true" type="xsd:double" name="Area" form="qualified"/>
                                          <xsd:element minOccurs="0" nillable="true" type="xsd:double" name="Thickness" form="qualified"/>
                                          <xsd:element minOccurs="0" nillable="true" type="xsd:double" name="DepthBelowGrade" form="qualified"/>
                                          <xsd:element minOccurs="0" nillable="true" name="InteriorFinish" form="qualified">
                                            <xsd:complexType>
                                              <xsd:sequence minOccurs="0">
                                                <xsd:element minOccurs="0" nillable="true" type="xsd:string" name="Typ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Insulation" form="qualified">
                                            <xsd:complexType>
                                              <xsd:sequence minOccurs="0">
                                                <xsd:element minOccurs="0" nillable="true" name="SystemIdentifier" form="qualified">
                                                  <xsd:complexTyp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  <xsd:element minOccurs="0" maxOccurs="unbounded" nillable="true" name="Layer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InstallationType" form="qualified"/>
                                                      <xsd:element minOccurs="0" nillable="true" type="xsd:double" name="NominalRValue" form="qualified"/>
                                                      <xsd:element minOccurs="0" nillable="true" type="xsd:double" name="DistanceToTopOfInsulation" form="qualified"/>
                                                      <xsd:element minOccurs="0" nillable="true" type="xsd:double" name="DistanceToBottomOfInsulation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Floors" form="qualified">
                                <xsd:complexType>
                                  <xsd:sequence minOccurs="0">
                                    <xsd:element minOccurs="0" nillable="true" name="Floor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string" name="ExteriorAdjacentTo" form="qualified"/>
                                          <xsd:element minOccurs="0" nillable="true" type="xsd:string" name="InteriorAdjacentTo" form="qualified"/>
                                          <xsd:element minOccurs="0" nillable="true" type="xsd:string" name="FloorOrCeiling" form="qualified"/>
                                          <xsd:element minOccurs="0" nillable="true" name="FloorType" form="qualified">
                                            <xsd:complexType>
                                              <xsd:sequence minOccurs="0">
                                                <xsd:element minOccurs="0" nillable="true" type="xsd:string" name="WoodFram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rea" form="qualified"/>
                                          <xsd:element minOccurs="0" nillable="true" name="InteriorFinish" form="qualified">
                                            <xsd:complexType>
                                              <xsd:sequence minOccurs="0">
                                                <xsd:element minOccurs="0" nillable="true" type="xsd:string" name="Typ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Insulation" form="qualified">
                                            <xsd:complexType>
                                              <xsd:sequence minOccurs="0">
                                                <xsd:element minOccurs="0" nillable="true" name="SystemIdentifier" form="qualified">
                                                  <xsd:complexTyp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  <xsd:element minOccurs="0" nillable="true" type="xsd:double" name="AssemblyEffectiveRValu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Slabs" form="qualified">
                                <xsd:complexType>
                                  <xsd:sequence minOccurs="0">
                                    <xsd:element minOccurs="0" nillable="true" name="Slab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string" name="InteriorAdjacentTo" form="qualified"/>
                                          <xsd:element minOccurs="0" nillable="true" type="xsd:double" name="Area" form="qualified"/>
                                          <xsd:element minOccurs="0" nillable="true" type="xsd:double" name="Thickness" form="qualified"/>
                                          <xsd:element minOccurs="0" nillable="true" type="xsd:double" name="ExposedPerimeter" form="qualified"/>
                                          <xsd:element minOccurs="0" nillable="true" name="PerimeterInsulation" form="qualified">
                                            <xsd:complexType>
                                              <xsd:sequence minOccurs="0">
                                                <xsd:element minOccurs="0" nillable="true" name="SystemIdentifier" form="qualified">
                                                  <xsd:complexTyp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  <xsd:element minOccurs="0" nillable="true" name="Layer" form="qualified">
                                                  <xsd:complexType>
                                                    <xsd:sequence minOccurs="0">
                                                      <xsd:element minOccurs="0" nillable="true" type="xsd:double" name="NominalRValue" form="qualified"/>
                                                      <xsd:element minOccurs="0" nillable="true" type="xsd:double" name="InsulationDepth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UnderSlabInsulation" form="qualified">
                                            <xsd:complexType>
                                              <xsd:sequence minOccurs="0">
                                                <xsd:element minOccurs="0" nillable="true" name="SystemIdentifier" form="qualified">
                                                  <xsd:complexTyp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  <xsd:element minOccurs="0" nillable="true" name="Layer" form="qualified">
                                                  <xsd:complexType>
                                                    <xsd:sequence minOccurs="0">
                                                      <xsd:element minOccurs="0" nillable="true" type="xsd:double" name="NominalRValue" form="qualified"/>
                                                      <xsd:element minOccurs="0" nillable="true" type="xsd:double" name="InsulationWidth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extension" form="qualified">
                                            <xsd:complexType>
                                              <xsd:sequence minOccurs="0">
                                                <xsd:element minOccurs="0" nillable="true" type="xsd:double" name="CarpetFraction" form="qualified"/>
                                                <xsd:element minOccurs="0" nillable="true" type="xsd:double" name="CarpetRValu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Windows" form="qualified">
                                <xsd:complexType>
                                  <xsd:sequence minOccurs="0">
                                    <xsd:element minOccurs="0" maxOccurs="unbounded" nillable="true" name="Window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double" name="Area" form="qualified"/>
                                          <xsd:element minOccurs="0" nillable="true" type="xsd:integer" name="Azimuth" form="qualified"/>
                                          <xsd:element minOccurs="0" nillable="true" type="xsd:double" name="UFactor" form="qualified"/>
                                          <xsd:element minOccurs="0" nillable="true" type="xsd:double" name="SHGC" form="qualified"/>
                                          <xsd:element minOccurs="0" nillable="true" name="InteriorShading" form="qualified">
                                            <xsd:complexType>
                                              <xsd:sequence minOccurs="0">
                                                <xsd:element minOccurs="0" nillable="true" name="SystemIdentifier" form="qualified">
                                                  <xsd:complexTyp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  <xsd:element minOccurs="0" nillable="true" type="xsd:double" name="SummerShadingCoefficient" form="qualified"/>
                                                <xsd:element minOccurs="0" nillable="true" type="xsd:double" name="WinterShadingCoefficient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FractionOperable" form="qualified"/>
                                          <xsd:element minOccurs="0" nillable="true" name="AttachedToWall" form="qualified">
                                            <xsd:complexType>
                                              <xsd:attribute name="idref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oors" form="qualified">
                                <xsd:complexType>
                                  <xsd:sequence minOccurs="0">
                                    <xsd:element minOccurs="0" nillable="true" name="Door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AttachedToWall" form="qualified">
                                            <xsd:complexType>
                                              <xsd:attribute name="idref" form="unqualified" type="xsd:string"/>
                                            </xsd:complexType>
                                          </xsd:element>
                                          <xsd:element minOccurs="0" nillable="true" type="xsd:double" name="Area" form="qualified"/>
                                          <xsd:element minOccurs="0" nillable="true" type="xsd:integer" name="Azimuth" form="qualified"/>
                                          <xsd:element minOccurs="0" nillable="true" type="xsd:double" name="RValue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Systems" form="qualified">
                          <xsd:complexType>
                            <xsd:sequence minOccurs="0">
                              <xsd:element minOccurs="0" nillable="true" name="HVAC" form="qualified">
                                <xsd:complexType>
                                  <xsd:sequence minOccurs="0">
                                    <xsd:element minOccurs="0" nillable="true" name="HVACPlant" form="qualified">
                                      <xsd:complexType>
                                        <xsd:sequence minOccurs="0">
                                          <xsd:element minOccurs="0" nillable="true" name="PrimarySystems" form="qualified">
                                            <xsd:complexType>
                                              <xsd:sequence minOccurs="0">
                                                <xsd:element minOccurs="0" nillable="true" name="PrimaryHeatingSystem" form="qualified">
                                                  <xsd:complexType>
                                                    <xsd:attribute name="idref" form="unqualified" type="xsd:string"/>
                                                  </xsd:complexType>
                                                </xsd:element>
                                                <xsd:element minOccurs="0" nillable="true" name="PrimaryCoolingSystem" form="qualified">
                                                  <xsd:complexType>
                                                    <xsd:attribute name="idref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HeatingSystem" form="qualified">
                                            <xsd:complexType>
                                              <xsd:sequence minOccurs="0">
                                                <xsd:element minOccurs="0" nillable="true" name="SystemIdentifier" form="qualified">
                                                  <xsd:complexTyp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  <xsd:element minOccurs="0" nillable="true" name="DistributionSystem" form="qualified">
                                                  <xsd:complexType>
                                                    <xsd:attribute name="idref" form="unqualified" type="xsd:string"/>
                                                  </xsd:complexType>
                                                </xsd:element>
                                                <xsd:element minOccurs="0" nillable="true" name="HeatingSystemType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Furnace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string" name="HeatingSystemFuel" form="qualified"/>
                                                <xsd:element minOccurs="0" nillable="true" type="xsd:double" name="HeatingCapacity" form="qualified"/>
                                                <xsd:element minOccurs="0" nillable="true" name="AnnualHeatingEfficiency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Units" form="qualified"/>
                                                      <xsd:element minOccurs="0" nillable="true" type="xsd:double" name="Value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double" name="FractionHeatLoadServed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CoolingSystem" form="qualified">
                                            <xsd:complexType>
                                              <xsd:sequence minOccurs="0">
                                                <xsd:element minOccurs="0" nillable="true" name="SystemIdentifier" form="qualified">
                                                  <xsd:complexTyp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  <xsd:element minOccurs="0" nillable="true" name="DistributionSystem" form="qualified">
                                                  <xsd:complexType>
                                                    <xsd:attribute name="idref" form="unqualified" type="xsd:string"/>
                                                  </xsd:complexType>
                                                </xsd:element>
                                                <xsd:element minOccurs="0" nillable="true" type="xsd:string" name="CoolingSystemType" form="qualified"/>
                                                <xsd:element minOccurs="0" nillable="true" type="xsd:string" name="CoolingSystemFuel" form="qualified"/>
                                                <xsd:element minOccurs="0" nillable="true" type="xsd:double" name="CoolingCapacity" form="qualified"/>
                                                <xsd:element minOccurs="0" nillable="true" type="xsd:string" name="CompressorType" form="qualified"/>
                                                <xsd:element minOccurs="0" nillable="true" type="xsd:double" name="FractionCoolLoadServed" form="qualified"/>
                                                <xsd:element minOccurs="0" nillable="true" name="AnnualCoolingEfficiency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Units" form="qualified"/>
                                                      <xsd:element minOccurs="0" nillable="true" type="xsd:double" name="Value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double" name="SensibleHeatFraction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HVACControl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double" name="SetpointTempHeatingSeason" form="qualified"/>
                                          <xsd:element minOccurs="0" nillable="true" type="xsd:double" name="SetpointTempCoolingSeason" form="qualified"/>
                                        </xsd:sequence>
                                      </xsd:complexType>
                                    </xsd:element>
                                    <xsd:element minOccurs="0" nillable="true" name="HVACDistribution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DistributionSystemType" form="qualified">
                                            <xsd:complexType>
                                              <xsd:sequence minOccurs="0">
                                                <xsd:element minOccurs="0" nillable="true" name="AirDistribution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AirDistributionType" form="qualified"/>
                                                      <xsd:element minOccurs="0" maxOccurs="unbounded" nillable="true" name="DuctLeakageMeasurement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DuctType" form="qualified"/>
                                                            <xsd:element minOccurs="0" nillable="true" name="DuctLeakage" form="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string" name="Units" form="qualified"/>
                                                                  <xsd:element minOccurs="0" nillable="true" type="xsd:double" name="Value" form="qualified"/>
                                                                  <xsd:element minOccurs="0" nillable="true" type="xsd:string" name="TotalOrToOutside" form="qualified"/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maxOccurs="unbounded" nillable="true" name="Ducts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SystemIdentifier" form="qualified">
                                                              <xsd:complexType>
                                                                <xsd:attribute name="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DuctType" form="qualified"/>
                                                            <xsd:element minOccurs="0" nillable="true" type="xsd:double" name="DuctInsulationRValue" form="qualified"/>
                                                            <xsd:element minOccurs="0" nillable="true" type="xsd:string" name="DuctLocation" form="qualified"/>
                                                            <xsd:element minOccurs="0" nillable="true" type="xsd:double" name="DuctSurfaceArea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WaterHeating" form="qualified">
                                <xsd:complexType>
                                  <xsd:sequence minOccurs="0">
                                    <xsd:element minOccurs="0" nillable="true" name="WaterHeatingSystem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string" name="FuelType" form="qualified"/>
                                          <xsd:element minOccurs="0" nillable="true" type="xsd:string" name="WaterHeaterType" form="qualified"/>
                                          <xsd:element minOccurs="0" nillable="true" type="xsd:string" name="Location" form="qualified"/>
                                          <xsd:element minOccurs="0" nillable="true" type="xsd:double" name="TankVolume" form="qualified"/>
                                          <xsd:element minOccurs="0" nillable="true" type="xsd:double" name="FractionDHWLoadServed" form="qualified"/>
                                          <xsd:element minOccurs="0" nillable="true" type="xsd:double" name="HeatingCapacity" form="qualified"/>
                                          <xsd:element minOccurs="0" nillable="true" type="xsd:double" name="EnergyFactor" form="qualified"/>
                                          <xsd:element minOccurs="0" nillable="true" type="xsd:double" name="HotWaterTemperature" form="qualified"/>
                                        </xsd:sequence>
                                      </xsd:complexType>
                                    </xsd:element>
                                    <xsd:element minOccurs="0" nillable="true" name="HotWaterDistribution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SystemType" form="qualified">
                                            <xsd:complexType>
                                              <xsd:sequence minOccurs="0">
                                                <xsd:element minOccurs="0" nillable="true" name="Standard" form="qualified">
                                                  <xsd:complexType>
                                                    <xsd:sequence minOccurs="0">
                                                      <xsd:element minOccurs="0" nillable="true" type="xsd:double" name="PipingLength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PipeInsulation" form="qualified">
                                            <xsd:complexType>
                                              <xsd:sequence minOccurs="0">
                                                <xsd:element minOccurs="0" nillable="true" type="xsd:double" name="PipeRValu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maxOccurs="unbounded" nillable="true" name="WaterFixture" form="qualified">
                                      <xsd:complexType>
                                        <xsd:sequence minOccurs="0">
                                          <xsd:element minOccurs="0" nillable="true" name="SystemIdentifier" form="qualified">
                                            <xsd:complexTyp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type="xsd:string" name="WaterFixtureType" form="qualified"/>
                                          <xsd:element minOccurs="0" nillable="true" type="xsd:boolean" name="LowFlow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ppliances" form="qualified">
                          <xsd:complexType>
                            <xsd:sequence minOccurs="0">
                              <xsd:element minOccurs="0" nillable="true" name="ClothesWasher" form="qualified">
                                <xsd:complexType>
                                  <xsd:sequence minOccurs="0">
                                    <xsd:element minOccurs="0" nillable="true" name="SystemIdentifier" form="qualified">
                                      <xsd:complexType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string" name="Location" form="qualified"/>
                                    <xsd:element minOccurs="0" nillable="true" type="xsd:double" name="IntegratedModifiedEnergyFactor" form="qualified"/>
                                    <xsd:element minOccurs="0" nillable="true" type="xsd:double" name="RatedAnnualkWh" form="qualified"/>
                                    <xsd:element minOccurs="0" nillable="true" type="xsd:double" name="LabelElectricRate" form="qualified"/>
                                    <xsd:element minOccurs="0" nillable="true" type="xsd:double" name="LabelGasRate" form="qualified"/>
                                    <xsd:element minOccurs="0" nillable="true" type="xsd:double" name="LabelAnnualGasCost" form="qualified"/>
                                    <xsd:element minOccurs="0" nillable="true" type="xsd:double" name="LabelUsage" form="qualified"/>
                                    <xsd:element minOccurs="0" nillable="true" type="xsd:double" name="Capacity" form="qualified"/>
                                  </xsd:sequence>
                                </xsd:complexType>
                              </xsd:element>
                              <xsd:element minOccurs="0" nillable="true" name="ClothesDryer" form="qualified">
                                <xsd:complexType>
                                  <xsd:sequence minOccurs="0">
                                    <xsd:element minOccurs="0" nillable="true" name="SystemIdentifier" form="qualified">
                                      <xsd:complexType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string" name="Location" form="qualified"/>
                                    <xsd:element minOccurs="0" nillable="true" type="xsd:string" name="FuelType" form="qualified"/>
                                    <xsd:element minOccurs="0" nillable="true" type="xsd:double" name="CombinedEnergyFactor" form="qualified"/>
                                    <xsd:element minOccurs="0" nillable="true" type="xsd:boolean" name="Vented" form="qualified"/>
                                    <xsd:element minOccurs="0" nillable="true" type="xsd:double" name="VentedFlowRate" form="qualified"/>
                                  </xsd:sequence>
                                </xsd:complexType>
                              </xsd:element>
                              <xsd:element minOccurs="0" nillable="true" name="Dishwasher" form="qualified">
                                <xsd:complexType>
                                  <xsd:sequence minOccurs="0">
                                    <xsd:element minOccurs="0" nillable="true" name="SystemIdentifier" form="qualified">
                                      <xsd:complexType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string" name="Location" form="qualified"/>
                                    <xsd:element minOccurs="0" nillable="true" type="xsd:double" name="RatedAnnualkWh" form="qualified"/>
                                    <xsd:element minOccurs="0" nillable="true" type="xsd:integer" name="PlaceSettingCapacity" form="qualified"/>
                                    <xsd:element minOccurs="0" nillable="true" type="xsd:double" name="LabelElectricRate" form="qualified"/>
                                    <xsd:element minOccurs="0" nillable="true" type="xsd:double" name="LabelGasRate" form="qualified"/>
                                    <xsd:element minOccurs="0" nillable="true" type="xsd:double" name="LabelAnnualGasCost" form="qualified"/>
                                    <xsd:element minOccurs="0" nillable="true" type="xsd:double" name="LabelUsage" form="qualified"/>
                                  </xsd:sequence>
                                </xsd:complexType>
                              </xsd:element>
                              <xsd:element minOccurs="0" nillable="true" name="Refrigerator" form="qualified">
                                <xsd:complexType>
                                  <xsd:sequence minOccurs="0">
                                    <xsd:element minOccurs="0" nillable="true" name="SystemIdentifier" form="qualified">
                                      <xsd:complexType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string" name="Location" form="qualified"/>
                                    <xsd:element minOccurs="0" nillable="true" type="xsd:double" name="RatedAnnualkWh" form="qualified"/>
                                  </xsd:sequence>
                                </xsd:complexType>
                              </xsd:element>
                              <xsd:element minOccurs="0" nillable="true" name="CookingRange" form="qualified">
                                <xsd:complexType>
                                  <xsd:sequence minOccurs="0">
                                    <xsd:element minOccurs="0" nillable="true" name="SystemIdentifier" form="qualified">
                                      <xsd:complexType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string" name="Location" form="qualified"/>
                                    <xsd:element minOccurs="0" nillable="true" type="xsd:string" name="FuelType" form="qualified"/>
                                    <xsd:element minOccurs="0" nillable="true" type="xsd:boolean" name="IsInduction" form="qualified"/>
                                  </xsd:sequence>
                                </xsd:complexType>
                              </xsd:element>
                              <xsd:element minOccurs="0" nillable="true" name="Oven" form="qualified">
                                <xsd:complexType>
                                  <xsd:sequence minOccurs="0">
                                    <xsd:element minOccurs="0" nillable="true" name="SystemIdentifier" form="qualified">
                                      <xsd:complexType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boolean" name="IsConvection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ghting" form="qualified">
                          <xsd:complexType>
                            <xsd:sequence minOccurs="0">
                              <xsd:element minOccurs="0" maxOccurs="unbounded" nillable="true" name="LightingGroup" form="qualified">
                                <xsd:complexType>
                                  <xsd:sequence minOccurs="0">
                                    <xsd:element minOccurs="0" nillable="true" name="SystemIdentifier" form="qualified">
                                      <xsd:complexType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string" name="Location" form="qualified"/>
                                    <xsd:element minOccurs="0" nillable="true" type="xsd:double" name="FractionofUnitsInLocation" form="qualified"/>
                                    <xsd:element minOccurs="0" nillable="true" name="LightingType" form="qualified">
                                      <xsd:complexType>
                                        <xsd:all>
                                          <xsd:element minOccurs="0" nillable="true" type="xsd:string" name="CompactFluorescent" form="qualified"/>
                                          <xsd:element minOccurs="0" nillable="true" type="xsd:string" name="FluorescentTube" form="qualified"/>
                                          <xsd:element minOccurs="0" nillable="true" type="xsd:string" name="LightEmittingDiode" form="qualified"/>
                                        </xsd:all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iscLoads" form="qualified">
                          <xsd:complexType>
                            <xsd:sequence minOccurs="0">
                              <xsd:element minOccurs="0" maxOccurs="unbounded" nillable="true" name="PlugLoad" form="qualified">
                                <xsd:complexType>
                                  <xsd:sequence minOccurs="0">
                                    <xsd:element minOccurs="0" nillable="true" name="SystemIdentifier" form="qualified">
                                      <xsd:complexType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string" name="PlugLoadType" form="qualified"/>
                                    <xsd:element minOccurs="0" nillable="true" name="Load" form="qualified">
                                      <xsd:complexType>
                                        <xsd:sequence minOccurs="0">
                                          <xsd:element minOccurs="0" nillable="true" type="xsd:string" name="Units" form="qualified"/>
                                          <xsd:element minOccurs="0" nillable="true" type="xsd:double" name="Value" form="qualified"/>
                                        </xsd:sequence>
                                      </xsd:complexType>
                                    </xsd:element>
                                    <xsd:element minOccurs="0" nillable="true" name="extension" form="qualified">
                                      <xsd:complexType>
                                        <xsd:sequence minOccurs="0">
                                          <xsd:element minOccurs="0" nillable="true" type="xsd:double" name="FracSensible" form="qualified"/>
                                          <xsd:element minOccurs="0" nillable="true" type="xsd:double" name="FracLatent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schemaVersion" form="unqualified" type="xsd:double"/>
        </xsd:complexType>
      </xsd:element>
    </xsd:schema>
  </Schema>
  <Map ID="1" Name="HPXML_Map" RootElement="HP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ye Min Park" id="{43D420DD-2F10-465F-8AA3-F8E0579A6BFC}" userId="S::hmpark@rand.org::380e67d9-72aa-4687-aab4-f75703f719f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4-09-04T23:24:20.70" personId="{43D420DD-2F10-465F-8AA3-F8E0579A6BFC}" id="{1071552C-EB09-4879-9387-5E230B65FA9F}">
    <text>Not all columns are included here.. Let me know if I should include all.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FB6C-B4D6-4F96-BFC4-34B2EDA66B61}">
  <dimension ref="A1:AV26"/>
  <sheetViews>
    <sheetView topLeftCell="B1" workbookViewId="0">
      <selection activeCell="B1" sqref="B1:G9"/>
    </sheetView>
  </sheetViews>
  <sheetFormatPr defaultRowHeight="15" x14ac:dyDescent="0.25"/>
  <cols>
    <col min="1" max="1" width="35.85546875" customWidth="1"/>
    <col min="2" max="2" width="40.7109375" bestFit="1" customWidth="1"/>
    <col min="3" max="3" width="20.140625" customWidth="1"/>
    <col min="4" max="4" width="21.28515625" customWidth="1"/>
    <col min="5" max="5" width="25.42578125" customWidth="1"/>
    <col min="6" max="6" width="22.28515625" customWidth="1"/>
    <col min="7" max="7" width="25.28515625" customWidth="1"/>
    <col min="8" max="8" width="25.85546875" customWidth="1"/>
    <col min="9" max="9" width="22.140625" customWidth="1"/>
    <col min="10" max="10" width="30.140625" customWidth="1"/>
    <col min="11" max="11" width="17.85546875" customWidth="1"/>
    <col min="12" max="13" width="22.85546875" customWidth="1"/>
    <col min="14" max="14" width="24.140625" customWidth="1"/>
    <col min="15" max="17" width="17.85546875" customWidth="1"/>
    <col min="22" max="22" width="64.7109375" bestFit="1" customWidth="1"/>
    <col min="28" max="28" width="13" bestFit="1" customWidth="1"/>
    <col min="29" max="29" width="14.28515625" bestFit="1" customWidth="1"/>
    <col min="30" max="30" width="13.85546875" bestFit="1" customWidth="1"/>
    <col min="31" max="31" width="12.42578125" bestFit="1" customWidth="1"/>
    <col min="32" max="32" width="23.140625" bestFit="1" customWidth="1"/>
    <col min="33" max="33" width="32.7109375" bestFit="1" customWidth="1"/>
    <col min="34" max="34" width="31.140625" bestFit="1" customWidth="1"/>
    <col min="35" max="35" width="22.85546875" bestFit="1" customWidth="1"/>
    <col min="36" max="36" width="15" bestFit="1" customWidth="1"/>
    <col min="37" max="37" width="17.42578125" bestFit="1" customWidth="1"/>
    <col min="38" max="38" width="25.42578125" bestFit="1" customWidth="1"/>
    <col min="39" max="39" width="25" bestFit="1" customWidth="1"/>
    <col min="40" max="40" width="22.140625" bestFit="1" customWidth="1"/>
    <col min="41" max="41" width="22.7109375" bestFit="1" customWidth="1"/>
    <col min="42" max="42" width="29.7109375" bestFit="1" customWidth="1"/>
    <col min="43" max="43" width="13.7109375" bestFit="1" customWidth="1"/>
    <col min="44" max="44" width="14" bestFit="1" customWidth="1"/>
    <col min="45" max="45" width="26.85546875" bestFit="1" customWidth="1"/>
    <col min="46" max="46" width="13.28515625" customWidth="1"/>
    <col min="47" max="48" width="34" bestFit="1" customWidth="1"/>
  </cols>
  <sheetData>
    <row r="1" spans="1:48" ht="75" x14ac:dyDescent="0.25">
      <c r="A1" s="23" t="s">
        <v>53</v>
      </c>
      <c r="B1" s="23" t="s">
        <v>77</v>
      </c>
      <c r="C1" s="28" t="s">
        <v>66</v>
      </c>
      <c r="D1" s="28" t="s">
        <v>67</v>
      </c>
      <c r="E1" s="28" t="s">
        <v>68</v>
      </c>
      <c r="F1" s="28" t="s">
        <v>69</v>
      </c>
      <c r="G1" s="28" t="s">
        <v>78</v>
      </c>
      <c r="H1" s="28" t="s">
        <v>79</v>
      </c>
      <c r="I1" s="28" t="s">
        <v>103</v>
      </c>
      <c r="J1" s="28" t="s">
        <v>104</v>
      </c>
      <c r="K1" s="28" t="s">
        <v>108</v>
      </c>
      <c r="L1" s="28" t="s">
        <v>109</v>
      </c>
      <c r="M1" s="28" t="s">
        <v>115</v>
      </c>
      <c r="N1" s="28" t="s">
        <v>96</v>
      </c>
      <c r="O1" s="28"/>
      <c r="P1" s="28"/>
      <c r="Q1" s="31" t="s">
        <v>117</v>
      </c>
      <c r="R1" s="15" t="s">
        <v>0</v>
      </c>
      <c r="S1" s="15" t="s">
        <v>1</v>
      </c>
      <c r="T1" s="15" t="s">
        <v>21</v>
      </c>
      <c r="U1" s="15" t="s">
        <v>22</v>
      </c>
      <c r="V1" s="15" t="s">
        <v>2</v>
      </c>
      <c r="W1" s="16" t="s">
        <v>3</v>
      </c>
      <c r="X1" s="16" t="s">
        <v>4</v>
      </c>
      <c r="Y1" s="16" t="s">
        <v>5</v>
      </c>
      <c r="Z1" s="16" t="s">
        <v>6</v>
      </c>
      <c r="AA1" s="2" t="s">
        <v>23</v>
      </c>
      <c r="AB1" s="2" t="s">
        <v>24</v>
      </c>
      <c r="AC1" s="2" t="s">
        <v>7</v>
      </c>
      <c r="AD1" s="2" t="s">
        <v>8</v>
      </c>
      <c r="AE1" s="2" t="s">
        <v>9</v>
      </c>
      <c r="AF1" s="2" t="s">
        <v>25</v>
      </c>
      <c r="AG1" s="2" t="s">
        <v>10</v>
      </c>
      <c r="AH1" s="2" t="s">
        <v>11</v>
      </c>
      <c r="AI1" s="2" t="s">
        <v>12</v>
      </c>
      <c r="AJ1" s="2" t="s">
        <v>26</v>
      </c>
      <c r="AK1" s="2" t="s">
        <v>27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Q1" s="2" t="s">
        <v>28</v>
      </c>
      <c r="AR1" s="2" t="s">
        <v>29</v>
      </c>
      <c r="AS1" s="2" t="s">
        <v>18</v>
      </c>
      <c r="AT1" s="2" t="s">
        <v>30</v>
      </c>
      <c r="AU1" s="2" t="s">
        <v>19</v>
      </c>
      <c r="AV1" s="2" t="s">
        <v>20</v>
      </c>
    </row>
    <row r="2" spans="1:48" ht="45" x14ac:dyDescent="0.25">
      <c r="A2" s="24" t="s">
        <v>51</v>
      </c>
      <c r="B2" s="24" t="s">
        <v>65</v>
      </c>
      <c r="C2" t="s">
        <v>75</v>
      </c>
      <c r="D2" t="s">
        <v>76</v>
      </c>
      <c r="E2" t="s">
        <v>71</v>
      </c>
      <c r="F2" t="s">
        <v>73</v>
      </c>
      <c r="G2" t="s">
        <v>80</v>
      </c>
      <c r="H2" t="s">
        <v>84</v>
      </c>
      <c r="J2" s="22" t="s">
        <v>106</v>
      </c>
      <c r="K2" s="22" t="s">
        <v>110</v>
      </c>
      <c r="L2" s="22" t="s">
        <v>111</v>
      </c>
      <c r="M2" s="22" t="s">
        <v>114</v>
      </c>
      <c r="N2" s="32" t="s">
        <v>107</v>
      </c>
      <c r="R2" s="17">
        <v>2006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17">
        <v>0.7</v>
      </c>
      <c r="Y2" s="17">
        <v>0.92</v>
      </c>
      <c r="Z2" s="17">
        <v>6</v>
      </c>
      <c r="AA2" s="1" t="s">
        <v>37</v>
      </c>
      <c r="AB2">
        <v>108</v>
      </c>
      <c r="AC2">
        <v>0</v>
      </c>
      <c r="AD2">
        <v>0.33</v>
      </c>
      <c r="AE2">
        <v>0.45</v>
      </c>
      <c r="AF2" s="1" t="s">
        <v>41</v>
      </c>
      <c r="AG2">
        <v>0.7</v>
      </c>
      <c r="AH2">
        <v>0.85</v>
      </c>
      <c r="AI2">
        <v>0.67</v>
      </c>
      <c r="AJ2" s="1" t="s">
        <v>45</v>
      </c>
      <c r="AK2" s="1" t="s">
        <v>46</v>
      </c>
      <c r="AL2" s="1" t="s">
        <v>47</v>
      </c>
      <c r="AM2" s="1" t="s">
        <v>31</v>
      </c>
      <c r="AN2">
        <v>24000</v>
      </c>
      <c r="AO2" s="1" t="s">
        <v>48</v>
      </c>
      <c r="AP2">
        <v>1</v>
      </c>
      <c r="AQ2" s="1" t="s">
        <v>49</v>
      </c>
      <c r="AR2">
        <v>13</v>
      </c>
      <c r="AS2">
        <v>0.73</v>
      </c>
      <c r="AT2" s="1" t="s">
        <v>50</v>
      </c>
      <c r="AU2">
        <v>68</v>
      </c>
      <c r="AV2">
        <v>78</v>
      </c>
    </row>
    <row r="3" spans="1:48" x14ac:dyDescent="0.25">
      <c r="A3" s="24"/>
      <c r="B3" s="24"/>
      <c r="G3" t="s">
        <v>81</v>
      </c>
      <c r="H3" t="s">
        <v>85</v>
      </c>
      <c r="K3" s="22"/>
      <c r="L3" s="22"/>
      <c r="M3" s="22"/>
      <c r="AA3" s="1" t="s">
        <v>38</v>
      </c>
      <c r="AB3">
        <v>72</v>
      </c>
      <c r="AC3">
        <v>90</v>
      </c>
      <c r="AD3">
        <v>0.33</v>
      </c>
      <c r="AE3">
        <v>0.45</v>
      </c>
      <c r="AF3" s="1" t="s">
        <v>42</v>
      </c>
      <c r="AG3">
        <v>0.7</v>
      </c>
      <c r="AH3">
        <v>0.85</v>
      </c>
      <c r="AI3">
        <v>0.67</v>
      </c>
      <c r="AJ3" s="1"/>
      <c r="AK3" s="1"/>
      <c r="AL3" s="1"/>
      <c r="AM3" s="1"/>
      <c r="AO3" s="1"/>
      <c r="AQ3" s="1"/>
      <c r="AT3" s="1"/>
    </row>
    <row r="4" spans="1:48" x14ac:dyDescent="0.25">
      <c r="A4" s="24"/>
      <c r="B4" s="24"/>
      <c r="G4" t="s">
        <v>82</v>
      </c>
      <c r="H4" t="s">
        <v>86</v>
      </c>
      <c r="K4" s="22"/>
      <c r="L4" s="22"/>
      <c r="M4" s="22"/>
      <c r="AA4" s="1" t="s">
        <v>39</v>
      </c>
      <c r="AB4">
        <v>108</v>
      </c>
      <c r="AC4">
        <v>180</v>
      </c>
      <c r="AD4">
        <v>0.33</v>
      </c>
      <c r="AE4">
        <v>0.45</v>
      </c>
      <c r="AF4" s="1" t="s">
        <v>43</v>
      </c>
      <c r="AG4">
        <v>0.7</v>
      </c>
      <c r="AH4">
        <v>0.85</v>
      </c>
      <c r="AI4">
        <v>0.67</v>
      </c>
      <c r="AJ4" s="1"/>
      <c r="AK4" s="1"/>
      <c r="AL4" s="1"/>
      <c r="AM4" s="1"/>
      <c r="AO4" s="1"/>
      <c r="AQ4" s="1"/>
      <c r="AT4" s="1"/>
    </row>
    <row r="5" spans="1:48" x14ac:dyDescent="0.25">
      <c r="A5" s="23"/>
      <c r="B5" s="23"/>
      <c r="C5" s="2"/>
      <c r="D5" s="2"/>
      <c r="E5" s="2"/>
      <c r="F5" s="2"/>
      <c r="G5" t="s">
        <v>83</v>
      </c>
      <c r="H5" t="s">
        <v>87</v>
      </c>
      <c r="I5" s="2"/>
      <c r="J5" s="2"/>
      <c r="K5" s="28"/>
      <c r="L5" s="28"/>
      <c r="M5" s="2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 t="s">
        <v>40</v>
      </c>
      <c r="AB5" s="2">
        <v>72</v>
      </c>
      <c r="AC5" s="2">
        <v>270</v>
      </c>
      <c r="AD5" s="2">
        <v>0.33</v>
      </c>
      <c r="AE5" s="2">
        <v>0.45</v>
      </c>
      <c r="AF5" s="3" t="s">
        <v>44</v>
      </c>
      <c r="AG5" s="2">
        <v>0.7</v>
      </c>
      <c r="AH5" s="2">
        <v>0.85</v>
      </c>
      <c r="AI5" s="2">
        <v>0.67</v>
      </c>
      <c r="AJ5" s="3"/>
      <c r="AK5" s="3"/>
      <c r="AL5" s="3"/>
      <c r="AM5" s="3"/>
      <c r="AN5" s="2"/>
      <c r="AO5" s="3"/>
      <c r="AP5" s="2"/>
      <c r="AQ5" s="3"/>
      <c r="AR5" s="2"/>
      <c r="AS5" s="2"/>
      <c r="AT5" s="3"/>
      <c r="AU5" s="2"/>
      <c r="AV5" s="2"/>
    </row>
    <row r="6" spans="1:48" ht="75" x14ac:dyDescent="0.25">
      <c r="A6" s="33" t="s">
        <v>52</v>
      </c>
      <c r="B6" s="25" t="s">
        <v>57</v>
      </c>
      <c r="C6" s="22" t="s">
        <v>70</v>
      </c>
      <c r="D6" s="27" t="s">
        <v>118</v>
      </c>
      <c r="E6" s="29" t="s">
        <v>72</v>
      </c>
      <c r="F6" s="29" t="s">
        <v>74</v>
      </c>
      <c r="G6" s="6"/>
      <c r="H6" s="6"/>
      <c r="I6" s="6"/>
      <c r="J6" s="6"/>
      <c r="K6" s="29"/>
      <c r="L6" s="29"/>
      <c r="M6" s="29"/>
      <c r="N6" s="6"/>
      <c r="O6" s="6"/>
      <c r="P6" s="6"/>
      <c r="Q6" s="6"/>
      <c r="R6" s="10">
        <v>2021</v>
      </c>
      <c r="S6" s="10" t="s">
        <v>54</v>
      </c>
      <c r="T6" s="18" t="s">
        <v>33</v>
      </c>
      <c r="U6" s="10" t="s">
        <v>56</v>
      </c>
      <c r="V6" s="10" t="s">
        <v>55</v>
      </c>
      <c r="W6" s="6"/>
      <c r="X6" s="6"/>
      <c r="Y6" s="6"/>
      <c r="Z6" s="6"/>
      <c r="AA6" s="7"/>
      <c r="AB6" s="6"/>
      <c r="AC6" s="6"/>
      <c r="AD6" s="6"/>
      <c r="AE6" s="6"/>
      <c r="AF6" s="7"/>
      <c r="AG6" s="6"/>
      <c r="AH6" s="6"/>
      <c r="AI6" s="6"/>
      <c r="AJ6" s="7"/>
      <c r="AK6" s="7"/>
      <c r="AL6" s="7"/>
      <c r="AM6" s="7"/>
      <c r="AN6" s="6"/>
      <c r="AO6" s="7"/>
      <c r="AP6" s="6"/>
      <c r="AQ6" s="7"/>
      <c r="AR6" s="6"/>
      <c r="AS6" s="6"/>
      <c r="AT6" s="7"/>
      <c r="AU6" s="6"/>
      <c r="AV6" s="6"/>
    </row>
    <row r="7" spans="1:48" ht="45" x14ac:dyDescent="0.25">
      <c r="A7" s="34" t="s">
        <v>58</v>
      </c>
      <c r="B7" s="26" t="s">
        <v>59</v>
      </c>
      <c r="C7" s="8"/>
      <c r="D7" s="8"/>
      <c r="E7" s="8"/>
      <c r="F7" s="8"/>
      <c r="G7" s="30" t="s">
        <v>88</v>
      </c>
      <c r="H7" s="30" t="s">
        <v>92</v>
      </c>
      <c r="I7" s="8"/>
      <c r="J7" s="8"/>
      <c r="K7" s="30"/>
      <c r="L7" s="30"/>
      <c r="M7" s="3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19">
        <v>0.27</v>
      </c>
      <c r="AE7" s="19">
        <v>0.31</v>
      </c>
      <c r="AF7" s="9"/>
      <c r="AG7" s="8"/>
      <c r="AH7" s="8"/>
      <c r="AI7" s="8"/>
      <c r="AJ7" s="9"/>
      <c r="AK7" s="9"/>
      <c r="AL7" s="9"/>
      <c r="AM7" s="9"/>
      <c r="AN7" s="8"/>
      <c r="AO7" s="9"/>
      <c r="AP7" s="8"/>
      <c r="AQ7" s="9"/>
      <c r="AR7" s="8"/>
      <c r="AS7" s="8"/>
      <c r="AT7" s="9"/>
      <c r="AU7" s="8"/>
      <c r="AV7" s="8"/>
    </row>
    <row r="8" spans="1:48" ht="45" x14ac:dyDescent="0.25">
      <c r="A8" s="35"/>
      <c r="B8" s="24"/>
      <c r="G8" s="30" t="s">
        <v>89</v>
      </c>
      <c r="H8" s="30" t="s">
        <v>93</v>
      </c>
      <c r="K8" s="22"/>
      <c r="L8" s="22"/>
      <c r="M8" s="22"/>
      <c r="AA8" s="1"/>
      <c r="AD8" s="20">
        <v>0.27</v>
      </c>
      <c r="AE8" s="20">
        <v>0.31</v>
      </c>
      <c r="AJ8" s="1"/>
      <c r="AK8" s="1"/>
      <c r="AL8" s="1"/>
      <c r="AM8" s="1"/>
      <c r="AO8" s="1"/>
      <c r="AQ8" s="1"/>
      <c r="AT8" s="1"/>
    </row>
    <row r="9" spans="1:48" ht="45" x14ac:dyDescent="0.25">
      <c r="A9" s="35"/>
      <c r="B9" s="24"/>
      <c r="G9" s="30" t="s">
        <v>90</v>
      </c>
      <c r="H9" s="30" t="s">
        <v>94</v>
      </c>
      <c r="K9" s="22"/>
      <c r="L9" s="22"/>
      <c r="M9" s="22"/>
      <c r="AA9" s="1"/>
      <c r="AD9" s="20">
        <v>0.27</v>
      </c>
      <c r="AE9" s="20">
        <v>0.31</v>
      </c>
      <c r="AJ9" s="1"/>
      <c r="AK9" s="1"/>
      <c r="AL9" s="1"/>
      <c r="AM9" s="1"/>
      <c r="AO9" s="1"/>
      <c r="AQ9" s="1"/>
      <c r="AT9" s="1"/>
    </row>
    <row r="10" spans="1:48" ht="45" x14ac:dyDescent="0.25">
      <c r="A10" s="36"/>
      <c r="B10" s="23"/>
      <c r="C10" s="2"/>
      <c r="D10" s="2"/>
      <c r="E10" s="2"/>
      <c r="F10" s="2"/>
      <c r="G10" s="29" t="s">
        <v>91</v>
      </c>
      <c r="H10" s="29" t="s">
        <v>95</v>
      </c>
      <c r="I10" s="2"/>
      <c r="J10" s="2"/>
      <c r="K10" s="28"/>
      <c r="L10" s="28"/>
      <c r="M10" s="2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2"/>
      <c r="AC10" s="2"/>
      <c r="AD10" s="21">
        <v>0.27</v>
      </c>
      <c r="AE10" s="21">
        <v>0.31</v>
      </c>
      <c r="AF10" s="2"/>
      <c r="AG10" s="2"/>
      <c r="AH10" s="2"/>
      <c r="AI10" s="2"/>
      <c r="AJ10" s="3"/>
      <c r="AK10" s="3"/>
      <c r="AL10" s="3"/>
      <c r="AM10" s="3"/>
      <c r="AN10" s="2"/>
      <c r="AO10" s="3"/>
      <c r="AP10" s="2"/>
      <c r="AQ10" s="3"/>
      <c r="AR10" s="2"/>
      <c r="AS10" s="2"/>
      <c r="AT10" s="3"/>
      <c r="AU10" s="2"/>
      <c r="AV10" s="2"/>
    </row>
    <row r="11" spans="1:48" ht="45" x14ac:dyDescent="0.25">
      <c r="A11" s="36" t="s">
        <v>101</v>
      </c>
      <c r="B11" s="23" t="s">
        <v>100</v>
      </c>
      <c r="C11" s="2"/>
      <c r="D11" s="2"/>
      <c r="E11" s="2"/>
      <c r="F11" s="2"/>
      <c r="G11" s="2"/>
      <c r="H11" s="2"/>
      <c r="I11" s="2"/>
      <c r="J11" s="2"/>
      <c r="K11" s="28"/>
      <c r="L11" s="28"/>
      <c r="M11" s="28"/>
      <c r="N11" s="28" t="s">
        <v>97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3"/>
      <c r="AK11" s="3"/>
      <c r="AL11" s="3"/>
      <c r="AM11" s="3"/>
      <c r="AN11" s="2"/>
      <c r="AO11" s="3"/>
      <c r="AP11" s="2"/>
      <c r="AQ11" s="3"/>
      <c r="AR11" s="2"/>
      <c r="AS11" s="2"/>
      <c r="AT11" s="3"/>
      <c r="AU11" s="2"/>
      <c r="AV11" s="4">
        <v>130</v>
      </c>
    </row>
    <row r="12" spans="1:48" ht="45" x14ac:dyDescent="0.25">
      <c r="A12" s="33" t="s">
        <v>102</v>
      </c>
      <c r="B12" s="25" t="s">
        <v>99</v>
      </c>
      <c r="C12" s="6"/>
      <c r="D12" s="6"/>
      <c r="E12" s="6"/>
      <c r="F12" s="6"/>
      <c r="G12" s="6"/>
      <c r="H12" s="6"/>
      <c r="I12" s="6"/>
      <c r="J12" s="2"/>
      <c r="K12" s="28"/>
      <c r="L12" s="28"/>
      <c r="M12" s="28"/>
      <c r="N12" s="28" t="s">
        <v>98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  <c r="AK12" s="7"/>
      <c r="AL12" s="7"/>
      <c r="AM12" s="7"/>
      <c r="AN12" s="6"/>
      <c r="AO12" s="7"/>
      <c r="AP12" s="6"/>
      <c r="AQ12" s="7"/>
      <c r="AR12" s="6"/>
      <c r="AS12" s="6"/>
      <c r="AT12" s="7"/>
      <c r="AU12" s="6"/>
      <c r="AV12" s="10">
        <v>82</v>
      </c>
    </row>
    <row r="13" spans="1:48" ht="45" x14ac:dyDescent="0.25">
      <c r="A13" s="33" t="s">
        <v>60</v>
      </c>
      <c r="B13" s="25" t="s">
        <v>61</v>
      </c>
      <c r="C13" s="6"/>
      <c r="D13" s="6"/>
      <c r="E13" s="6"/>
      <c r="F13" s="6"/>
      <c r="G13" s="6"/>
      <c r="H13" s="6"/>
      <c r="I13" s="6"/>
      <c r="J13" s="29" t="s">
        <v>105</v>
      </c>
      <c r="K13" s="29" t="s">
        <v>112</v>
      </c>
      <c r="L13" s="29" t="s">
        <v>113</v>
      </c>
      <c r="M13" s="29" t="s">
        <v>116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6"/>
      <c r="AC13" s="6"/>
      <c r="AD13" s="6"/>
      <c r="AE13" s="6"/>
      <c r="AF13" s="7"/>
      <c r="AG13" s="6"/>
      <c r="AH13" s="6"/>
      <c r="AI13" s="6"/>
      <c r="AJ13" s="6"/>
      <c r="AK13" s="6"/>
      <c r="AL13" s="11" t="s">
        <v>62</v>
      </c>
      <c r="AM13" s="6"/>
      <c r="AN13" s="12">
        <v>8000</v>
      </c>
      <c r="AO13" s="13" t="s">
        <v>64</v>
      </c>
      <c r="AP13" s="12">
        <v>0.33</v>
      </c>
      <c r="AQ13" s="14" t="s">
        <v>63</v>
      </c>
      <c r="AR13" s="12">
        <v>8.5</v>
      </c>
      <c r="AS13" s="6"/>
      <c r="AT13" s="6"/>
      <c r="AU13" s="6"/>
      <c r="AV13" s="6"/>
    </row>
    <row r="14" spans="1:48" x14ac:dyDescent="0.25">
      <c r="AA14" s="1"/>
      <c r="AF14" s="1"/>
    </row>
    <row r="15" spans="1:48" x14ac:dyDescent="0.25">
      <c r="AA15" s="1"/>
      <c r="AF15" s="1"/>
    </row>
    <row r="16" spans="1:48" x14ac:dyDescent="0.25">
      <c r="AA16" s="1"/>
      <c r="AF16" s="1"/>
    </row>
    <row r="17" spans="27:46" x14ac:dyDescent="0.25">
      <c r="AA17" s="1"/>
      <c r="AF17" s="1"/>
      <c r="AJ17" s="1"/>
      <c r="AK17" s="1"/>
      <c r="AL17" s="1"/>
      <c r="AM17" s="1"/>
      <c r="AO17" s="1"/>
      <c r="AQ17" s="1"/>
      <c r="AT17" s="1"/>
    </row>
    <row r="18" spans="27:46" x14ac:dyDescent="0.25">
      <c r="AA18" s="1"/>
      <c r="AF18" s="1"/>
      <c r="AJ18" s="1"/>
      <c r="AK18" s="1"/>
      <c r="AL18" s="1"/>
      <c r="AM18" s="1"/>
      <c r="AO18" s="1"/>
      <c r="AQ18" s="1"/>
      <c r="AT18" s="1"/>
    </row>
    <row r="19" spans="27:46" x14ac:dyDescent="0.25">
      <c r="AA19" s="1"/>
      <c r="AF19" s="1"/>
      <c r="AJ19" s="1"/>
      <c r="AK19" s="1"/>
      <c r="AL19" s="1"/>
      <c r="AM19" s="1"/>
      <c r="AO19" s="1"/>
      <c r="AQ19" s="1"/>
      <c r="AT19" s="1"/>
    </row>
    <row r="20" spans="27:46" x14ac:dyDescent="0.25">
      <c r="AA20" s="1"/>
      <c r="AF20" s="1"/>
      <c r="AJ20" s="1"/>
      <c r="AK20" s="1"/>
      <c r="AL20" s="1"/>
      <c r="AM20" s="1"/>
      <c r="AO20" s="1"/>
      <c r="AQ20" s="1"/>
      <c r="AT20" s="1"/>
    </row>
    <row r="21" spans="27:46" x14ac:dyDescent="0.25">
      <c r="AA21" s="1"/>
      <c r="AF21" s="1"/>
      <c r="AJ21" s="1"/>
      <c r="AK21" s="1"/>
      <c r="AL21" s="1"/>
      <c r="AM21" s="1"/>
      <c r="AO21" s="1"/>
      <c r="AQ21" s="1"/>
      <c r="AT21" s="1"/>
    </row>
    <row r="22" spans="27:46" x14ac:dyDescent="0.25">
      <c r="AA22" s="1"/>
      <c r="AF22" s="1"/>
      <c r="AJ22" s="1"/>
      <c r="AK22" s="1"/>
      <c r="AL22" s="1"/>
      <c r="AM22" s="1"/>
      <c r="AO22" s="1"/>
      <c r="AQ22" s="1"/>
      <c r="AT22" s="1"/>
    </row>
    <row r="23" spans="27:46" x14ac:dyDescent="0.25">
      <c r="AA23" s="1"/>
      <c r="AF23" s="1"/>
      <c r="AJ23" s="1"/>
      <c r="AK23" s="1"/>
      <c r="AL23" s="1"/>
      <c r="AM23" s="1"/>
      <c r="AO23" s="1"/>
      <c r="AQ23" s="1"/>
      <c r="AT23" s="1"/>
    </row>
    <row r="24" spans="27:46" x14ac:dyDescent="0.25">
      <c r="AA24" s="1"/>
      <c r="AF24" s="1"/>
      <c r="AJ24" s="1"/>
      <c r="AK24" s="1"/>
      <c r="AL24" s="1"/>
      <c r="AM24" s="1"/>
      <c r="AO24" s="1"/>
      <c r="AQ24" s="1"/>
      <c r="AT24" s="1"/>
    </row>
    <row r="25" spans="27:46" x14ac:dyDescent="0.25">
      <c r="AA25" s="1"/>
      <c r="AF25" s="1"/>
      <c r="AJ25" s="1"/>
      <c r="AK25" s="1"/>
      <c r="AL25" s="1"/>
      <c r="AM25" s="1"/>
      <c r="AO25" s="1"/>
      <c r="AQ25" s="1"/>
      <c r="AT25" s="1"/>
    </row>
    <row r="26" spans="27:46" x14ac:dyDescent="0.25">
      <c r="AA26" s="1"/>
      <c r="AF26" s="1"/>
      <c r="AJ26" s="1"/>
      <c r="AK26" s="1"/>
      <c r="AL26" s="1"/>
      <c r="AM26" s="1"/>
      <c r="AO26" s="1"/>
      <c r="AQ26" s="1"/>
      <c r="AT26" s="1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C5E0-1E45-437D-AA0A-FE445AD6BDF8}">
  <dimension ref="A1:F77"/>
  <sheetViews>
    <sheetView tabSelected="1" workbookViewId="0">
      <selection activeCell="E59" sqref="E59"/>
    </sheetView>
  </sheetViews>
  <sheetFormatPr defaultRowHeight="15" x14ac:dyDescent="0.25"/>
  <cols>
    <col min="1" max="1" width="49.5703125" bestFit="1" customWidth="1"/>
    <col min="2" max="2" width="44.85546875" customWidth="1"/>
    <col min="3" max="6" width="24.5703125" customWidth="1"/>
  </cols>
  <sheetData>
    <row r="1" spans="1:6" ht="60" x14ac:dyDescent="0.25">
      <c r="A1" s="23" t="s">
        <v>329</v>
      </c>
      <c r="B1" s="23" t="s">
        <v>119</v>
      </c>
      <c r="C1" s="28" t="s">
        <v>196</v>
      </c>
      <c r="D1" s="28" t="s">
        <v>197</v>
      </c>
      <c r="E1" s="28" t="s">
        <v>198</v>
      </c>
      <c r="F1" s="28" t="s">
        <v>199</v>
      </c>
    </row>
    <row r="2" spans="1:6" x14ac:dyDescent="0.25">
      <c r="A2" t="s">
        <v>120</v>
      </c>
      <c r="B2" t="str">
        <f>"W-sf"&amp;IF(LEFT(A2,4)="base", RIGHT(A2,LEN(A2)-4),"-"&amp;A2)</f>
        <v>W-sf-hvac-100roomac-EER10-75-HW_His1.xml</v>
      </c>
      <c r="C2" s="37">
        <v>0.54</v>
      </c>
      <c r="D2">
        <f>C2</f>
        <v>0.54</v>
      </c>
      <c r="E2">
        <f t="shared" ref="E2:F2" si="0">D2</f>
        <v>0.54</v>
      </c>
      <c r="F2">
        <f t="shared" si="0"/>
        <v>0.54</v>
      </c>
    </row>
    <row r="3" spans="1:6" x14ac:dyDescent="0.25">
      <c r="A3" t="s">
        <v>121</v>
      </c>
      <c r="B3" t="str">
        <f t="shared" ref="B3:B66" si="1">"W-sf"&amp;IF(LEFT(A3,4)="base", RIGHT(A3,LEN(A3)-4),"-"&amp;A3)</f>
        <v>W-sf-hvac-100roomac-EER10-75-TMY.xml</v>
      </c>
      <c r="C3">
        <f>C2</f>
        <v>0.54</v>
      </c>
      <c r="D3">
        <f t="shared" ref="D3:F3" si="2">D2</f>
        <v>0.54</v>
      </c>
      <c r="E3">
        <f t="shared" si="2"/>
        <v>0.54</v>
      </c>
      <c r="F3">
        <f t="shared" si="2"/>
        <v>0.54</v>
      </c>
    </row>
    <row r="4" spans="1:6" x14ac:dyDescent="0.25">
      <c r="A4" t="s">
        <v>122</v>
      </c>
      <c r="B4" t="str">
        <f t="shared" si="1"/>
        <v>W-sf-hvac-100roomac-EER10-82-HW_His1.xml</v>
      </c>
      <c r="C4">
        <f t="shared" ref="C4:C67" si="3">C3</f>
        <v>0.54</v>
      </c>
      <c r="D4">
        <f t="shared" ref="D4:D67" si="4">D3</f>
        <v>0.54</v>
      </c>
      <c r="E4">
        <f t="shared" ref="E4:E67" si="5">E3</f>
        <v>0.54</v>
      </c>
      <c r="F4">
        <f t="shared" ref="F4:F67" si="6">F3</f>
        <v>0.54</v>
      </c>
    </row>
    <row r="5" spans="1:6" x14ac:dyDescent="0.25">
      <c r="A5" t="s">
        <v>123</v>
      </c>
      <c r="B5" t="str">
        <f t="shared" si="1"/>
        <v>W-sf-hvac-100roomac-EER10-82-TMY.xml</v>
      </c>
      <c r="C5">
        <f t="shared" si="3"/>
        <v>0.54</v>
      </c>
      <c r="D5">
        <f t="shared" si="4"/>
        <v>0.54</v>
      </c>
      <c r="E5">
        <f t="shared" si="5"/>
        <v>0.54</v>
      </c>
      <c r="F5">
        <f t="shared" si="6"/>
        <v>0.54</v>
      </c>
    </row>
    <row r="6" spans="1:6" x14ac:dyDescent="0.25">
      <c r="A6" t="s">
        <v>124</v>
      </c>
      <c r="B6" t="str">
        <f t="shared" si="1"/>
        <v>W-sf-hvac-100roomac-EER12-75-HW_His1.xml</v>
      </c>
      <c r="C6">
        <f t="shared" si="3"/>
        <v>0.54</v>
      </c>
      <c r="D6">
        <f t="shared" si="4"/>
        <v>0.54</v>
      </c>
      <c r="E6">
        <f t="shared" si="5"/>
        <v>0.54</v>
      </c>
      <c r="F6">
        <f t="shared" si="6"/>
        <v>0.54</v>
      </c>
    </row>
    <row r="7" spans="1:6" x14ac:dyDescent="0.25">
      <c r="A7" t="s">
        <v>125</v>
      </c>
      <c r="B7" t="str">
        <f t="shared" si="1"/>
        <v>W-sf-hvac-100roomac-EER12-75-TMY.xml</v>
      </c>
      <c r="C7">
        <f t="shared" si="3"/>
        <v>0.54</v>
      </c>
      <c r="D7">
        <f t="shared" si="4"/>
        <v>0.54</v>
      </c>
      <c r="E7">
        <f t="shared" si="5"/>
        <v>0.54</v>
      </c>
      <c r="F7">
        <f t="shared" si="6"/>
        <v>0.54</v>
      </c>
    </row>
    <row r="8" spans="1:6" x14ac:dyDescent="0.25">
      <c r="A8" t="s">
        <v>126</v>
      </c>
      <c r="B8" t="str">
        <f t="shared" si="1"/>
        <v>W-sf-hvac-100roomac-EER12-82-HW_His1.xml</v>
      </c>
      <c r="C8">
        <f t="shared" si="3"/>
        <v>0.54</v>
      </c>
      <c r="D8">
        <f t="shared" si="4"/>
        <v>0.54</v>
      </c>
      <c r="E8">
        <f t="shared" si="5"/>
        <v>0.54</v>
      </c>
      <c r="F8">
        <f t="shared" si="6"/>
        <v>0.54</v>
      </c>
    </row>
    <row r="9" spans="1:6" x14ac:dyDescent="0.25">
      <c r="A9" t="s">
        <v>127</v>
      </c>
      <c r="B9" t="str">
        <f t="shared" si="1"/>
        <v>W-sf-hvac-100roomac-EER12-82-TMY.xml</v>
      </c>
      <c r="C9">
        <f t="shared" si="3"/>
        <v>0.54</v>
      </c>
      <c r="D9">
        <f t="shared" si="4"/>
        <v>0.54</v>
      </c>
      <c r="E9">
        <f t="shared" si="5"/>
        <v>0.54</v>
      </c>
      <c r="F9">
        <f t="shared" si="6"/>
        <v>0.54</v>
      </c>
    </row>
    <row r="10" spans="1:6" x14ac:dyDescent="0.25">
      <c r="A10" t="s">
        <v>128</v>
      </c>
      <c r="B10" t="str">
        <f t="shared" si="1"/>
        <v>W-sf-hvac-33roomac-EER10-75-HW_His1.xml</v>
      </c>
      <c r="C10">
        <f t="shared" si="3"/>
        <v>0.54</v>
      </c>
      <c r="D10">
        <f t="shared" si="4"/>
        <v>0.54</v>
      </c>
      <c r="E10">
        <f t="shared" si="5"/>
        <v>0.54</v>
      </c>
      <c r="F10">
        <f t="shared" si="6"/>
        <v>0.54</v>
      </c>
    </row>
    <row r="11" spans="1:6" x14ac:dyDescent="0.25">
      <c r="A11" t="s">
        <v>129</v>
      </c>
      <c r="B11" t="str">
        <f t="shared" si="1"/>
        <v>W-sf-hvac-33roomac-EER10-75-TMY.xml</v>
      </c>
      <c r="C11">
        <f t="shared" si="3"/>
        <v>0.54</v>
      </c>
      <c r="D11">
        <f t="shared" si="4"/>
        <v>0.54</v>
      </c>
      <c r="E11">
        <f t="shared" si="5"/>
        <v>0.54</v>
      </c>
      <c r="F11">
        <f t="shared" si="6"/>
        <v>0.54</v>
      </c>
    </row>
    <row r="12" spans="1:6" x14ac:dyDescent="0.25">
      <c r="A12" t="s">
        <v>130</v>
      </c>
      <c r="B12" t="str">
        <f t="shared" si="1"/>
        <v>W-sf-hvac-33roomac-EER10-82-HW_His1.xml</v>
      </c>
      <c r="C12">
        <f t="shared" si="3"/>
        <v>0.54</v>
      </c>
      <c r="D12">
        <f t="shared" si="4"/>
        <v>0.54</v>
      </c>
      <c r="E12">
        <f t="shared" si="5"/>
        <v>0.54</v>
      </c>
      <c r="F12">
        <f t="shared" si="6"/>
        <v>0.54</v>
      </c>
    </row>
    <row r="13" spans="1:6" x14ac:dyDescent="0.25">
      <c r="A13" t="s">
        <v>131</v>
      </c>
      <c r="B13" t="str">
        <f t="shared" si="1"/>
        <v>W-sf-hvac-33roomac-EER10-82-TMY.xml</v>
      </c>
      <c r="C13">
        <f t="shared" si="3"/>
        <v>0.54</v>
      </c>
      <c r="D13">
        <f t="shared" si="4"/>
        <v>0.54</v>
      </c>
      <c r="E13">
        <f t="shared" si="5"/>
        <v>0.54</v>
      </c>
      <c r="F13">
        <f t="shared" si="6"/>
        <v>0.54</v>
      </c>
    </row>
    <row r="14" spans="1:6" x14ac:dyDescent="0.25">
      <c r="A14" t="s">
        <v>132</v>
      </c>
      <c r="B14" t="str">
        <f t="shared" si="1"/>
        <v>W-sf-hvac-33roomac-EER12-75-HW_His1.xml</v>
      </c>
      <c r="C14">
        <f t="shared" si="3"/>
        <v>0.54</v>
      </c>
      <c r="D14">
        <f t="shared" si="4"/>
        <v>0.54</v>
      </c>
      <c r="E14">
        <f t="shared" si="5"/>
        <v>0.54</v>
      </c>
      <c r="F14">
        <f t="shared" si="6"/>
        <v>0.54</v>
      </c>
    </row>
    <row r="15" spans="1:6" x14ac:dyDescent="0.25">
      <c r="A15" t="s">
        <v>133</v>
      </c>
      <c r="B15" t="str">
        <f t="shared" si="1"/>
        <v>W-sf-hvac-33roomac-EER12-75-TMY.xml</v>
      </c>
      <c r="C15">
        <f t="shared" si="3"/>
        <v>0.54</v>
      </c>
      <c r="D15">
        <f t="shared" si="4"/>
        <v>0.54</v>
      </c>
      <c r="E15">
        <f t="shared" si="5"/>
        <v>0.54</v>
      </c>
      <c r="F15">
        <f t="shared" si="6"/>
        <v>0.54</v>
      </c>
    </row>
    <row r="16" spans="1:6" x14ac:dyDescent="0.25">
      <c r="A16" t="s">
        <v>134</v>
      </c>
      <c r="B16" t="str">
        <f t="shared" si="1"/>
        <v>W-sf-hvac-33roomac-EER12-82-HW_His1.xml</v>
      </c>
      <c r="C16">
        <f t="shared" si="3"/>
        <v>0.54</v>
      </c>
      <c r="D16">
        <f t="shared" si="4"/>
        <v>0.54</v>
      </c>
      <c r="E16">
        <f t="shared" si="5"/>
        <v>0.54</v>
      </c>
      <c r="F16">
        <f t="shared" si="6"/>
        <v>0.54</v>
      </c>
    </row>
    <row r="17" spans="1:6" x14ac:dyDescent="0.25">
      <c r="A17" t="s">
        <v>135</v>
      </c>
      <c r="B17" t="str">
        <f t="shared" si="1"/>
        <v>W-sf-hvac-33roomac-EER12-82-TMY.xml</v>
      </c>
      <c r="C17">
        <f t="shared" si="3"/>
        <v>0.54</v>
      </c>
      <c r="D17">
        <f t="shared" si="4"/>
        <v>0.54</v>
      </c>
      <c r="E17">
        <f t="shared" si="5"/>
        <v>0.54</v>
      </c>
      <c r="F17">
        <f t="shared" si="6"/>
        <v>0.54</v>
      </c>
    </row>
    <row r="18" spans="1:6" x14ac:dyDescent="0.25">
      <c r="A18" t="s">
        <v>136</v>
      </c>
      <c r="B18" t="str">
        <f t="shared" si="1"/>
        <v>W-sf-hvac-33roomac-EER12-oversize-75-HW_His1.xml</v>
      </c>
      <c r="C18">
        <f t="shared" si="3"/>
        <v>0.54</v>
      </c>
      <c r="D18">
        <f t="shared" si="4"/>
        <v>0.54</v>
      </c>
      <c r="E18">
        <f t="shared" si="5"/>
        <v>0.54</v>
      </c>
      <c r="F18">
        <f t="shared" si="6"/>
        <v>0.54</v>
      </c>
    </row>
    <row r="19" spans="1:6" x14ac:dyDescent="0.25">
      <c r="A19" t="s">
        <v>137</v>
      </c>
      <c r="B19" t="str">
        <f t="shared" si="1"/>
        <v>W-sf-hvac-33roomac-EER12-oversize-75-TMY.xml</v>
      </c>
      <c r="C19">
        <f t="shared" si="3"/>
        <v>0.54</v>
      </c>
      <c r="D19">
        <f t="shared" si="4"/>
        <v>0.54</v>
      </c>
      <c r="E19">
        <f t="shared" si="5"/>
        <v>0.54</v>
      </c>
      <c r="F19">
        <f t="shared" si="6"/>
        <v>0.54</v>
      </c>
    </row>
    <row r="20" spans="1:6" x14ac:dyDescent="0.25">
      <c r="A20" t="s">
        <v>138</v>
      </c>
      <c r="B20" t="str">
        <f t="shared" si="1"/>
        <v>W-sf-hvac-33roomac-EER12-oversize-82-HW_His1.xml</v>
      </c>
      <c r="C20">
        <f t="shared" si="3"/>
        <v>0.54</v>
      </c>
      <c r="D20">
        <f t="shared" si="4"/>
        <v>0.54</v>
      </c>
      <c r="E20">
        <f t="shared" si="5"/>
        <v>0.54</v>
      </c>
      <c r="F20">
        <f t="shared" si="6"/>
        <v>0.54</v>
      </c>
    </row>
    <row r="21" spans="1:6" x14ac:dyDescent="0.25">
      <c r="A21" t="s">
        <v>139</v>
      </c>
      <c r="B21" t="str">
        <f t="shared" si="1"/>
        <v>W-sf-hvac-33roomac-EER12-oversize-82-TMY.xml</v>
      </c>
      <c r="C21">
        <f t="shared" si="3"/>
        <v>0.54</v>
      </c>
      <c r="D21">
        <f t="shared" si="4"/>
        <v>0.54</v>
      </c>
      <c r="E21">
        <f t="shared" si="5"/>
        <v>0.54</v>
      </c>
      <c r="F21">
        <f t="shared" si="6"/>
        <v>0.54</v>
      </c>
    </row>
    <row r="22" spans="1:6" x14ac:dyDescent="0.25">
      <c r="A22" t="s">
        <v>140</v>
      </c>
      <c r="B22" t="str">
        <f t="shared" si="1"/>
        <v>W-sf-hvac-centralac-SEER13-75-HW_His1.xml</v>
      </c>
      <c r="C22">
        <f t="shared" si="3"/>
        <v>0.54</v>
      </c>
      <c r="D22">
        <f t="shared" si="4"/>
        <v>0.54</v>
      </c>
      <c r="E22">
        <f t="shared" si="5"/>
        <v>0.54</v>
      </c>
      <c r="F22">
        <f t="shared" si="6"/>
        <v>0.54</v>
      </c>
    </row>
    <row r="23" spans="1:6" x14ac:dyDescent="0.25">
      <c r="A23" t="s">
        <v>141</v>
      </c>
      <c r="B23" t="str">
        <f t="shared" si="1"/>
        <v>W-sf-hvac-centralac-SEER13-75-TMY.xml</v>
      </c>
      <c r="C23">
        <f t="shared" si="3"/>
        <v>0.54</v>
      </c>
      <c r="D23">
        <f t="shared" si="4"/>
        <v>0.54</v>
      </c>
      <c r="E23">
        <f t="shared" si="5"/>
        <v>0.54</v>
      </c>
      <c r="F23">
        <f t="shared" si="6"/>
        <v>0.54</v>
      </c>
    </row>
    <row r="24" spans="1:6" x14ac:dyDescent="0.25">
      <c r="A24" t="s">
        <v>142</v>
      </c>
      <c r="B24" t="str">
        <f t="shared" si="1"/>
        <v>W-sf-hvac-centralac-SEER13-82-HW_His1.xml</v>
      </c>
      <c r="C24">
        <f t="shared" si="3"/>
        <v>0.54</v>
      </c>
      <c r="D24">
        <f t="shared" si="4"/>
        <v>0.54</v>
      </c>
      <c r="E24">
        <f t="shared" si="5"/>
        <v>0.54</v>
      </c>
      <c r="F24">
        <f t="shared" si="6"/>
        <v>0.54</v>
      </c>
    </row>
    <row r="25" spans="1:6" x14ac:dyDescent="0.25">
      <c r="A25" t="s">
        <v>143</v>
      </c>
      <c r="B25" t="str">
        <f t="shared" si="1"/>
        <v>W-sf-hvac-centralac-SEER13-82-TMY.xml</v>
      </c>
      <c r="C25">
        <f t="shared" si="3"/>
        <v>0.54</v>
      </c>
      <c r="D25">
        <f t="shared" si="4"/>
        <v>0.54</v>
      </c>
      <c r="E25">
        <f t="shared" si="5"/>
        <v>0.54</v>
      </c>
      <c r="F25">
        <f t="shared" si="6"/>
        <v>0.54</v>
      </c>
    </row>
    <row r="26" spans="1:6" x14ac:dyDescent="0.25">
      <c r="A26" t="s">
        <v>144</v>
      </c>
      <c r="B26" t="str">
        <f t="shared" si="1"/>
        <v>W-sf-hvac-centralac-SEER20-75-HW_His1.xml</v>
      </c>
      <c r="C26">
        <f t="shared" si="3"/>
        <v>0.54</v>
      </c>
      <c r="D26">
        <f t="shared" si="4"/>
        <v>0.54</v>
      </c>
      <c r="E26">
        <f t="shared" si="5"/>
        <v>0.54</v>
      </c>
      <c r="F26">
        <f t="shared" si="6"/>
        <v>0.54</v>
      </c>
    </row>
    <row r="27" spans="1:6" x14ac:dyDescent="0.25">
      <c r="A27" t="s">
        <v>145</v>
      </c>
      <c r="B27" t="str">
        <f t="shared" si="1"/>
        <v>W-sf-hvac-centralac-SEER20-75-TMY.xml</v>
      </c>
      <c r="C27">
        <f t="shared" si="3"/>
        <v>0.54</v>
      </c>
      <c r="D27">
        <f t="shared" si="4"/>
        <v>0.54</v>
      </c>
      <c r="E27">
        <f t="shared" si="5"/>
        <v>0.54</v>
      </c>
      <c r="F27">
        <f t="shared" si="6"/>
        <v>0.54</v>
      </c>
    </row>
    <row r="28" spans="1:6" x14ac:dyDescent="0.25">
      <c r="A28" t="s">
        <v>146</v>
      </c>
      <c r="B28" t="str">
        <f t="shared" si="1"/>
        <v>W-sf-hvac-centralac-SEER20-82-HW_His1.xml</v>
      </c>
      <c r="C28">
        <f t="shared" si="3"/>
        <v>0.54</v>
      </c>
      <c r="D28">
        <f t="shared" si="4"/>
        <v>0.54</v>
      </c>
      <c r="E28">
        <f t="shared" si="5"/>
        <v>0.54</v>
      </c>
      <c r="F28">
        <f t="shared" si="6"/>
        <v>0.54</v>
      </c>
    </row>
    <row r="29" spans="1:6" x14ac:dyDescent="0.25">
      <c r="A29" t="s">
        <v>147</v>
      </c>
      <c r="B29" t="str">
        <f t="shared" si="1"/>
        <v>W-sf-hvac-centralac-SEER20-82-TMY.xml</v>
      </c>
      <c r="C29">
        <f t="shared" si="3"/>
        <v>0.54</v>
      </c>
      <c r="D29">
        <f t="shared" si="4"/>
        <v>0.54</v>
      </c>
      <c r="E29">
        <f t="shared" si="5"/>
        <v>0.54</v>
      </c>
      <c r="F29">
        <f t="shared" si="6"/>
        <v>0.54</v>
      </c>
    </row>
    <row r="30" spans="1:6" x14ac:dyDescent="0.25">
      <c r="A30" t="s">
        <v>148</v>
      </c>
      <c r="B30" t="str">
        <f t="shared" si="1"/>
        <v>W-sf-hvac-heatpump-SEER20-75-HW_His1.xml</v>
      </c>
      <c r="C30">
        <f t="shared" si="3"/>
        <v>0.54</v>
      </c>
      <c r="D30">
        <f t="shared" si="4"/>
        <v>0.54</v>
      </c>
      <c r="E30">
        <f t="shared" si="5"/>
        <v>0.54</v>
      </c>
      <c r="F30">
        <f t="shared" si="6"/>
        <v>0.54</v>
      </c>
    </row>
    <row r="31" spans="1:6" x14ac:dyDescent="0.25">
      <c r="A31" t="s">
        <v>149</v>
      </c>
      <c r="B31" t="str">
        <f t="shared" si="1"/>
        <v>W-sf-hvac-heatpump-SEER20-75-TMY.xml</v>
      </c>
      <c r="C31">
        <f t="shared" si="3"/>
        <v>0.54</v>
      </c>
      <c r="D31">
        <f t="shared" si="4"/>
        <v>0.54</v>
      </c>
      <c r="E31">
        <f t="shared" si="5"/>
        <v>0.54</v>
      </c>
      <c r="F31">
        <f t="shared" si="6"/>
        <v>0.54</v>
      </c>
    </row>
    <row r="32" spans="1:6" x14ac:dyDescent="0.25">
      <c r="A32" t="s">
        <v>150</v>
      </c>
      <c r="B32" t="str">
        <f t="shared" si="1"/>
        <v>W-sf-hvac-heatpump-SEER20-82-HW_His1.xml</v>
      </c>
      <c r="C32">
        <f t="shared" si="3"/>
        <v>0.54</v>
      </c>
      <c r="D32">
        <f t="shared" si="4"/>
        <v>0.54</v>
      </c>
      <c r="E32">
        <f t="shared" si="5"/>
        <v>0.54</v>
      </c>
      <c r="F32">
        <f t="shared" si="6"/>
        <v>0.54</v>
      </c>
    </row>
    <row r="33" spans="1:6" x14ac:dyDescent="0.25">
      <c r="A33" t="s">
        <v>151</v>
      </c>
      <c r="B33" t="str">
        <f t="shared" si="1"/>
        <v>W-sf-hvac-heatpump-SEER20-82-TMY.xml</v>
      </c>
      <c r="C33">
        <f t="shared" si="3"/>
        <v>0.54</v>
      </c>
      <c r="D33">
        <f t="shared" si="4"/>
        <v>0.54</v>
      </c>
      <c r="E33">
        <f t="shared" si="5"/>
        <v>0.54</v>
      </c>
      <c r="F33">
        <f t="shared" si="6"/>
        <v>0.54</v>
      </c>
    </row>
    <row r="34" spans="1:6" x14ac:dyDescent="0.25">
      <c r="A34" t="s">
        <v>152</v>
      </c>
      <c r="B34" t="str">
        <f t="shared" si="1"/>
        <v>W-sf-hvac-minisplit-SEER20-75-HW_His1.xml</v>
      </c>
      <c r="C34">
        <f t="shared" si="3"/>
        <v>0.54</v>
      </c>
      <c r="D34">
        <f t="shared" si="4"/>
        <v>0.54</v>
      </c>
      <c r="E34">
        <f t="shared" si="5"/>
        <v>0.54</v>
      </c>
      <c r="F34">
        <f t="shared" si="6"/>
        <v>0.54</v>
      </c>
    </row>
    <row r="35" spans="1:6" x14ac:dyDescent="0.25">
      <c r="A35" t="s">
        <v>153</v>
      </c>
      <c r="B35" t="str">
        <f t="shared" si="1"/>
        <v>W-sf-hvac-minisplit-SEER20-75-TMY.xml</v>
      </c>
      <c r="C35">
        <f t="shared" si="3"/>
        <v>0.54</v>
      </c>
      <c r="D35">
        <f t="shared" si="4"/>
        <v>0.54</v>
      </c>
      <c r="E35">
        <f t="shared" si="5"/>
        <v>0.54</v>
      </c>
      <c r="F35">
        <f t="shared" si="6"/>
        <v>0.54</v>
      </c>
    </row>
    <row r="36" spans="1:6" x14ac:dyDescent="0.25">
      <c r="A36" t="s">
        <v>154</v>
      </c>
      <c r="B36" t="str">
        <f t="shared" si="1"/>
        <v>W-sf-hvac-minisplit-SEER20-82-HW_His1.xml</v>
      </c>
      <c r="C36">
        <f t="shared" si="3"/>
        <v>0.54</v>
      </c>
      <c r="D36">
        <f t="shared" si="4"/>
        <v>0.54</v>
      </c>
      <c r="E36">
        <f t="shared" si="5"/>
        <v>0.54</v>
      </c>
      <c r="F36">
        <f t="shared" si="6"/>
        <v>0.54</v>
      </c>
    </row>
    <row r="37" spans="1:6" x14ac:dyDescent="0.25">
      <c r="A37" t="s">
        <v>155</v>
      </c>
      <c r="B37" t="str">
        <f t="shared" si="1"/>
        <v>W-sf-hvac-minisplit-SEER20-82-TMY.xml</v>
      </c>
      <c r="C37">
        <f t="shared" si="3"/>
        <v>0.54</v>
      </c>
      <c r="D37">
        <f t="shared" si="4"/>
        <v>0.54</v>
      </c>
      <c r="E37">
        <f t="shared" si="5"/>
        <v>0.54</v>
      </c>
      <c r="F37">
        <f t="shared" si="6"/>
        <v>0.54</v>
      </c>
    </row>
    <row r="38" spans="1:6" x14ac:dyDescent="0.25">
      <c r="A38" t="s">
        <v>156</v>
      </c>
      <c r="B38" t="str">
        <f t="shared" si="1"/>
        <v>W-sf-hvac-none-HW_His1.xml</v>
      </c>
      <c r="C38">
        <f t="shared" si="3"/>
        <v>0.54</v>
      </c>
      <c r="D38">
        <f t="shared" si="4"/>
        <v>0.54</v>
      </c>
      <c r="E38">
        <f t="shared" si="5"/>
        <v>0.54</v>
      </c>
      <c r="F38">
        <f t="shared" si="6"/>
        <v>0.54</v>
      </c>
    </row>
    <row r="39" spans="1:6" x14ac:dyDescent="0.25">
      <c r="A39" t="s">
        <v>157</v>
      </c>
      <c r="B39" t="str">
        <f t="shared" si="1"/>
        <v>W-sf-hvac-none-TMY.xml</v>
      </c>
      <c r="C39">
        <f t="shared" si="3"/>
        <v>0.54</v>
      </c>
      <c r="D39">
        <f t="shared" si="4"/>
        <v>0.54</v>
      </c>
      <c r="E39">
        <f t="shared" si="5"/>
        <v>0.54</v>
      </c>
      <c r="F39">
        <f t="shared" si="6"/>
        <v>0.54</v>
      </c>
    </row>
    <row r="40" spans="1:6" x14ac:dyDescent="0.25">
      <c r="A40" t="s">
        <v>158</v>
      </c>
      <c r="B40" t="str">
        <f t="shared" si="1"/>
        <v>W-sf-R-hvac-100roomac-EER10-75-HW_His1.xml</v>
      </c>
      <c r="C40">
        <f t="shared" si="3"/>
        <v>0.54</v>
      </c>
      <c r="D40">
        <f t="shared" si="4"/>
        <v>0.54</v>
      </c>
      <c r="E40">
        <f t="shared" si="5"/>
        <v>0.54</v>
      </c>
      <c r="F40">
        <f t="shared" si="6"/>
        <v>0.54</v>
      </c>
    </row>
    <row r="41" spans="1:6" x14ac:dyDescent="0.25">
      <c r="A41" t="s">
        <v>159</v>
      </c>
      <c r="B41" t="str">
        <f t="shared" si="1"/>
        <v>W-sf-R-hvac-100roomac-EER10-75-TMY.xml</v>
      </c>
      <c r="C41">
        <f t="shared" si="3"/>
        <v>0.54</v>
      </c>
      <c r="D41">
        <f t="shared" si="4"/>
        <v>0.54</v>
      </c>
      <c r="E41">
        <f t="shared" si="5"/>
        <v>0.54</v>
      </c>
      <c r="F41">
        <f t="shared" si="6"/>
        <v>0.54</v>
      </c>
    </row>
    <row r="42" spans="1:6" x14ac:dyDescent="0.25">
      <c r="A42" t="s">
        <v>160</v>
      </c>
      <c r="B42" t="str">
        <f t="shared" si="1"/>
        <v>W-sf-R-hvac-100roomac-EER10-82-HW_His1.xml</v>
      </c>
      <c r="C42">
        <f t="shared" si="3"/>
        <v>0.54</v>
      </c>
      <c r="D42">
        <f t="shared" si="4"/>
        <v>0.54</v>
      </c>
      <c r="E42">
        <f t="shared" si="5"/>
        <v>0.54</v>
      </c>
      <c r="F42">
        <f t="shared" si="6"/>
        <v>0.54</v>
      </c>
    </row>
    <row r="43" spans="1:6" x14ac:dyDescent="0.25">
      <c r="A43" t="s">
        <v>161</v>
      </c>
      <c r="B43" t="str">
        <f t="shared" si="1"/>
        <v>W-sf-R-hvac-100roomac-EER10-82-TMY.xml</v>
      </c>
      <c r="C43">
        <f t="shared" si="3"/>
        <v>0.54</v>
      </c>
      <c r="D43">
        <f t="shared" si="4"/>
        <v>0.54</v>
      </c>
      <c r="E43">
        <f t="shared" si="5"/>
        <v>0.54</v>
      </c>
      <c r="F43">
        <f t="shared" si="6"/>
        <v>0.54</v>
      </c>
    </row>
    <row r="44" spans="1:6" x14ac:dyDescent="0.25">
      <c r="A44" t="s">
        <v>162</v>
      </c>
      <c r="B44" t="str">
        <f t="shared" si="1"/>
        <v>W-sf-R-hvac-100roomac-EER12-75-HW_His1.xml</v>
      </c>
      <c r="C44">
        <f t="shared" si="3"/>
        <v>0.54</v>
      </c>
      <c r="D44">
        <f t="shared" si="4"/>
        <v>0.54</v>
      </c>
      <c r="E44">
        <f t="shared" si="5"/>
        <v>0.54</v>
      </c>
      <c r="F44">
        <f t="shared" si="6"/>
        <v>0.54</v>
      </c>
    </row>
    <row r="45" spans="1:6" x14ac:dyDescent="0.25">
      <c r="A45" t="s">
        <v>163</v>
      </c>
      <c r="B45" t="str">
        <f t="shared" si="1"/>
        <v>W-sf-R-hvac-100roomac-EER12-75-TMY.xml</v>
      </c>
      <c r="C45">
        <f t="shared" si="3"/>
        <v>0.54</v>
      </c>
      <c r="D45">
        <f t="shared" si="4"/>
        <v>0.54</v>
      </c>
      <c r="E45">
        <f t="shared" si="5"/>
        <v>0.54</v>
      </c>
      <c r="F45">
        <f t="shared" si="6"/>
        <v>0.54</v>
      </c>
    </row>
    <row r="46" spans="1:6" x14ac:dyDescent="0.25">
      <c r="A46" t="s">
        <v>164</v>
      </c>
      <c r="B46" t="str">
        <f t="shared" si="1"/>
        <v>W-sf-R-hvac-100roomac-EER12-82-HW_His1.xml</v>
      </c>
      <c r="C46">
        <f t="shared" si="3"/>
        <v>0.54</v>
      </c>
      <c r="D46">
        <f t="shared" si="4"/>
        <v>0.54</v>
      </c>
      <c r="E46">
        <f t="shared" si="5"/>
        <v>0.54</v>
      </c>
      <c r="F46">
        <f t="shared" si="6"/>
        <v>0.54</v>
      </c>
    </row>
    <row r="47" spans="1:6" x14ac:dyDescent="0.25">
      <c r="A47" t="s">
        <v>165</v>
      </c>
      <c r="B47" t="str">
        <f t="shared" si="1"/>
        <v>W-sf-R-hvac-100roomac-EER12-82-TMY.xml</v>
      </c>
      <c r="C47">
        <f t="shared" si="3"/>
        <v>0.54</v>
      </c>
      <c r="D47">
        <f t="shared" si="4"/>
        <v>0.54</v>
      </c>
      <c r="E47">
        <f t="shared" si="5"/>
        <v>0.54</v>
      </c>
      <c r="F47">
        <f t="shared" si="6"/>
        <v>0.54</v>
      </c>
    </row>
    <row r="48" spans="1:6" x14ac:dyDescent="0.25">
      <c r="A48" t="s">
        <v>166</v>
      </c>
      <c r="B48" t="str">
        <f t="shared" si="1"/>
        <v>W-sf-R-hvac-33roomac-EER10-75-HW_His1.xml</v>
      </c>
      <c r="C48">
        <f t="shared" si="3"/>
        <v>0.54</v>
      </c>
      <c r="D48">
        <f t="shared" si="4"/>
        <v>0.54</v>
      </c>
      <c r="E48">
        <f t="shared" si="5"/>
        <v>0.54</v>
      </c>
      <c r="F48">
        <f t="shared" si="6"/>
        <v>0.54</v>
      </c>
    </row>
    <row r="49" spans="1:6" x14ac:dyDescent="0.25">
      <c r="A49" t="s">
        <v>167</v>
      </c>
      <c r="B49" t="str">
        <f t="shared" si="1"/>
        <v>W-sf-R-hvac-33roomac-EER10-75-TMY.xml</v>
      </c>
      <c r="C49">
        <f t="shared" si="3"/>
        <v>0.54</v>
      </c>
      <c r="D49">
        <f t="shared" si="4"/>
        <v>0.54</v>
      </c>
      <c r="E49">
        <f t="shared" si="5"/>
        <v>0.54</v>
      </c>
      <c r="F49">
        <f t="shared" si="6"/>
        <v>0.54</v>
      </c>
    </row>
    <row r="50" spans="1:6" x14ac:dyDescent="0.25">
      <c r="A50" t="s">
        <v>168</v>
      </c>
      <c r="B50" t="str">
        <f t="shared" si="1"/>
        <v>W-sf-R-hvac-33roomac-EER10-82-HW_His1.xml</v>
      </c>
      <c r="C50">
        <f t="shared" si="3"/>
        <v>0.54</v>
      </c>
      <c r="D50">
        <f t="shared" si="4"/>
        <v>0.54</v>
      </c>
      <c r="E50">
        <f t="shared" si="5"/>
        <v>0.54</v>
      </c>
      <c r="F50">
        <f t="shared" si="6"/>
        <v>0.54</v>
      </c>
    </row>
    <row r="51" spans="1:6" x14ac:dyDescent="0.25">
      <c r="A51" t="s">
        <v>169</v>
      </c>
      <c r="B51" t="str">
        <f t="shared" si="1"/>
        <v>W-sf-R-hvac-33roomac-EER10-82-TMY.xml</v>
      </c>
      <c r="C51">
        <f t="shared" si="3"/>
        <v>0.54</v>
      </c>
      <c r="D51">
        <f t="shared" si="4"/>
        <v>0.54</v>
      </c>
      <c r="E51">
        <f t="shared" si="5"/>
        <v>0.54</v>
      </c>
      <c r="F51">
        <f t="shared" si="6"/>
        <v>0.54</v>
      </c>
    </row>
    <row r="52" spans="1:6" x14ac:dyDescent="0.25">
      <c r="A52" t="s">
        <v>170</v>
      </c>
      <c r="B52" t="str">
        <f t="shared" si="1"/>
        <v>W-sf-R-hvac-33roomac-EER12-75-HW_His1.xml</v>
      </c>
      <c r="C52">
        <f t="shared" si="3"/>
        <v>0.54</v>
      </c>
      <c r="D52">
        <f t="shared" si="4"/>
        <v>0.54</v>
      </c>
      <c r="E52">
        <f t="shared" si="5"/>
        <v>0.54</v>
      </c>
      <c r="F52">
        <f t="shared" si="6"/>
        <v>0.54</v>
      </c>
    </row>
    <row r="53" spans="1:6" x14ac:dyDescent="0.25">
      <c r="A53" t="s">
        <v>171</v>
      </c>
      <c r="B53" t="str">
        <f t="shared" si="1"/>
        <v>W-sf-R-hvac-33roomac-EER12-75-TMY.xml</v>
      </c>
      <c r="C53">
        <f t="shared" si="3"/>
        <v>0.54</v>
      </c>
      <c r="D53">
        <f t="shared" si="4"/>
        <v>0.54</v>
      </c>
      <c r="E53">
        <f t="shared" si="5"/>
        <v>0.54</v>
      </c>
      <c r="F53">
        <f t="shared" si="6"/>
        <v>0.54</v>
      </c>
    </row>
    <row r="54" spans="1:6" x14ac:dyDescent="0.25">
      <c r="A54" t="s">
        <v>172</v>
      </c>
      <c r="B54" t="str">
        <f t="shared" si="1"/>
        <v>W-sf-R-hvac-33roomac-EER12-82-HW_His1.xml</v>
      </c>
      <c r="C54">
        <f t="shared" si="3"/>
        <v>0.54</v>
      </c>
      <c r="D54">
        <f t="shared" si="4"/>
        <v>0.54</v>
      </c>
      <c r="E54">
        <f t="shared" si="5"/>
        <v>0.54</v>
      </c>
      <c r="F54">
        <f t="shared" si="6"/>
        <v>0.54</v>
      </c>
    </row>
    <row r="55" spans="1:6" x14ac:dyDescent="0.25">
      <c r="A55" t="s">
        <v>173</v>
      </c>
      <c r="B55" t="str">
        <f t="shared" si="1"/>
        <v>W-sf-R-hvac-33roomac-EER12-82-TMY.xml</v>
      </c>
      <c r="C55">
        <f t="shared" si="3"/>
        <v>0.54</v>
      </c>
      <c r="D55">
        <f t="shared" si="4"/>
        <v>0.54</v>
      </c>
      <c r="E55">
        <f t="shared" si="5"/>
        <v>0.54</v>
      </c>
      <c r="F55">
        <f t="shared" si="6"/>
        <v>0.54</v>
      </c>
    </row>
    <row r="56" spans="1:6" x14ac:dyDescent="0.25">
      <c r="A56" t="s">
        <v>174</v>
      </c>
      <c r="B56" t="str">
        <f t="shared" si="1"/>
        <v>W-sf-R-hvac-33roomac-EER12-oversize-75-HW_His1.xml</v>
      </c>
      <c r="C56">
        <f t="shared" si="3"/>
        <v>0.54</v>
      </c>
      <c r="D56">
        <f t="shared" si="4"/>
        <v>0.54</v>
      </c>
      <c r="E56">
        <f t="shared" si="5"/>
        <v>0.54</v>
      </c>
      <c r="F56">
        <f t="shared" si="6"/>
        <v>0.54</v>
      </c>
    </row>
    <row r="57" spans="1:6" x14ac:dyDescent="0.25">
      <c r="A57" t="s">
        <v>175</v>
      </c>
      <c r="B57" t="str">
        <f t="shared" si="1"/>
        <v>W-sf-R-hvac-33roomac-EER12-oversize-75-TMY.xml</v>
      </c>
      <c r="C57">
        <f t="shared" si="3"/>
        <v>0.54</v>
      </c>
      <c r="D57">
        <f t="shared" si="4"/>
        <v>0.54</v>
      </c>
      <c r="E57">
        <f t="shared" si="5"/>
        <v>0.54</v>
      </c>
      <c r="F57">
        <f t="shared" si="6"/>
        <v>0.54</v>
      </c>
    </row>
    <row r="58" spans="1:6" x14ac:dyDescent="0.25">
      <c r="A58" t="s">
        <v>176</v>
      </c>
      <c r="B58" t="str">
        <f t="shared" si="1"/>
        <v>W-sf-R-hvac-33roomac-EER12-oversize-82-HW_His1.xml</v>
      </c>
      <c r="C58">
        <f t="shared" si="3"/>
        <v>0.54</v>
      </c>
      <c r="D58">
        <f t="shared" si="4"/>
        <v>0.54</v>
      </c>
      <c r="E58">
        <f t="shared" si="5"/>
        <v>0.54</v>
      </c>
      <c r="F58">
        <f t="shared" si="6"/>
        <v>0.54</v>
      </c>
    </row>
    <row r="59" spans="1:6" x14ac:dyDescent="0.25">
      <c r="A59" t="s">
        <v>177</v>
      </c>
      <c r="B59" t="str">
        <f t="shared" si="1"/>
        <v>W-sf-R-hvac-33roomac-EER12-oversize-82-TMY.xml</v>
      </c>
      <c r="C59">
        <f t="shared" si="3"/>
        <v>0.54</v>
      </c>
      <c r="D59">
        <f t="shared" si="4"/>
        <v>0.54</v>
      </c>
      <c r="E59">
        <f t="shared" si="5"/>
        <v>0.54</v>
      </c>
      <c r="F59">
        <f t="shared" si="6"/>
        <v>0.54</v>
      </c>
    </row>
    <row r="60" spans="1:6" x14ac:dyDescent="0.25">
      <c r="A60" t="s">
        <v>178</v>
      </c>
      <c r="B60" t="str">
        <f t="shared" si="1"/>
        <v>W-sf-R-hvac-centralac-SEER13-75-HW_His1.xml</v>
      </c>
      <c r="C60">
        <f t="shared" si="3"/>
        <v>0.54</v>
      </c>
      <c r="D60">
        <f t="shared" si="4"/>
        <v>0.54</v>
      </c>
      <c r="E60">
        <f t="shared" si="5"/>
        <v>0.54</v>
      </c>
      <c r="F60">
        <f t="shared" si="6"/>
        <v>0.54</v>
      </c>
    </row>
    <row r="61" spans="1:6" x14ac:dyDescent="0.25">
      <c r="A61" t="s">
        <v>179</v>
      </c>
      <c r="B61" t="str">
        <f t="shared" si="1"/>
        <v>W-sf-R-hvac-centralac-SEER13-75-TMY.xml</v>
      </c>
      <c r="C61">
        <f t="shared" si="3"/>
        <v>0.54</v>
      </c>
      <c r="D61">
        <f t="shared" si="4"/>
        <v>0.54</v>
      </c>
      <c r="E61">
        <f t="shared" si="5"/>
        <v>0.54</v>
      </c>
      <c r="F61">
        <f t="shared" si="6"/>
        <v>0.54</v>
      </c>
    </row>
    <row r="62" spans="1:6" x14ac:dyDescent="0.25">
      <c r="A62" t="s">
        <v>180</v>
      </c>
      <c r="B62" t="str">
        <f t="shared" si="1"/>
        <v>W-sf-R-hvac-centralac-SEER13-82-HW_His1.xml</v>
      </c>
      <c r="C62">
        <f t="shared" si="3"/>
        <v>0.54</v>
      </c>
      <c r="D62">
        <f t="shared" si="4"/>
        <v>0.54</v>
      </c>
      <c r="E62">
        <f t="shared" si="5"/>
        <v>0.54</v>
      </c>
      <c r="F62">
        <f t="shared" si="6"/>
        <v>0.54</v>
      </c>
    </row>
    <row r="63" spans="1:6" x14ac:dyDescent="0.25">
      <c r="A63" t="s">
        <v>181</v>
      </c>
      <c r="B63" t="str">
        <f t="shared" si="1"/>
        <v>W-sf-R-hvac-centralac-SEER13-82-TMY.xml</v>
      </c>
      <c r="C63">
        <f t="shared" si="3"/>
        <v>0.54</v>
      </c>
      <c r="D63">
        <f t="shared" si="4"/>
        <v>0.54</v>
      </c>
      <c r="E63">
        <f t="shared" si="5"/>
        <v>0.54</v>
      </c>
      <c r="F63">
        <f t="shared" si="6"/>
        <v>0.54</v>
      </c>
    </row>
    <row r="64" spans="1:6" x14ac:dyDescent="0.25">
      <c r="A64" t="s">
        <v>182</v>
      </c>
      <c r="B64" t="str">
        <f t="shared" si="1"/>
        <v>W-sf-R-hvac-centralac-SEER20-75-HW_His1.xml</v>
      </c>
      <c r="C64">
        <f t="shared" si="3"/>
        <v>0.54</v>
      </c>
      <c r="D64">
        <f t="shared" si="4"/>
        <v>0.54</v>
      </c>
      <c r="E64">
        <f t="shared" si="5"/>
        <v>0.54</v>
      </c>
      <c r="F64">
        <f t="shared" si="6"/>
        <v>0.54</v>
      </c>
    </row>
    <row r="65" spans="1:6" x14ac:dyDescent="0.25">
      <c r="A65" t="s">
        <v>183</v>
      </c>
      <c r="B65" t="str">
        <f t="shared" si="1"/>
        <v>W-sf-R-hvac-centralac-SEER20-75-TMY.xml</v>
      </c>
      <c r="C65">
        <f t="shared" si="3"/>
        <v>0.54</v>
      </c>
      <c r="D65">
        <f t="shared" si="4"/>
        <v>0.54</v>
      </c>
      <c r="E65">
        <f t="shared" si="5"/>
        <v>0.54</v>
      </c>
      <c r="F65">
        <f t="shared" si="6"/>
        <v>0.54</v>
      </c>
    </row>
    <row r="66" spans="1:6" x14ac:dyDescent="0.25">
      <c r="A66" t="s">
        <v>184</v>
      </c>
      <c r="B66" t="str">
        <f t="shared" si="1"/>
        <v>W-sf-R-hvac-centralac-SEER20-82-HW_His1.xml</v>
      </c>
      <c r="C66">
        <f t="shared" si="3"/>
        <v>0.54</v>
      </c>
      <c r="D66">
        <f t="shared" si="4"/>
        <v>0.54</v>
      </c>
      <c r="E66">
        <f t="shared" si="5"/>
        <v>0.54</v>
      </c>
      <c r="F66">
        <f t="shared" si="6"/>
        <v>0.54</v>
      </c>
    </row>
    <row r="67" spans="1:6" x14ac:dyDescent="0.25">
      <c r="A67" t="s">
        <v>185</v>
      </c>
      <c r="B67" t="str">
        <f t="shared" ref="B67:B77" si="7">"W-sf"&amp;IF(LEFT(A67,4)="base", RIGHT(A67,LEN(A67)-4),"-"&amp;A67)</f>
        <v>W-sf-R-hvac-centralac-SEER20-82-TMY.xml</v>
      </c>
      <c r="C67">
        <f t="shared" si="3"/>
        <v>0.54</v>
      </c>
      <c r="D67">
        <f t="shared" si="4"/>
        <v>0.54</v>
      </c>
      <c r="E67">
        <f t="shared" si="5"/>
        <v>0.54</v>
      </c>
      <c r="F67">
        <f t="shared" si="6"/>
        <v>0.54</v>
      </c>
    </row>
    <row r="68" spans="1:6" x14ac:dyDescent="0.25">
      <c r="A68" t="s">
        <v>186</v>
      </c>
      <c r="B68" t="str">
        <f t="shared" si="7"/>
        <v>W-sf-R-hvac-heatpump-SEER20-75-HW_His1.xml</v>
      </c>
      <c r="C68">
        <f t="shared" ref="C68:C77" si="8">C67</f>
        <v>0.54</v>
      </c>
      <c r="D68">
        <f t="shared" ref="D68:D77" si="9">D67</f>
        <v>0.54</v>
      </c>
      <c r="E68">
        <f t="shared" ref="E68:E77" si="10">E67</f>
        <v>0.54</v>
      </c>
      <c r="F68">
        <f t="shared" ref="F68:F77" si="11">F67</f>
        <v>0.54</v>
      </c>
    </row>
    <row r="69" spans="1:6" x14ac:dyDescent="0.25">
      <c r="A69" t="s">
        <v>187</v>
      </c>
      <c r="B69" t="str">
        <f t="shared" si="7"/>
        <v>W-sf-R-hvac-heatpump-SEER20-75-TMY.xml</v>
      </c>
      <c r="C69">
        <f t="shared" si="8"/>
        <v>0.54</v>
      </c>
      <c r="D69">
        <f t="shared" si="9"/>
        <v>0.54</v>
      </c>
      <c r="E69">
        <f t="shared" si="10"/>
        <v>0.54</v>
      </c>
      <c r="F69">
        <f t="shared" si="11"/>
        <v>0.54</v>
      </c>
    </row>
    <row r="70" spans="1:6" x14ac:dyDescent="0.25">
      <c r="A70" t="s">
        <v>188</v>
      </c>
      <c r="B70" t="str">
        <f t="shared" si="7"/>
        <v>W-sf-R-hvac-heatpump-SEER20-82-HW_His1.xml</v>
      </c>
      <c r="C70">
        <f t="shared" si="8"/>
        <v>0.54</v>
      </c>
      <c r="D70">
        <f t="shared" si="9"/>
        <v>0.54</v>
      </c>
      <c r="E70">
        <f t="shared" si="10"/>
        <v>0.54</v>
      </c>
      <c r="F70">
        <f t="shared" si="11"/>
        <v>0.54</v>
      </c>
    </row>
    <row r="71" spans="1:6" x14ac:dyDescent="0.25">
      <c r="A71" t="s">
        <v>189</v>
      </c>
      <c r="B71" t="str">
        <f t="shared" si="7"/>
        <v>W-sf-R-hvac-heatpump-SEER20-82-TMY.xml</v>
      </c>
      <c r="C71">
        <f t="shared" si="8"/>
        <v>0.54</v>
      </c>
      <c r="D71">
        <f t="shared" si="9"/>
        <v>0.54</v>
      </c>
      <c r="E71">
        <f t="shared" si="10"/>
        <v>0.54</v>
      </c>
      <c r="F71">
        <f t="shared" si="11"/>
        <v>0.54</v>
      </c>
    </row>
    <row r="72" spans="1:6" x14ac:dyDescent="0.25">
      <c r="A72" t="s">
        <v>190</v>
      </c>
      <c r="B72" t="str">
        <f t="shared" si="7"/>
        <v>W-sf-R-hvac-minisplit-SEER20-75-HW_His1.xml</v>
      </c>
      <c r="C72">
        <f t="shared" si="8"/>
        <v>0.54</v>
      </c>
      <c r="D72">
        <f t="shared" si="9"/>
        <v>0.54</v>
      </c>
      <c r="E72">
        <f t="shared" si="10"/>
        <v>0.54</v>
      </c>
      <c r="F72">
        <f t="shared" si="11"/>
        <v>0.54</v>
      </c>
    </row>
    <row r="73" spans="1:6" x14ac:dyDescent="0.25">
      <c r="A73" t="s">
        <v>191</v>
      </c>
      <c r="B73" t="str">
        <f t="shared" si="7"/>
        <v>W-sf-R-hvac-minisplit-SEER20-75-TMY.xml</v>
      </c>
      <c r="C73">
        <f t="shared" si="8"/>
        <v>0.54</v>
      </c>
      <c r="D73">
        <f t="shared" si="9"/>
        <v>0.54</v>
      </c>
      <c r="E73">
        <f t="shared" si="10"/>
        <v>0.54</v>
      </c>
      <c r="F73">
        <f t="shared" si="11"/>
        <v>0.54</v>
      </c>
    </row>
    <row r="74" spans="1:6" x14ac:dyDescent="0.25">
      <c r="A74" t="s">
        <v>192</v>
      </c>
      <c r="B74" t="str">
        <f t="shared" si="7"/>
        <v>W-sf-R-hvac-minisplit-SEER20-82-HW_His1.xml</v>
      </c>
      <c r="C74">
        <f t="shared" si="8"/>
        <v>0.54</v>
      </c>
      <c r="D74">
        <f t="shared" si="9"/>
        <v>0.54</v>
      </c>
      <c r="E74">
        <f t="shared" si="10"/>
        <v>0.54</v>
      </c>
      <c r="F74">
        <f t="shared" si="11"/>
        <v>0.54</v>
      </c>
    </row>
    <row r="75" spans="1:6" x14ac:dyDescent="0.25">
      <c r="A75" t="s">
        <v>193</v>
      </c>
      <c r="B75" t="str">
        <f t="shared" si="7"/>
        <v>W-sf-R-hvac-minisplit-SEER20-82-TMY.xml</v>
      </c>
      <c r="C75">
        <f t="shared" si="8"/>
        <v>0.54</v>
      </c>
      <c r="D75">
        <f t="shared" si="9"/>
        <v>0.54</v>
      </c>
      <c r="E75">
        <f t="shared" si="10"/>
        <v>0.54</v>
      </c>
      <c r="F75">
        <f t="shared" si="11"/>
        <v>0.54</v>
      </c>
    </row>
    <row r="76" spans="1:6" x14ac:dyDescent="0.25">
      <c r="A76" t="s">
        <v>194</v>
      </c>
      <c r="B76" t="str">
        <f t="shared" si="7"/>
        <v>W-sf-R-hvac-none-HW_His1.xml</v>
      </c>
      <c r="C76">
        <f t="shared" si="8"/>
        <v>0.54</v>
      </c>
      <c r="D76">
        <f t="shared" si="9"/>
        <v>0.54</v>
      </c>
      <c r="E76">
        <f t="shared" si="10"/>
        <v>0.54</v>
      </c>
      <c r="F76">
        <f t="shared" si="11"/>
        <v>0.54</v>
      </c>
    </row>
    <row r="77" spans="1:6" x14ac:dyDescent="0.25">
      <c r="A77" t="s">
        <v>195</v>
      </c>
      <c r="B77" t="str">
        <f t="shared" si="7"/>
        <v>W-sf-R-hvac-none-TMY.xml</v>
      </c>
      <c r="C77">
        <f t="shared" si="8"/>
        <v>0.54</v>
      </c>
      <c r="D77">
        <f t="shared" si="9"/>
        <v>0.54</v>
      </c>
      <c r="E77">
        <f t="shared" si="10"/>
        <v>0.54</v>
      </c>
      <c r="F77">
        <f t="shared" si="11"/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4659-5F26-4A90-B56D-E717361BC3F8}">
  <dimension ref="A1:J77"/>
  <sheetViews>
    <sheetView workbookViewId="0"/>
  </sheetViews>
  <sheetFormatPr defaultRowHeight="15" x14ac:dyDescent="0.25"/>
  <cols>
    <col min="1" max="1" width="49.5703125" bestFit="1" customWidth="1"/>
    <col min="2" max="2" width="44.85546875" customWidth="1"/>
    <col min="3" max="10" width="24.5703125" customWidth="1"/>
  </cols>
  <sheetData>
    <row r="1" spans="1:10" ht="60" x14ac:dyDescent="0.25">
      <c r="A1" s="23" t="s">
        <v>329</v>
      </c>
      <c r="B1" s="23" t="s">
        <v>119</v>
      </c>
      <c r="C1" s="28" t="s">
        <v>200</v>
      </c>
      <c r="D1" s="28" t="s">
        <v>196</v>
      </c>
      <c r="E1" s="28" t="s">
        <v>201</v>
      </c>
      <c r="F1" s="28" t="s">
        <v>197</v>
      </c>
      <c r="G1" s="28" t="s">
        <v>202</v>
      </c>
      <c r="H1" s="28" t="s">
        <v>198</v>
      </c>
      <c r="I1" s="28" t="s">
        <v>203</v>
      </c>
      <c r="J1" s="28" t="s">
        <v>199</v>
      </c>
    </row>
    <row r="2" spans="1:10" x14ac:dyDescent="0.25">
      <c r="A2" t="s">
        <v>120</v>
      </c>
      <c r="B2" t="str">
        <f>"W-dbl"&amp;IF(LEFT(A2,4)="base", RIGHT(A2,LEN(A2)-4),"-"&amp;A2)</f>
        <v>W-dbl-hvac-100roomac-EER10-75-HW_His1.xml</v>
      </c>
      <c r="C2" s="37">
        <v>0.51</v>
      </c>
      <c r="D2" s="37">
        <v>0.46</v>
      </c>
      <c r="E2">
        <f t="shared" ref="E2:J2" si="0">C2</f>
        <v>0.51</v>
      </c>
      <c r="F2">
        <f t="shared" si="0"/>
        <v>0.46</v>
      </c>
      <c r="G2">
        <f t="shared" si="0"/>
        <v>0.51</v>
      </c>
      <c r="H2">
        <f t="shared" si="0"/>
        <v>0.46</v>
      </c>
      <c r="I2">
        <f t="shared" si="0"/>
        <v>0.51</v>
      </c>
      <c r="J2">
        <f t="shared" si="0"/>
        <v>0.46</v>
      </c>
    </row>
    <row r="3" spans="1:10" x14ac:dyDescent="0.25">
      <c r="A3" t="s">
        <v>121</v>
      </c>
      <c r="B3" t="str">
        <f t="shared" ref="B3:B66" si="1">"W-dbl"&amp;IF(LEFT(A3,4)="base", RIGHT(A3,LEN(A3)-4),"-"&amp;A3)</f>
        <v>W-dbl-hvac-100roomac-EER10-75-TMY.xml</v>
      </c>
      <c r="C3">
        <f>C2</f>
        <v>0.51</v>
      </c>
      <c r="D3">
        <f>D2</f>
        <v>0.46</v>
      </c>
      <c r="E3">
        <f t="shared" ref="E3:J45" si="2">C3</f>
        <v>0.51</v>
      </c>
      <c r="F3">
        <f t="shared" si="2"/>
        <v>0.46</v>
      </c>
      <c r="G3">
        <f t="shared" si="2"/>
        <v>0.51</v>
      </c>
      <c r="H3">
        <f t="shared" si="2"/>
        <v>0.46</v>
      </c>
      <c r="I3">
        <f t="shared" si="2"/>
        <v>0.51</v>
      </c>
      <c r="J3">
        <f t="shared" si="2"/>
        <v>0.46</v>
      </c>
    </row>
    <row r="4" spans="1:10" x14ac:dyDescent="0.25">
      <c r="A4" t="s">
        <v>122</v>
      </c>
      <c r="B4" t="str">
        <f t="shared" si="1"/>
        <v>W-dbl-hvac-100roomac-EER10-82-HW_His1.xml</v>
      </c>
      <c r="C4">
        <f t="shared" ref="C4:D67" si="3">C3</f>
        <v>0.51</v>
      </c>
      <c r="D4">
        <f t="shared" si="3"/>
        <v>0.46</v>
      </c>
      <c r="E4">
        <f t="shared" si="2"/>
        <v>0.51</v>
      </c>
      <c r="F4">
        <f t="shared" si="2"/>
        <v>0.46</v>
      </c>
      <c r="G4">
        <f t="shared" si="2"/>
        <v>0.51</v>
      </c>
      <c r="H4">
        <f t="shared" si="2"/>
        <v>0.46</v>
      </c>
      <c r="I4">
        <f t="shared" si="2"/>
        <v>0.51</v>
      </c>
      <c r="J4">
        <f t="shared" si="2"/>
        <v>0.46</v>
      </c>
    </row>
    <row r="5" spans="1:10" x14ac:dyDescent="0.25">
      <c r="A5" t="s">
        <v>123</v>
      </c>
      <c r="B5" t="str">
        <f t="shared" si="1"/>
        <v>W-dbl-hvac-100roomac-EER10-82-TMY.xml</v>
      </c>
      <c r="C5">
        <f t="shared" si="3"/>
        <v>0.51</v>
      </c>
      <c r="D5">
        <f t="shared" si="3"/>
        <v>0.46</v>
      </c>
      <c r="E5">
        <f t="shared" si="2"/>
        <v>0.51</v>
      </c>
      <c r="F5">
        <f t="shared" si="2"/>
        <v>0.46</v>
      </c>
      <c r="G5">
        <f t="shared" si="2"/>
        <v>0.51</v>
      </c>
      <c r="H5">
        <f t="shared" si="2"/>
        <v>0.46</v>
      </c>
      <c r="I5">
        <f t="shared" si="2"/>
        <v>0.51</v>
      </c>
      <c r="J5">
        <f t="shared" si="2"/>
        <v>0.46</v>
      </c>
    </row>
    <row r="6" spans="1:10" x14ac:dyDescent="0.25">
      <c r="A6" t="s">
        <v>124</v>
      </c>
      <c r="B6" t="str">
        <f t="shared" si="1"/>
        <v>W-dbl-hvac-100roomac-EER12-75-HW_His1.xml</v>
      </c>
      <c r="C6">
        <f t="shared" si="3"/>
        <v>0.51</v>
      </c>
      <c r="D6">
        <f t="shared" si="3"/>
        <v>0.46</v>
      </c>
      <c r="E6">
        <f t="shared" si="2"/>
        <v>0.51</v>
      </c>
      <c r="F6">
        <f t="shared" si="2"/>
        <v>0.46</v>
      </c>
      <c r="G6">
        <f t="shared" si="2"/>
        <v>0.51</v>
      </c>
      <c r="H6">
        <f t="shared" si="2"/>
        <v>0.46</v>
      </c>
      <c r="I6">
        <f t="shared" si="2"/>
        <v>0.51</v>
      </c>
      <c r="J6">
        <f t="shared" si="2"/>
        <v>0.46</v>
      </c>
    </row>
    <row r="7" spans="1:10" x14ac:dyDescent="0.25">
      <c r="A7" t="s">
        <v>125</v>
      </c>
      <c r="B7" t="str">
        <f t="shared" si="1"/>
        <v>W-dbl-hvac-100roomac-EER12-75-TMY.xml</v>
      </c>
      <c r="C7">
        <f t="shared" si="3"/>
        <v>0.51</v>
      </c>
      <c r="D7">
        <f t="shared" si="3"/>
        <v>0.46</v>
      </c>
      <c r="E7">
        <f t="shared" si="2"/>
        <v>0.51</v>
      </c>
      <c r="F7">
        <f t="shared" si="2"/>
        <v>0.46</v>
      </c>
      <c r="G7">
        <f t="shared" si="2"/>
        <v>0.51</v>
      </c>
      <c r="H7">
        <f t="shared" si="2"/>
        <v>0.46</v>
      </c>
      <c r="I7">
        <f t="shared" si="2"/>
        <v>0.51</v>
      </c>
      <c r="J7">
        <f t="shared" si="2"/>
        <v>0.46</v>
      </c>
    </row>
    <row r="8" spans="1:10" x14ac:dyDescent="0.25">
      <c r="A8" t="s">
        <v>126</v>
      </c>
      <c r="B8" t="str">
        <f t="shared" si="1"/>
        <v>W-dbl-hvac-100roomac-EER12-82-HW_His1.xml</v>
      </c>
      <c r="C8">
        <f t="shared" si="3"/>
        <v>0.51</v>
      </c>
      <c r="D8">
        <f t="shared" si="3"/>
        <v>0.46</v>
      </c>
      <c r="E8">
        <f t="shared" si="2"/>
        <v>0.51</v>
      </c>
      <c r="F8">
        <f t="shared" si="2"/>
        <v>0.46</v>
      </c>
      <c r="G8">
        <f t="shared" si="2"/>
        <v>0.51</v>
      </c>
      <c r="H8">
        <f t="shared" si="2"/>
        <v>0.46</v>
      </c>
      <c r="I8">
        <f t="shared" si="2"/>
        <v>0.51</v>
      </c>
      <c r="J8">
        <f t="shared" si="2"/>
        <v>0.46</v>
      </c>
    </row>
    <row r="9" spans="1:10" x14ac:dyDescent="0.25">
      <c r="A9" t="s">
        <v>127</v>
      </c>
      <c r="B9" t="str">
        <f t="shared" si="1"/>
        <v>W-dbl-hvac-100roomac-EER12-82-TMY.xml</v>
      </c>
      <c r="C9">
        <f t="shared" si="3"/>
        <v>0.51</v>
      </c>
      <c r="D9">
        <f t="shared" si="3"/>
        <v>0.46</v>
      </c>
      <c r="E9">
        <f t="shared" si="2"/>
        <v>0.51</v>
      </c>
      <c r="F9">
        <f t="shared" si="2"/>
        <v>0.46</v>
      </c>
      <c r="G9">
        <f t="shared" si="2"/>
        <v>0.51</v>
      </c>
      <c r="H9">
        <f t="shared" si="2"/>
        <v>0.46</v>
      </c>
      <c r="I9">
        <f t="shared" si="2"/>
        <v>0.51</v>
      </c>
      <c r="J9">
        <f t="shared" si="2"/>
        <v>0.46</v>
      </c>
    </row>
    <row r="10" spans="1:10" x14ac:dyDescent="0.25">
      <c r="A10" t="s">
        <v>128</v>
      </c>
      <c r="B10" t="str">
        <f t="shared" si="1"/>
        <v>W-dbl-hvac-33roomac-EER10-75-HW_His1.xml</v>
      </c>
      <c r="C10">
        <f t="shared" si="3"/>
        <v>0.51</v>
      </c>
      <c r="D10">
        <f t="shared" si="3"/>
        <v>0.46</v>
      </c>
      <c r="E10">
        <f t="shared" si="2"/>
        <v>0.51</v>
      </c>
      <c r="F10">
        <f t="shared" si="2"/>
        <v>0.46</v>
      </c>
      <c r="G10">
        <f t="shared" si="2"/>
        <v>0.51</v>
      </c>
      <c r="H10">
        <f t="shared" si="2"/>
        <v>0.46</v>
      </c>
      <c r="I10">
        <f t="shared" si="2"/>
        <v>0.51</v>
      </c>
      <c r="J10">
        <f t="shared" si="2"/>
        <v>0.46</v>
      </c>
    </row>
    <row r="11" spans="1:10" x14ac:dyDescent="0.25">
      <c r="A11" t="s">
        <v>129</v>
      </c>
      <c r="B11" t="str">
        <f t="shared" si="1"/>
        <v>W-dbl-hvac-33roomac-EER10-75-TMY.xml</v>
      </c>
      <c r="C11">
        <f t="shared" si="3"/>
        <v>0.51</v>
      </c>
      <c r="D11">
        <f t="shared" si="3"/>
        <v>0.46</v>
      </c>
      <c r="E11">
        <f t="shared" si="2"/>
        <v>0.51</v>
      </c>
      <c r="F11">
        <f t="shared" si="2"/>
        <v>0.46</v>
      </c>
      <c r="G11">
        <f t="shared" si="2"/>
        <v>0.51</v>
      </c>
      <c r="H11">
        <f t="shared" si="2"/>
        <v>0.46</v>
      </c>
      <c r="I11">
        <f t="shared" si="2"/>
        <v>0.51</v>
      </c>
      <c r="J11">
        <f t="shared" si="2"/>
        <v>0.46</v>
      </c>
    </row>
    <row r="12" spans="1:10" x14ac:dyDescent="0.25">
      <c r="A12" t="s">
        <v>130</v>
      </c>
      <c r="B12" t="str">
        <f t="shared" si="1"/>
        <v>W-dbl-hvac-33roomac-EER10-82-HW_His1.xml</v>
      </c>
      <c r="C12">
        <f t="shared" si="3"/>
        <v>0.51</v>
      </c>
      <c r="D12">
        <f t="shared" si="3"/>
        <v>0.46</v>
      </c>
      <c r="E12">
        <f t="shared" si="2"/>
        <v>0.51</v>
      </c>
      <c r="F12">
        <f t="shared" si="2"/>
        <v>0.46</v>
      </c>
      <c r="G12">
        <f t="shared" si="2"/>
        <v>0.51</v>
      </c>
      <c r="H12">
        <f t="shared" si="2"/>
        <v>0.46</v>
      </c>
      <c r="I12">
        <f t="shared" si="2"/>
        <v>0.51</v>
      </c>
      <c r="J12">
        <f t="shared" si="2"/>
        <v>0.46</v>
      </c>
    </row>
    <row r="13" spans="1:10" x14ac:dyDescent="0.25">
      <c r="A13" t="s">
        <v>131</v>
      </c>
      <c r="B13" t="str">
        <f t="shared" si="1"/>
        <v>W-dbl-hvac-33roomac-EER10-82-TMY.xml</v>
      </c>
      <c r="C13">
        <f t="shared" si="3"/>
        <v>0.51</v>
      </c>
      <c r="D13">
        <f t="shared" si="3"/>
        <v>0.46</v>
      </c>
      <c r="E13">
        <f t="shared" si="2"/>
        <v>0.51</v>
      </c>
      <c r="F13">
        <f t="shared" si="2"/>
        <v>0.46</v>
      </c>
      <c r="G13">
        <f t="shared" si="2"/>
        <v>0.51</v>
      </c>
      <c r="H13">
        <f t="shared" si="2"/>
        <v>0.46</v>
      </c>
      <c r="I13">
        <f t="shared" si="2"/>
        <v>0.51</v>
      </c>
      <c r="J13">
        <f t="shared" si="2"/>
        <v>0.46</v>
      </c>
    </row>
    <row r="14" spans="1:10" x14ac:dyDescent="0.25">
      <c r="A14" t="s">
        <v>132</v>
      </c>
      <c r="B14" t="str">
        <f t="shared" si="1"/>
        <v>W-dbl-hvac-33roomac-EER12-75-HW_His1.xml</v>
      </c>
      <c r="C14">
        <f t="shared" si="3"/>
        <v>0.51</v>
      </c>
      <c r="D14">
        <f t="shared" si="3"/>
        <v>0.46</v>
      </c>
      <c r="E14">
        <f t="shared" si="2"/>
        <v>0.51</v>
      </c>
      <c r="F14">
        <f t="shared" si="2"/>
        <v>0.46</v>
      </c>
      <c r="G14">
        <f t="shared" si="2"/>
        <v>0.51</v>
      </c>
      <c r="H14">
        <f t="shared" si="2"/>
        <v>0.46</v>
      </c>
      <c r="I14">
        <f t="shared" si="2"/>
        <v>0.51</v>
      </c>
      <c r="J14">
        <f t="shared" si="2"/>
        <v>0.46</v>
      </c>
    </row>
    <row r="15" spans="1:10" x14ac:dyDescent="0.25">
      <c r="A15" t="s">
        <v>133</v>
      </c>
      <c r="B15" t="str">
        <f t="shared" si="1"/>
        <v>W-dbl-hvac-33roomac-EER12-75-TMY.xml</v>
      </c>
      <c r="C15">
        <f t="shared" si="3"/>
        <v>0.51</v>
      </c>
      <c r="D15">
        <f t="shared" si="3"/>
        <v>0.46</v>
      </c>
      <c r="E15">
        <f t="shared" si="2"/>
        <v>0.51</v>
      </c>
      <c r="F15">
        <f t="shared" si="2"/>
        <v>0.46</v>
      </c>
      <c r="G15">
        <f t="shared" si="2"/>
        <v>0.51</v>
      </c>
      <c r="H15">
        <f t="shared" si="2"/>
        <v>0.46</v>
      </c>
      <c r="I15">
        <f t="shared" si="2"/>
        <v>0.51</v>
      </c>
      <c r="J15">
        <f t="shared" si="2"/>
        <v>0.46</v>
      </c>
    </row>
    <row r="16" spans="1:10" x14ac:dyDescent="0.25">
      <c r="A16" t="s">
        <v>134</v>
      </c>
      <c r="B16" t="str">
        <f t="shared" si="1"/>
        <v>W-dbl-hvac-33roomac-EER12-82-HW_His1.xml</v>
      </c>
      <c r="C16">
        <f t="shared" si="3"/>
        <v>0.51</v>
      </c>
      <c r="D16">
        <f t="shared" si="3"/>
        <v>0.46</v>
      </c>
      <c r="E16">
        <f t="shared" si="2"/>
        <v>0.51</v>
      </c>
      <c r="F16">
        <f t="shared" si="2"/>
        <v>0.46</v>
      </c>
      <c r="G16">
        <f t="shared" si="2"/>
        <v>0.51</v>
      </c>
      <c r="H16">
        <f t="shared" si="2"/>
        <v>0.46</v>
      </c>
      <c r="I16">
        <f t="shared" si="2"/>
        <v>0.51</v>
      </c>
      <c r="J16">
        <f t="shared" si="2"/>
        <v>0.46</v>
      </c>
    </row>
    <row r="17" spans="1:10" x14ac:dyDescent="0.25">
      <c r="A17" t="s">
        <v>135</v>
      </c>
      <c r="B17" t="str">
        <f t="shared" si="1"/>
        <v>W-dbl-hvac-33roomac-EER12-82-TMY.xml</v>
      </c>
      <c r="C17">
        <f t="shared" si="3"/>
        <v>0.51</v>
      </c>
      <c r="D17">
        <f t="shared" si="3"/>
        <v>0.46</v>
      </c>
      <c r="E17">
        <f t="shared" si="2"/>
        <v>0.51</v>
      </c>
      <c r="F17">
        <f t="shared" si="2"/>
        <v>0.46</v>
      </c>
      <c r="G17">
        <f t="shared" si="2"/>
        <v>0.51</v>
      </c>
      <c r="H17">
        <f t="shared" si="2"/>
        <v>0.46</v>
      </c>
      <c r="I17">
        <f t="shared" si="2"/>
        <v>0.51</v>
      </c>
      <c r="J17">
        <f t="shared" si="2"/>
        <v>0.46</v>
      </c>
    </row>
    <row r="18" spans="1:10" x14ac:dyDescent="0.25">
      <c r="A18" t="s">
        <v>136</v>
      </c>
      <c r="B18" t="str">
        <f t="shared" si="1"/>
        <v>W-dbl-hvac-33roomac-EER12-oversize-75-HW_His1.xml</v>
      </c>
      <c r="C18">
        <f t="shared" si="3"/>
        <v>0.51</v>
      </c>
      <c r="D18">
        <f t="shared" si="3"/>
        <v>0.46</v>
      </c>
      <c r="E18">
        <f t="shared" si="2"/>
        <v>0.51</v>
      </c>
      <c r="F18">
        <f t="shared" si="2"/>
        <v>0.46</v>
      </c>
      <c r="G18">
        <f t="shared" si="2"/>
        <v>0.51</v>
      </c>
      <c r="H18">
        <f t="shared" si="2"/>
        <v>0.46</v>
      </c>
      <c r="I18">
        <f t="shared" si="2"/>
        <v>0.51</v>
      </c>
      <c r="J18">
        <f t="shared" si="2"/>
        <v>0.46</v>
      </c>
    </row>
    <row r="19" spans="1:10" x14ac:dyDescent="0.25">
      <c r="A19" t="s">
        <v>137</v>
      </c>
      <c r="B19" t="str">
        <f t="shared" si="1"/>
        <v>W-dbl-hvac-33roomac-EER12-oversize-75-TMY.xml</v>
      </c>
      <c r="C19">
        <f t="shared" si="3"/>
        <v>0.51</v>
      </c>
      <c r="D19">
        <f t="shared" si="3"/>
        <v>0.46</v>
      </c>
      <c r="E19">
        <f t="shared" si="2"/>
        <v>0.51</v>
      </c>
      <c r="F19">
        <f t="shared" si="2"/>
        <v>0.46</v>
      </c>
      <c r="G19">
        <f t="shared" si="2"/>
        <v>0.51</v>
      </c>
      <c r="H19">
        <f t="shared" si="2"/>
        <v>0.46</v>
      </c>
      <c r="I19">
        <f t="shared" si="2"/>
        <v>0.51</v>
      </c>
      <c r="J19">
        <f t="shared" si="2"/>
        <v>0.46</v>
      </c>
    </row>
    <row r="20" spans="1:10" x14ac:dyDescent="0.25">
      <c r="A20" t="s">
        <v>138</v>
      </c>
      <c r="B20" t="str">
        <f t="shared" si="1"/>
        <v>W-dbl-hvac-33roomac-EER12-oversize-82-HW_His1.xml</v>
      </c>
      <c r="C20">
        <f t="shared" si="3"/>
        <v>0.51</v>
      </c>
      <c r="D20">
        <f t="shared" si="3"/>
        <v>0.46</v>
      </c>
      <c r="E20">
        <f t="shared" si="2"/>
        <v>0.51</v>
      </c>
      <c r="F20">
        <f t="shared" si="2"/>
        <v>0.46</v>
      </c>
      <c r="G20">
        <f t="shared" si="2"/>
        <v>0.51</v>
      </c>
      <c r="H20">
        <f t="shared" si="2"/>
        <v>0.46</v>
      </c>
      <c r="I20">
        <f t="shared" si="2"/>
        <v>0.51</v>
      </c>
      <c r="J20">
        <f t="shared" si="2"/>
        <v>0.46</v>
      </c>
    </row>
    <row r="21" spans="1:10" x14ac:dyDescent="0.25">
      <c r="A21" t="s">
        <v>139</v>
      </c>
      <c r="B21" t="str">
        <f t="shared" si="1"/>
        <v>W-dbl-hvac-33roomac-EER12-oversize-82-TMY.xml</v>
      </c>
      <c r="C21">
        <f t="shared" si="3"/>
        <v>0.51</v>
      </c>
      <c r="D21">
        <f t="shared" si="3"/>
        <v>0.46</v>
      </c>
      <c r="E21">
        <f t="shared" si="2"/>
        <v>0.51</v>
      </c>
      <c r="F21">
        <f t="shared" si="2"/>
        <v>0.46</v>
      </c>
      <c r="G21">
        <f t="shared" si="2"/>
        <v>0.51</v>
      </c>
      <c r="H21">
        <f t="shared" si="2"/>
        <v>0.46</v>
      </c>
      <c r="I21">
        <f t="shared" si="2"/>
        <v>0.51</v>
      </c>
      <c r="J21">
        <f t="shared" si="2"/>
        <v>0.46</v>
      </c>
    </row>
    <row r="22" spans="1:10" x14ac:dyDescent="0.25">
      <c r="A22" t="s">
        <v>140</v>
      </c>
      <c r="B22" t="str">
        <f t="shared" si="1"/>
        <v>W-dbl-hvac-centralac-SEER13-75-HW_His1.xml</v>
      </c>
      <c r="C22">
        <f t="shared" si="3"/>
        <v>0.51</v>
      </c>
      <c r="D22">
        <f t="shared" si="3"/>
        <v>0.46</v>
      </c>
      <c r="E22">
        <f t="shared" si="2"/>
        <v>0.51</v>
      </c>
      <c r="F22">
        <f t="shared" si="2"/>
        <v>0.46</v>
      </c>
      <c r="G22">
        <f t="shared" si="2"/>
        <v>0.51</v>
      </c>
      <c r="H22">
        <f t="shared" si="2"/>
        <v>0.46</v>
      </c>
      <c r="I22">
        <f t="shared" si="2"/>
        <v>0.51</v>
      </c>
      <c r="J22">
        <f t="shared" si="2"/>
        <v>0.46</v>
      </c>
    </row>
    <row r="23" spans="1:10" x14ac:dyDescent="0.25">
      <c r="A23" t="s">
        <v>141</v>
      </c>
      <c r="B23" t="str">
        <f t="shared" si="1"/>
        <v>W-dbl-hvac-centralac-SEER13-75-TMY.xml</v>
      </c>
      <c r="C23">
        <f t="shared" si="3"/>
        <v>0.51</v>
      </c>
      <c r="D23">
        <f t="shared" si="3"/>
        <v>0.46</v>
      </c>
      <c r="E23">
        <f t="shared" si="2"/>
        <v>0.51</v>
      </c>
      <c r="F23">
        <f t="shared" si="2"/>
        <v>0.46</v>
      </c>
      <c r="G23">
        <f t="shared" si="2"/>
        <v>0.51</v>
      </c>
      <c r="H23">
        <f t="shared" si="2"/>
        <v>0.46</v>
      </c>
      <c r="I23">
        <f t="shared" si="2"/>
        <v>0.51</v>
      </c>
      <c r="J23">
        <f t="shared" si="2"/>
        <v>0.46</v>
      </c>
    </row>
    <row r="24" spans="1:10" x14ac:dyDescent="0.25">
      <c r="A24" t="s">
        <v>142</v>
      </c>
      <c r="B24" t="str">
        <f t="shared" si="1"/>
        <v>W-dbl-hvac-centralac-SEER13-82-HW_His1.xml</v>
      </c>
      <c r="C24">
        <f t="shared" si="3"/>
        <v>0.51</v>
      </c>
      <c r="D24">
        <f t="shared" si="3"/>
        <v>0.46</v>
      </c>
      <c r="E24">
        <f t="shared" si="2"/>
        <v>0.51</v>
      </c>
      <c r="F24">
        <f t="shared" si="2"/>
        <v>0.46</v>
      </c>
      <c r="G24">
        <f t="shared" si="2"/>
        <v>0.51</v>
      </c>
      <c r="H24">
        <f t="shared" si="2"/>
        <v>0.46</v>
      </c>
      <c r="I24">
        <f t="shared" si="2"/>
        <v>0.51</v>
      </c>
      <c r="J24">
        <f t="shared" si="2"/>
        <v>0.46</v>
      </c>
    </row>
    <row r="25" spans="1:10" x14ac:dyDescent="0.25">
      <c r="A25" t="s">
        <v>143</v>
      </c>
      <c r="B25" t="str">
        <f t="shared" si="1"/>
        <v>W-dbl-hvac-centralac-SEER13-82-TMY.xml</v>
      </c>
      <c r="C25">
        <f t="shared" si="3"/>
        <v>0.51</v>
      </c>
      <c r="D25">
        <f t="shared" si="3"/>
        <v>0.46</v>
      </c>
      <c r="E25">
        <f t="shared" si="2"/>
        <v>0.51</v>
      </c>
      <c r="F25">
        <f t="shared" si="2"/>
        <v>0.46</v>
      </c>
      <c r="G25">
        <f t="shared" si="2"/>
        <v>0.51</v>
      </c>
      <c r="H25">
        <f t="shared" si="2"/>
        <v>0.46</v>
      </c>
      <c r="I25">
        <f t="shared" si="2"/>
        <v>0.51</v>
      </c>
      <c r="J25">
        <f t="shared" si="2"/>
        <v>0.46</v>
      </c>
    </row>
    <row r="26" spans="1:10" x14ac:dyDescent="0.25">
      <c r="A26" t="s">
        <v>144</v>
      </c>
      <c r="B26" t="str">
        <f t="shared" si="1"/>
        <v>W-dbl-hvac-centralac-SEER20-75-HW_His1.xml</v>
      </c>
      <c r="C26">
        <f t="shared" si="3"/>
        <v>0.51</v>
      </c>
      <c r="D26">
        <f t="shared" si="3"/>
        <v>0.46</v>
      </c>
      <c r="E26">
        <f t="shared" si="2"/>
        <v>0.51</v>
      </c>
      <c r="F26">
        <f t="shared" si="2"/>
        <v>0.46</v>
      </c>
      <c r="G26">
        <f t="shared" si="2"/>
        <v>0.51</v>
      </c>
      <c r="H26">
        <f t="shared" si="2"/>
        <v>0.46</v>
      </c>
      <c r="I26">
        <f t="shared" si="2"/>
        <v>0.51</v>
      </c>
      <c r="J26">
        <f t="shared" si="2"/>
        <v>0.46</v>
      </c>
    </row>
    <row r="27" spans="1:10" x14ac:dyDescent="0.25">
      <c r="A27" t="s">
        <v>145</v>
      </c>
      <c r="B27" t="str">
        <f t="shared" si="1"/>
        <v>W-dbl-hvac-centralac-SEER20-75-TMY.xml</v>
      </c>
      <c r="C27">
        <f t="shared" si="3"/>
        <v>0.51</v>
      </c>
      <c r="D27">
        <f t="shared" si="3"/>
        <v>0.46</v>
      </c>
      <c r="E27">
        <f t="shared" si="2"/>
        <v>0.51</v>
      </c>
      <c r="F27">
        <f t="shared" si="2"/>
        <v>0.46</v>
      </c>
      <c r="G27">
        <f t="shared" si="2"/>
        <v>0.51</v>
      </c>
      <c r="H27">
        <f t="shared" si="2"/>
        <v>0.46</v>
      </c>
      <c r="I27">
        <f t="shared" si="2"/>
        <v>0.51</v>
      </c>
      <c r="J27">
        <f t="shared" si="2"/>
        <v>0.46</v>
      </c>
    </row>
    <row r="28" spans="1:10" x14ac:dyDescent="0.25">
      <c r="A28" t="s">
        <v>146</v>
      </c>
      <c r="B28" t="str">
        <f t="shared" si="1"/>
        <v>W-dbl-hvac-centralac-SEER20-82-HW_His1.xml</v>
      </c>
      <c r="C28">
        <f t="shared" si="3"/>
        <v>0.51</v>
      </c>
      <c r="D28">
        <f t="shared" si="3"/>
        <v>0.46</v>
      </c>
      <c r="E28">
        <f t="shared" si="2"/>
        <v>0.51</v>
      </c>
      <c r="F28">
        <f t="shared" si="2"/>
        <v>0.46</v>
      </c>
      <c r="G28">
        <f t="shared" si="2"/>
        <v>0.51</v>
      </c>
      <c r="H28">
        <f t="shared" si="2"/>
        <v>0.46</v>
      </c>
      <c r="I28">
        <f t="shared" si="2"/>
        <v>0.51</v>
      </c>
      <c r="J28">
        <f t="shared" si="2"/>
        <v>0.46</v>
      </c>
    </row>
    <row r="29" spans="1:10" x14ac:dyDescent="0.25">
      <c r="A29" t="s">
        <v>147</v>
      </c>
      <c r="B29" t="str">
        <f t="shared" si="1"/>
        <v>W-dbl-hvac-centralac-SEER20-82-TMY.xml</v>
      </c>
      <c r="C29">
        <f t="shared" si="3"/>
        <v>0.51</v>
      </c>
      <c r="D29">
        <f t="shared" si="3"/>
        <v>0.46</v>
      </c>
      <c r="E29">
        <f t="shared" si="2"/>
        <v>0.51</v>
      </c>
      <c r="F29">
        <f t="shared" si="2"/>
        <v>0.46</v>
      </c>
      <c r="G29">
        <f t="shared" si="2"/>
        <v>0.51</v>
      </c>
      <c r="H29">
        <f t="shared" si="2"/>
        <v>0.46</v>
      </c>
      <c r="I29">
        <f t="shared" si="2"/>
        <v>0.51</v>
      </c>
      <c r="J29">
        <f t="shared" si="2"/>
        <v>0.46</v>
      </c>
    </row>
    <row r="30" spans="1:10" x14ac:dyDescent="0.25">
      <c r="A30" t="s">
        <v>148</v>
      </c>
      <c r="B30" t="str">
        <f t="shared" si="1"/>
        <v>W-dbl-hvac-heatpump-SEER20-75-HW_His1.xml</v>
      </c>
      <c r="C30">
        <f t="shared" si="3"/>
        <v>0.51</v>
      </c>
      <c r="D30">
        <f t="shared" si="3"/>
        <v>0.46</v>
      </c>
      <c r="E30">
        <f t="shared" si="2"/>
        <v>0.51</v>
      </c>
      <c r="F30">
        <f t="shared" si="2"/>
        <v>0.46</v>
      </c>
      <c r="G30">
        <f t="shared" si="2"/>
        <v>0.51</v>
      </c>
      <c r="H30">
        <f t="shared" si="2"/>
        <v>0.46</v>
      </c>
      <c r="I30">
        <f t="shared" si="2"/>
        <v>0.51</v>
      </c>
      <c r="J30">
        <f t="shared" si="2"/>
        <v>0.46</v>
      </c>
    </row>
    <row r="31" spans="1:10" x14ac:dyDescent="0.25">
      <c r="A31" t="s">
        <v>149</v>
      </c>
      <c r="B31" t="str">
        <f t="shared" si="1"/>
        <v>W-dbl-hvac-heatpump-SEER20-75-TMY.xml</v>
      </c>
      <c r="C31">
        <f t="shared" si="3"/>
        <v>0.51</v>
      </c>
      <c r="D31">
        <f t="shared" si="3"/>
        <v>0.46</v>
      </c>
      <c r="E31">
        <f t="shared" si="2"/>
        <v>0.51</v>
      </c>
      <c r="F31">
        <f t="shared" si="2"/>
        <v>0.46</v>
      </c>
      <c r="G31">
        <f t="shared" si="2"/>
        <v>0.51</v>
      </c>
      <c r="H31">
        <f t="shared" si="2"/>
        <v>0.46</v>
      </c>
      <c r="I31">
        <f t="shared" si="2"/>
        <v>0.51</v>
      </c>
      <c r="J31">
        <f t="shared" si="2"/>
        <v>0.46</v>
      </c>
    </row>
    <row r="32" spans="1:10" x14ac:dyDescent="0.25">
      <c r="A32" t="s">
        <v>150</v>
      </c>
      <c r="B32" t="str">
        <f t="shared" si="1"/>
        <v>W-dbl-hvac-heatpump-SEER20-82-HW_His1.xml</v>
      </c>
      <c r="C32">
        <f t="shared" si="3"/>
        <v>0.51</v>
      </c>
      <c r="D32">
        <f t="shared" si="3"/>
        <v>0.46</v>
      </c>
      <c r="E32">
        <f t="shared" si="2"/>
        <v>0.51</v>
      </c>
      <c r="F32">
        <f t="shared" si="2"/>
        <v>0.46</v>
      </c>
      <c r="G32">
        <f t="shared" si="2"/>
        <v>0.51</v>
      </c>
      <c r="H32">
        <f t="shared" si="2"/>
        <v>0.46</v>
      </c>
      <c r="I32">
        <f t="shared" si="2"/>
        <v>0.51</v>
      </c>
      <c r="J32">
        <f t="shared" si="2"/>
        <v>0.46</v>
      </c>
    </row>
    <row r="33" spans="1:10" x14ac:dyDescent="0.25">
      <c r="A33" t="s">
        <v>151</v>
      </c>
      <c r="B33" t="str">
        <f t="shared" si="1"/>
        <v>W-dbl-hvac-heatpump-SEER20-82-TMY.xml</v>
      </c>
      <c r="C33">
        <f t="shared" si="3"/>
        <v>0.51</v>
      </c>
      <c r="D33">
        <f t="shared" si="3"/>
        <v>0.46</v>
      </c>
      <c r="E33">
        <f t="shared" si="2"/>
        <v>0.51</v>
      </c>
      <c r="F33">
        <f t="shared" si="2"/>
        <v>0.46</v>
      </c>
      <c r="G33">
        <f t="shared" si="2"/>
        <v>0.51</v>
      </c>
      <c r="H33">
        <f t="shared" si="2"/>
        <v>0.46</v>
      </c>
      <c r="I33">
        <f t="shared" si="2"/>
        <v>0.51</v>
      </c>
      <c r="J33">
        <f t="shared" si="2"/>
        <v>0.46</v>
      </c>
    </row>
    <row r="34" spans="1:10" x14ac:dyDescent="0.25">
      <c r="A34" t="s">
        <v>152</v>
      </c>
      <c r="B34" t="str">
        <f t="shared" si="1"/>
        <v>W-dbl-hvac-minisplit-SEER20-75-HW_His1.xml</v>
      </c>
      <c r="C34">
        <f t="shared" si="3"/>
        <v>0.51</v>
      </c>
      <c r="D34">
        <f t="shared" si="3"/>
        <v>0.46</v>
      </c>
      <c r="E34">
        <f t="shared" si="2"/>
        <v>0.51</v>
      </c>
      <c r="F34">
        <f t="shared" si="2"/>
        <v>0.46</v>
      </c>
      <c r="G34">
        <f t="shared" si="2"/>
        <v>0.51</v>
      </c>
      <c r="H34">
        <f t="shared" si="2"/>
        <v>0.46</v>
      </c>
      <c r="I34">
        <f t="shared" si="2"/>
        <v>0.51</v>
      </c>
      <c r="J34">
        <f t="shared" si="2"/>
        <v>0.46</v>
      </c>
    </row>
    <row r="35" spans="1:10" x14ac:dyDescent="0.25">
      <c r="A35" t="s">
        <v>153</v>
      </c>
      <c r="B35" t="str">
        <f t="shared" si="1"/>
        <v>W-dbl-hvac-minisplit-SEER20-75-TMY.xml</v>
      </c>
      <c r="C35">
        <f t="shared" si="3"/>
        <v>0.51</v>
      </c>
      <c r="D35">
        <f t="shared" si="3"/>
        <v>0.46</v>
      </c>
      <c r="E35">
        <f t="shared" si="2"/>
        <v>0.51</v>
      </c>
      <c r="F35">
        <f t="shared" si="2"/>
        <v>0.46</v>
      </c>
      <c r="G35">
        <f t="shared" si="2"/>
        <v>0.51</v>
      </c>
      <c r="H35">
        <f t="shared" si="2"/>
        <v>0.46</v>
      </c>
      <c r="I35">
        <f t="shared" si="2"/>
        <v>0.51</v>
      </c>
      <c r="J35">
        <f t="shared" si="2"/>
        <v>0.46</v>
      </c>
    </row>
    <row r="36" spans="1:10" x14ac:dyDescent="0.25">
      <c r="A36" t="s">
        <v>154</v>
      </c>
      <c r="B36" t="str">
        <f t="shared" si="1"/>
        <v>W-dbl-hvac-minisplit-SEER20-82-HW_His1.xml</v>
      </c>
      <c r="C36">
        <f t="shared" si="3"/>
        <v>0.51</v>
      </c>
      <c r="D36">
        <f t="shared" si="3"/>
        <v>0.46</v>
      </c>
      <c r="E36">
        <f t="shared" si="2"/>
        <v>0.51</v>
      </c>
      <c r="F36">
        <f t="shared" si="2"/>
        <v>0.46</v>
      </c>
      <c r="G36">
        <f t="shared" si="2"/>
        <v>0.51</v>
      </c>
      <c r="H36">
        <f t="shared" si="2"/>
        <v>0.46</v>
      </c>
      <c r="I36">
        <f t="shared" si="2"/>
        <v>0.51</v>
      </c>
      <c r="J36">
        <f t="shared" si="2"/>
        <v>0.46</v>
      </c>
    </row>
    <row r="37" spans="1:10" x14ac:dyDescent="0.25">
      <c r="A37" t="s">
        <v>155</v>
      </c>
      <c r="B37" t="str">
        <f t="shared" si="1"/>
        <v>W-dbl-hvac-minisplit-SEER20-82-TMY.xml</v>
      </c>
      <c r="C37">
        <f t="shared" si="3"/>
        <v>0.51</v>
      </c>
      <c r="D37">
        <f t="shared" si="3"/>
        <v>0.46</v>
      </c>
      <c r="E37">
        <f t="shared" si="2"/>
        <v>0.51</v>
      </c>
      <c r="F37">
        <f t="shared" si="2"/>
        <v>0.46</v>
      </c>
      <c r="G37">
        <f t="shared" si="2"/>
        <v>0.51</v>
      </c>
      <c r="H37">
        <f t="shared" si="2"/>
        <v>0.46</v>
      </c>
      <c r="I37">
        <f t="shared" si="2"/>
        <v>0.51</v>
      </c>
      <c r="J37">
        <f t="shared" si="2"/>
        <v>0.46</v>
      </c>
    </row>
    <row r="38" spans="1:10" x14ac:dyDescent="0.25">
      <c r="A38" t="s">
        <v>156</v>
      </c>
      <c r="B38" t="str">
        <f t="shared" si="1"/>
        <v>W-dbl-hvac-none-HW_His1.xml</v>
      </c>
      <c r="C38">
        <f t="shared" si="3"/>
        <v>0.51</v>
      </c>
      <c r="D38">
        <f t="shared" si="3"/>
        <v>0.46</v>
      </c>
      <c r="E38">
        <f t="shared" si="2"/>
        <v>0.51</v>
      </c>
      <c r="F38">
        <f t="shared" si="2"/>
        <v>0.46</v>
      </c>
      <c r="G38">
        <f t="shared" si="2"/>
        <v>0.51</v>
      </c>
      <c r="H38">
        <f t="shared" si="2"/>
        <v>0.46</v>
      </c>
      <c r="I38">
        <f t="shared" si="2"/>
        <v>0.51</v>
      </c>
      <c r="J38">
        <f t="shared" si="2"/>
        <v>0.46</v>
      </c>
    </row>
    <row r="39" spans="1:10" x14ac:dyDescent="0.25">
      <c r="A39" t="s">
        <v>157</v>
      </c>
      <c r="B39" t="str">
        <f t="shared" si="1"/>
        <v>W-dbl-hvac-none-TMY.xml</v>
      </c>
      <c r="C39">
        <f t="shared" si="3"/>
        <v>0.51</v>
      </c>
      <c r="D39">
        <f t="shared" si="3"/>
        <v>0.46</v>
      </c>
      <c r="E39">
        <f t="shared" si="2"/>
        <v>0.51</v>
      </c>
      <c r="F39">
        <f t="shared" si="2"/>
        <v>0.46</v>
      </c>
      <c r="G39">
        <f t="shared" si="2"/>
        <v>0.51</v>
      </c>
      <c r="H39">
        <f t="shared" si="2"/>
        <v>0.46</v>
      </c>
      <c r="I39">
        <f t="shared" si="2"/>
        <v>0.51</v>
      </c>
      <c r="J39">
        <f t="shared" si="2"/>
        <v>0.46</v>
      </c>
    </row>
    <row r="40" spans="1:10" x14ac:dyDescent="0.25">
      <c r="A40" t="s">
        <v>158</v>
      </c>
      <c r="B40" t="str">
        <f t="shared" si="1"/>
        <v>W-dbl-R-hvac-100roomac-EER10-75-HW_His1.xml</v>
      </c>
      <c r="C40">
        <f t="shared" si="3"/>
        <v>0.51</v>
      </c>
      <c r="D40">
        <f t="shared" si="3"/>
        <v>0.46</v>
      </c>
      <c r="E40">
        <f t="shared" si="2"/>
        <v>0.51</v>
      </c>
      <c r="F40">
        <f t="shared" si="2"/>
        <v>0.46</v>
      </c>
      <c r="G40">
        <f t="shared" si="2"/>
        <v>0.51</v>
      </c>
      <c r="H40">
        <f t="shared" si="2"/>
        <v>0.46</v>
      </c>
      <c r="I40">
        <f t="shared" si="2"/>
        <v>0.51</v>
      </c>
      <c r="J40">
        <f t="shared" si="2"/>
        <v>0.46</v>
      </c>
    </row>
    <row r="41" spans="1:10" x14ac:dyDescent="0.25">
      <c r="A41" t="s">
        <v>159</v>
      </c>
      <c r="B41" t="str">
        <f t="shared" si="1"/>
        <v>W-dbl-R-hvac-100roomac-EER10-75-TMY.xml</v>
      </c>
      <c r="C41">
        <f t="shared" si="3"/>
        <v>0.51</v>
      </c>
      <c r="D41">
        <f t="shared" si="3"/>
        <v>0.46</v>
      </c>
      <c r="E41">
        <f t="shared" si="2"/>
        <v>0.51</v>
      </c>
      <c r="F41">
        <f t="shared" si="2"/>
        <v>0.46</v>
      </c>
      <c r="G41">
        <f t="shared" si="2"/>
        <v>0.51</v>
      </c>
      <c r="H41">
        <f t="shared" si="2"/>
        <v>0.46</v>
      </c>
      <c r="I41">
        <f t="shared" si="2"/>
        <v>0.51</v>
      </c>
      <c r="J41">
        <f t="shared" si="2"/>
        <v>0.46</v>
      </c>
    </row>
    <row r="42" spans="1:10" x14ac:dyDescent="0.25">
      <c r="A42" t="s">
        <v>160</v>
      </c>
      <c r="B42" t="str">
        <f t="shared" si="1"/>
        <v>W-dbl-R-hvac-100roomac-EER10-82-HW_His1.xml</v>
      </c>
      <c r="C42">
        <f t="shared" si="3"/>
        <v>0.51</v>
      </c>
      <c r="D42">
        <f t="shared" si="3"/>
        <v>0.46</v>
      </c>
      <c r="E42">
        <f t="shared" si="2"/>
        <v>0.51</v>
      </c>
      <c r="F42">
        <f t="shared" si="2"/>
        <v>0.46</v>
      </c>
      <c r="G42">
        <f t="shared" si="2"/>
        <v>0.51</v>
      </c>
      <c r="H42">
        <f t="shared" si="2"/>
        <v>0.46</v>
      </c>
      <c r="I42">
        <f t="shared" si="2"/>
        <v>0.51</v>
      </c>
      <c r="J42">
        <f t="shared" si="2"/>
        <v>0.46</v>
      </c>
    </row>
    <row r="43" spans="1:10" x14ac:dyDescent="0.25">
      <c r="A43" t="s">
        <v>161</v>
      </c>
      <c r="B43" t="str">
        <f t="shared" si="1"/>
        <v>W-dbl-R-hvac-100roomac-EER10-82-TMY.xml</v>
      </c>
      <c r="C43">
        <f t="shared" si="3"/>
        <v>0.51</v>
      </c>
      <c r="D43">
        <f t="shared" si="3"/>
        <v>0.46</v>
      </c>
      <c r="E43">
        <f t="shared" si="2"/>
        <v>0.51</v>
      </c>
      <c r="F43">
        <f t="shared" si="2"/>
        <v>0.46</v>
      </c>
      <c r="G43">
        <f t="shared" si="2"/>
        <v>0.51</v>
      </c>
      <c r="H43">
        <f t="shared" si="2"/>
        <v>0.46</v>
      </c>
      <c r="I43">
        <f t="shared" si="2"/>
        <v>0.51</v>
      </c>
      <c r="J43">
        <f t="shared" si="2"/>
        <v>0.46</v>
      </c>
    </row>
    <row r="44" spans="1:10" x14ac:dyDescent="0.25">
      <c r="A44" t="s">
        <v>162</v>
      </c>
      <c r="B44" t="str">
        <f t="shared" si="1"/>
        <v>W-dbl-R-hvac-100roomac-EER12-75-HW_His1.xml</v>
      </c>
      <c r="C44">
        <f t="shared" si="3"/>
        <v>0.51</v>
      </c>
      <c r="D44">
        <f t="shared" si="3"/>
        <v>0.46</v>
      </c>
      <c r="E44">
        <f t="shared" si="2"/>
        <v>0.51</v>
      </c>
      <c r="F44">
        <f t="shared" si="2"/>
        <v>0.46</v>
      </c>
      <c r="G44">
        <f t="shared" si="2"/>
        <v>0.51</v>
      </c>
      <c r="H44">
        <f t="shared" si="2"/>
        <v>0.46</v>
      </c>
      <c r="I44">
        <f t="shared" si="2"/>
        <v>0.51</v>
      </c>
      <c r="J44">
        <f t="shared" si="2"/>
        <v>0.46</v>
      </c>
    </row>
    <row r="45" spans="1:10" x14ac:dyDescent="0.25">
      <c r="A45" t="s">
        <v>163</v>
      </c>
      <c r="B45" t="str">
        <f t="shared" si="1"/>
        <v>W-dbl-R-hvac-100roomac-EER12-75-TMY.xml</v>
      </c>
      <c r="C45">
        <f t="shared" si="3"/>
        <v>0.51</v>
      </c>
      <c r="D45">
        <f t="shared" si="3"/>
        <v>0.46</v>
      </c>
      <c r="E45">
        <f t="shared" si="2"/>
        <v>0.51</v>
      </c>
      <c r="F45">
        <f t="shared" si="2"/>
        <v>0.46</v>
      </c>
      <c r="G45">
        <f t="shared" si="2"/>
        <v>0.51</v>
      </c>
      <c r="H45">
        <f t="shared" ref="H45:J77" si="4">F45</f>
        <v>0.46</v>
      </c>
      <c r="I45">
        <f t="shared" si="4"/>
        <v>0.51</v>
      </c>
      <c r="J45">
        <f t="shared" si="4"/>
        <v>0.46</v>
      </c>
    </row>
    <row r="46" spans="1:10" x14ac:dyDescent="0.25">
      <c r="A46" t="s">
        <v>164</v>
      </c>
      <c r="B46" t="str">
        <f t="shared" si="1"/>
        <v>W-dbl-R-hvac-100roomac-EER12-82-HW_His1.xml</v>
      </c>
      <c r="C46">
        <f t="shared" si="3"/>
        <v>0.51</v>
      </c>
      <c r="D46">
        <f t="shared" si="3"/>
        <v>0.46</v>
      </c>
      <c r="E46">
        <f t="shared" ref="E46:G77" si="5">C46</f>
        <v>0.51</v>
      </c>
      <c r="F46">
        <f t="shared" si="5"/>
        <v>0.46</v>
      </c>
      <c r="G46">
        <f t="shared" si="5"/>
        <v>0.51</v>
      </c>
      <c r="H46">
        <f t="shared" si="4"/>
        <v>0.46</v>
      </c>
      <c r="I46">
        <f t="shared" si="4"/>
        <v>0.51</v>
      </c>
      <c r="J46">
        <f t="shared" si="4"/>
        <v>0.46</v>
      </c>
    </row>
    <row r="47" spans="1:10" x14ac:dyDescent="0.25">
      <c r="A47" t="s">
        <v>165</v>
      </c>
      <c r="B47" t="str">
        <f t="shared" si="1"/>
        <v>W-dbl-R-hvac-100roomac-EER12-82-TMY.xml</v>
      </c>
      <c r="C47">
        <f t="shared" si="3"/>
        <v>0.51</v>
      </c>
      <c r="D47">
        <f t="shared" si="3"/>
        <v>0.46</v>
      </c>
      <c r="E47">
        <f t="shared" si="5"/>
        <v>0.51</v>
      </c>
      <c r="F47">
        <f t="shared" si="5"/>
        <v>0.46</v>
      </c>
      <c r="G47">
        <f t="shared" si="5"/>
        <v>0.51</v>
      </c>
      <c r="H47">
        <f t="shared" si="4"/>
        <v>0.46</v>
      </c>
      <c r="I47">
        <f t="shared" si="4"/>
        <v>0.51</v>
      </c>
      <c r="J47">
        <f t="shared" si="4"/>
        <v>0.46</v>
      </c>
    </row>
    <row r="48" spans="1:10" x14ac:dyDescent="0.25">
      <c r="A48" t="s">
        <v>166</v>
      </c>
      <c r="B48" t="str">
        <f t="shared" si="1"/>
        <v>W-dbl-R-hvac-33roomac-EER10-75-HW_His1.xml</v>
      </c>
      <c r="C48">
        <f t="shared" si="3"/>
        <v>0.51</v>
      </c>
      <c r="D48">
        <f t="shared" si="3"/>
        <v>0.46</v>
      </c>
      <c r="E48">
        <f t="shared" si="5"/>
        <v>0.51</v>
      </c>
      <c r="F48">
        <f t="shared" si="5"/>
        <v>0.46</v>
      </c>
      <c r="G48">
        <f t="shared" si="5"/>
        <v>0.51</v>
      </c>
      <c r="H48">
        <f t="shared" si="4"/>
        <v>0.46</v>
      </c>
      <c r="I48">
        <f t="shared" si="4"/>
        <v>0.51</v>
      </c>
      <c r="J48">
        <f t="shared" si="4"/>
        <v>0.46</v>
      </c>
    </row>
    <row r="49" spans="1:10" x14ac:dyDescent="0.25">
      <c r="A49" t="s">
        <v>167</v>
      </c>
      <c r="B49" t="str">
        <f t="shared" si="1"/>
        <v>W-dbl-R-hvac-33roomac-EER10-75-TMY.xml</v>
      </c>
      <c r="C49">
        <f t="shared" si="3"/>
        <v>0.51</v>
      </c>
      <c r="D49">
        <f t="shared" si="3"/>
        <v>0.46</v>
      </c>
      <c r="E49">
        <f t="shared" si="5"/>
        <v>0.51</v>
      </c>
      <c r="F49">
        <f t="shared" si="5"/>
        <v>0.46</v>
      </c>
      <c r="G49">
        <f t="shared" si="5"/>
        <v>0.51</v>
      </c>
      <c r="H49">
        <f t="shared" si="4"/>
        <v>0.46</v>
      </c>
      <c r="I49">
        <f t="shared" si="4"/>
        <v>0.51</v>
      </c>
      <c r="J49">
        <f t="shared" si="4"/>
        <v>0.46</v>
      </c>
    </row>
    <row r="50" spans="1:10" x14ac:dyDescent="0.25">
      <c r="A50" t="s">
        <v>168</v>
      </c>
      <c r="B50" t="str">
        <f t="shared" si="1"/>
        <v>W-dbl-R-hvac-33roomac-EER10-82-HW_His1.xml</v>
      </c>
      <c r="C50">
        <f t="shared" si="3"/>
        <v>0.51</v>
      </c>
      <c r="D50">
        <f t="shared" si="3"/>
        <v>0.46</v>
      </c>
      <c r="E50">
        <f t="shared" si="5"/>
        <v>0.51</v>
      </c>
      <c r="F50">
        <f t="shared" si="5"/>
        <v>0.46</v>
      </c>
      <c r="G50">
        <f t="shared" si="5"/>
        <v>0.51</v>
      </c>
      <c r="H50">
        <f t="shared" si="4"/>
        <v>0.46</v>
      </c>
      <c r="I50">
        <f t="shared" si="4"/>
        <v>0.51</v>
      </c>
      <c r="J50">
        <f t="shared" si="4"/>
        <v>0.46</v>
      </c>
    </row>
    <row r="51" spans="1:10" x14ac:dyDescent="0.25">
      <c r="A51" t="s">
        <v>169</v>
      </c>
      <c r="B51" t="str">
        <f t="shared" si="1"/>
        <v>W-dbl-R-hvac-33roomac-EER10-82-TMY.xml</v>
      </c>
      <c r="C51">
        <f t="shared" si="3"/>
        <v>0.51</v>
      </c>
      <c r="D51">
        <f t="shared" si="3"/>
        <v>0.46</v>
      </c>
      <c r="E51">
        <f t="shared" si="5"/>
        <v>0.51</v>
      </c>
      <c r="F51">
        <f t="shared" si="5"/>
        <v>0.46</v>
      </c>
      <c r="G51">
        <f t="shared" si="5"/>
        <v>0.51</v>
      </c>
      <c r="H51">
        <f t="shared" si="4"/>
        <v>0.46</v>
      </c>
      <c r="I51">
        <f t="shared" si="4"/>
        <v>0.51</v>
      </c>
      <c r="J51">
        <f t="shared" si="4"/>
        <v>0.46</v>
      </c>
    </row>
    <row r="52" spans="1:10" x14ac:dyDescent="0.25">
      <c r="A52" t="s">
        <v>170</v>
      </c>
      <c r="B52" t="str">
        <f t="shared" si="1"/>
        <v>W-dbl-R-hvac-33roomac-EER12-75-HW_His1.xml</v>
      </c>
      <c r="C52">
        <f t="shared" si="3"/>
        <v>0.51</v>
      </c>
      <c r="D52">
        <f t="shared" si="3"/>
        <v>0.46</v>
      </c>
      <c r="E52">
        <f t="shared" si="5"/>
        <v>0.51</v>
      </c>
      <c r="F52">
        <f t="shared" si="5"/>
        <v>0.46</v>
      </c>
      <c r="G52">
        <f t="shared" si="5"/>
        <v>0.51</v>
      </c>
      <c r="H52">
        <f t="shared" si="4"/>
        <v>0.46</v>
      </c>
      <c r="I52">
        <f t="shared" si="4"/>
        <v>0.51</v>
      </c>
      <c r="J52">
        <f t="shared" si="4"/>
        <v>0.46</v>
      </c>
    </row>
    <row r="53" spans="1:10" x14ac:dyDescent="0.25">
      <c r="A53" t="s">
        <v>171</v>
      </c>
      <c r="B53" t="str">
        <f t="shared" si="1"/>
        <v>W-dbl-R-hvac-33roomac-EER12-75-TMY.xml</v>
      </c>
      <c r="C53">
        <f t="shared" si="3"/>
        <v>0.51</v>
      </c>
      <c r="D53">
        <f t="shared" si="3"/>
        <v>0.46</v>
      </c>
      <c r="E53">
        <f t="shared" si="5"/>
        <v>0.51</v>
      </c>
      <c r="F53">
        <f t="shared" si="5"/>
        <v>0.46</v>
      </c>
      <c r="G53">
        <f t="shared" si="5"/>
        <v>0.51</v>
      </c>
      <c r="H53">
        <f t="shared" si="4"/>
        <v>0.46</v>
      </c>
      <c r="I53">
        <f t="shared" si="4"/>
        <v>0.51</v>
      </c>
      <c r="J53">
        <f t="shared" si="4"/>
        <v>0.46</v>
      </c>
    </row>
    <row r="54" spans="1:10" x14ac:dyDescent="0.25">
      <c r="A54" t="s">
        <v>172</v>
      </c>
      <c r="B54" t="str">
        <f t="shared" si="1"/>
        <v>W-dbl-R-hvac-33roomac-EER12-82-HW_His1.xml</v>
      </c>
      <c r="C54">
        <f t="shared" si="3"/>
        <v>0.51</v>
      </c>
      <c r="D54">
        <f t="shared" si="3"/>
        <v>0.46</v>
      </c>
      <c r="E54">
        <f t="shared" si="5"/>
        <v>0.51</v>
      </c>
      <c r="F54">
        <f t="shared" si="5"/>
        <v>0.46</v>
      </c>
      <c r="G54">
        <f t="shared" si="5"/>
        <v>0.51</v>
      </c>
      <c r="H54">
        <f t="shared" si="4"/>
        <v>0.46</v>
      </c>
      <c r="I54">
        <f t="shared" si="4"/>
        <v>0.51</v>
      </c>
      <c r="J54">
        <f t="shared" si="4"/>
        <v>0.46</v>
      </c>
    </row>
    <row r="55" spans="1:10" x14ac:dyDescent="0.25">
      <c r="A55" t="s">
        <v>173</v>
      </c>
      <c r="B55" t="str">
        <f t="shared" si="1"/>
        <v>W-dbl-R-hvac-33roomac-EER12-82-TMY.xml</v>
      </c>
      <c r="C55">
        <f t="shared" si="3"/>
        <v>0.51</v>
      </c>
      <c r="D55">
        <f t="shared" si="3"/>
        <v>0.46</v>
      </c>
      <c r="E55">
        <f t="shared" si="5"/>
        <v>0.51</v>
      </c>
      <c r="F55">
        <f t="shared" si="5"/>
        <v>0.46</v>
      </c>
      <c r="G55">
        <f t="shared" si="5"/>
        <v>0.51</v>
      </c>
      <c r="H55">
        <f t="shared" si="4"/>
        <v>0.46</v>
      </c>
      <c r="I55">
        <f t="shared" si="4"/>
        <v>0.51</v>
      </c>
      <c r="J55">
        <f t="shared" si="4"/>
        <v>0.46</v>
      </c>
    </row>
    <row r="56" spans="1:10" x14ac:dyDescent="0.25">
      <c r="A56" t="s">
        <v>174</v>
      </c>
      <c r="B56" t="str">
        <f t="shared" si="1"/>
        <v>W-dbl-R-hvac-33roomac-EER12-oversize-75-HW_His1.xml</v>
      </c>
      <c r="C56">
        <f t="shared" si="3"/>
        <v>0.51</v>
      </c>
      <c r="D56">
        <f t="shared" si="3"/>
        <v>0.46</v>
      </c>
      <c r="E56">
        <f t="shared" si="5"/>
        <v>0.51</v>
      </c>
      <c r="F56">
        <f t="shared" si="5"/>
        <v>0.46</v>
      </c>
      <c r="G56">
        <f t="shared" si="5"/>
        <v>0.51</v>
      </c>
      <c r="H56">
        <f t="shared" si="4"/>
        <v>0.46</v>
      </c>
      <c r="I56">
        <f t="shared" si="4"/>
        <v>0.51</v>
      </c>
      <c r="J56">
        <f t="shared" si="4"/>
        <v>0.46</v>
      </c>
    </row>
    <row r="57" spans="1:10" x14ac:dyDescent="0.25">
      <c r="A57" t="s">
        <v>175</v>
      </c>
      <c r="B57" t="str">
        <f t="shared" si="1"/>
        <v>W-dbl-R-hvac-33roomac-EER12-oversize-75-TMY.xml</v>
      </c>
      <c r="C57">
        <f t="shared" si="3"/>
        <v>0.51</v>
      </c>
      <c r="D57">
        <f t="shared" si="3"/>
        <v>0.46</v>
      </c>
      <c r="E57">
        <f t="shared" si="5"/>
        <v>0.51</v>
      </c>
      <c r="F57">
        <f t="shared" si="5"/>
        <v>0.46</v>
      </c>
      <c r="G57">
        <f t="shared" si="5"/>
        <v>0.51</v>
      </c>
      <c r="H57">
        <f t="shared" si="4"/>
        <v>0.46</v>
      </c>
      <c r="I57">
        <f t="shared" si="4"/>
        <v>0.51</v>
      </c>
      <c r="J57">
        <f t="shared" si="4"/>
        <v>0.46</v>
      </c>
    </row>
    <row r="58" spans="1:10" x14ac:dyDescent="0.25">
      <c r="A58" t="s">
        <v>176</v>
      </c>
      <c r="B58" t="str">
        <f t="shared" si="1"/>
        <v>W-dbl-R-hvac-33roomac-EER12-oversize-82-HW_His1.xml</v>
      </c>
      <c r="C58">
        <f t="shared" si="3"/>
        <v>0.51</v>
      </c>
      <c r="D58">
        <f t="shared" si="3"/>
        <v>0.46</v>
      </c>
      <c r="E58">
        <f t="shared" si="5"/>
        <v>0.51</v>
      </c>
      <c r="F58">
        <f t="shared" si="5"/>
        <v>0.46</v>
      </c>
      <c r="G58">
        <f t="shared" si="5"/>
        <v>0.51</v>
      </c>
      <c r="H58">
        <f t="shared" si="4"/>
        <v>0.46</v>
      </c>
      <c r="I58">
        <f t="shared" si="4"/>
        <v>0.51</v>
      </c>
      <c r="J58">
        <f t="shared" si="4"/>
        <v>0.46</v>
      </c>
    </row>
    <row r="59" spans="1:10" x14ac:dyDescent="0.25">
      <c r="A59" t="s">
        <v>177</v>
      </c>
      <c r="B59" t="str">
        <f t="shared" si="1"/>
        <v>W-dbl-R-hvac-33roomac-EER12-oversize-82-TMY.xml</v>
      </c>
      <c r="C59">
        <f t="shared" si="3"/>
        <v>0.51</v>
      </c>
      <c r="D59">
        <f t="shared" si="3"/>
        <v>0.46</v>
      </c>
      <c r="E59">
        <f t="shared" si="5"/>
        <v>0.51</v>
      </c>
      <c r="F59">
        <f t="shared" si="5"/>
        <v>0.46</v>
      </c>
      <c r="G59">
        <f t="shared" si="5"/>
        <v>0.51</v>
      </c>
      <c r="H59">
        <f t="shared" si="4"/>
        <v>0.46</v>
      </c>
      <c r="I59">
        <f t="shared" si="4"/>
        <v>0.51</v>
      </c>
      <c r="J59">
        <f t="shared" si="4"/>
        <v>0.46</v>
      </c>
    </row>
    <row r="60" spans="1:10" x14ac:dyDescent="0.25">
      <c r="A60" t="s">
        <v>178</v>
      </c>
      <c r="B60" t="str">
        <f t="shared" si="1"/>
        <v>W-dbl-R-hvac-centralac-SEER13-75-HW_His1.xml</v>
      </c>
      <c r="C60">
        <f t="shared" si="3"/>
        <v>0.51</v>
      </c>
      <c r="D60">
        <f t="shared" si="3"/>
        <v>0.46</v>
      </c>
      <c r="E60">
        <f t="shared" si="5"/>
        <v>0.51</v>
      </c>
      <c r="F60">
        <f t="shared" si="5"/>
        <v>0.46</v>
      </c>
      <c r="G60">
        <f t="shared" si="5"/>
        <v>0.51</v>
      </c>
      <c r="H60">
        <f t="shared" si="4"/>
        <v>0.46</v>
      </c>
      <c r="I60">
        <f t="shared" si="4"/>
        <v>0.51</v>
      </c>
      <c r="J60">
        <f t="shared" si="4"/>
        <v>0.46</v>
      </c>
    </row>
    <row r="61" spans="1:10" x14ac:dyDescent="0.25">
      <c r="A61" t="s">
        <v>179</v>
      </c>
      <c r="B61" t="str">
        <f t="shared" si="1"/>
        <v>W-dbl-R-hvac-centralac-SEER13-75-TMY.xml</v>
      </c>
      <c r="C61">
        <f t="shared" si="3"/>
        <v>0.51</v>
      </c>
      <c r="D61">
        <f t="shared" si="3"/>
        <v>0.46</v>
      </c>
      <c r="E61">
        <f t="shared" si="5"/>
        <v>0.51</v>
      </c>
      <c r="F61">
        <f t="shared" si="5"/>
        <v>0.46</v>
      </c>
      <c r="G61">
        <f t="shared" si="5"/>
        <v>0.51</v>
      </c>
      <c r="H61">
        <f t="shared" si="4"/>
        <v>0.46</v>
      </c>
      <c r="I61">
        <f t="shared" si="4"/>
        <v>0.51</v>
      </c>
      <c r="J61">
        <f t="shared" si="4"/>
        <v>0.46</v>
      </c>
    </row>
    <row r="62" spans="1:10" x14ac:dyDescent="0.25">
      <c r="A62" t="s">
        <v>180</v>
      </c>
      <c r="B62" t="str">
        <f t="shared" si="1"/>
        <v>W-dbl-R-hvac-centralac-SEER13-82-HW_His1.xml</v>
      </c>
      <c r="C62">
        <f t="shared" si="3"/>
        <v>0.51</v>
      </c>
      <c r="D62">
        <f t="shared" si="3"/>
        <v>0.46</v>
      </c>
      <c r="E62">
        <f t="shared" si="5"/>
        <v>0.51</v>
      </c>
      <c r="F62">
        <f t="shared" si="5"/>
        <v>0.46</v>
      </c>
      <c r="G62">
        <f t="shared" si="5"/>
        <v>0.51</v>
      </c>
      <c r="H62">
        <f t="shared" si="4"/>
        <v>0.46</v>
      </c>
      <c r="I62">
        <f t="shared" si="4"/>
        <v>0.51</v>
      </c>
      <c r="J62">
        <f t="shared" si="4"/>
        <v>0.46</v>
      </c>
    </row>
    <row r="63" spans="1:10" x14ac:dyDescent="0.25">
      <c r="A63" t="s">
        <v>181</v>
      </c>
      <c r="B63" t="str">
        <f t="shared" si="1"/>
        <v>W-dbl-R-hvac-centralac-SEER13-82-TMY.xml</v>
      </c>
      <c r="C63">
        <f t="shared" si="3"/>
        <v>0.51</v>
      </c>
      <c r="D63">
        <f t="shared" si="3"/>
        <v>0.46</v>
      </c>
      <c r="E63">
        <f t="shared" si="5"/>
        <v>0.51</v>
      </c>
      <c r="F63">
        <f t="shared" si="5"/>
        <v>0.46</v>
      </c>
      <c r="G63">
        <f t="shared" si="5"/>
        <v>0.51</v>
      </c>
      <c r="H63">
        <f t="shared" si="4"/>
        <v>0.46</v>
      </c>
      <c r="I63">
        <f t="shared" si="4"/>
        <v>0.51</v>
      </c>
      <c r="J63">
        <f t="shared" si="4"/>
        <v>0.46</v>
      </c>
    </row>
    <row r="64" spans="1:10" x14ac:dyDescent="0.25">
      <c r="A64" t="s">
        <v>182</v>
      </c>
      <c r="B64" t="str">
        <f t="shared" si="1"/>
        <v>W-dbl-R-hvac-centralac-SEER20-75-HW_His1.xml</v>
      </c>
      <c r="C64">
        <f t="shared" si="3"/>
        <v>0.51</v>
      </c>
      <c r="D64">
        <f t="shared" si="3"/>
        <v>0.46</v>
      </c>
      <c r="E64">
        <f t="shared" si="5"/>
        <v>0.51</v>
      </c>
      <c r="F64">
        <f t="shared" si="5"/>
        <v>0.46</v>
      </c>
      <c r="G64">
        <f t="shared" si="5"/>
        <v>0.51</v>
      </c>
      <c r="H64">
        <f t="shared" si="4"/>
        <v>0.46</v>
      </c>
      <c r="I64">
        <f t="shared" si="4"/>
        <v>0.51</v>
      </c>
      <c r="J64">
        <f t="shared" si="4"/>
        <v>0.46</v>
      </c>
    </row>
    <row r="65" spans="1:10" x14ac:dyDescent="0.25">
      <c r="A65" t="s">
        <v>183</v>
      </c>
      <c r="B65" t="str">
        <f t="shared" si="1"/>
        <v>W-dbl-R-hvac-centralac-SEER20-75-TMY.xml</v>
      </c>
      <c r="C65">
        <f t="shared" si="3"/>
        <v>0.51</v>
      </c>
      <c r="D65">
        <f t="shared" si="3"/>
        <v>0.46</v>
      </c>
      <c r="E65">
        <f t="shared" si="5"/>
        <v>0.51</v>
      </c>
      <c r="F65">
        <f t="shared" si="5"/>
        <v>0.46</v>
      </c>
      <c r="G65">
        <f t="shared" si="5"/>
        <v>0.51</v>
      </c>
      <c r="H65">
        <f t="shared" si="4"/>
        <v>0.46</v>
      </c>
      <c r="I65">
        <f t="shared" si="4"/>
        <v>0.51</v>
      </c>
      <c r="J65">
        <f t="shared" si="4"/>
        <v>0.46</v>
      </c>
    </row>
    <row r="66" spans="1:10" x14ac:dyDescent="0.25">
      <c r="A66" t="s">
        <v>184</v>
      </c>
      <c r="B66" t="str">
        <f t="shared" si="1"/>
        <v>W-dbl-R-hvac-centralac-SEER20-82-HW_His1.xml</v>
      </c>
      <c r="C66">
        <f t="shared" si="3"/>
        <v>0.51</v>
      </c>
      <c r="D66">
        <f t="shared" si="3"/>
        <v>0.46</v>
      </c>
      <c r="E66">
        <f t="shared" si="5"/>
        <v>0.51</v>
      </c>
      <c r="F66">
        <f t="shared" si="5"/>
        <v>0.46</v>
      </c>
      <c r="G66">
        <f t="shared" si="5"/>
        <v>0.51</v>
      </c>
      <c r="H66">
        <f t="shared" si="4"/>
        <v>0.46</v>
      </c>
      <c r="I66">
        <f t="shared" si="4"/>
        <v>0.51</v>
      </c>
      <c r="J66">
        <f t="shared" si="4"/>
        <v>0.46</v>
      </c>
    </row>
    <row r="67" spans="1:10" x14ac:dyDescent="0.25">
      <c r="A67" t="s">
        <v>185</v>
      </c>
      <c r="B67" t="str">
        <f t="shared" ref="B67:B77" si="6">"W-dbl"&amp;IF(LEFT(A67,4)="base", RIGHT(A67,LEN(A67)-4),"-"&amp;A67)</f>
        <v>W-dbl-R-hvac-centralac-SEER20-82-TMY.xml</v>
      </c>
      <c r="C67">
        <f t="shared" si="3"/>
        <v>0.51</v>
      </c>
      <c r="D67">
        <f t="shared" si="3"/>
        <v>0.46</v>
      </c>
      <c r="E67">
        <f t="shared" si="5"/>
        <v>0.51</v>
      </c>
      <c r="F67">
        <f t="shared" si="5"/>
        <v>0.46</v>
      </c>
      <c r="G67">
        <f t="shared" si="5"/>
        <v>0.51</v>
      </c>
      <c r="H67">
        <f t="shared" si="4"/>
        <v>0.46</v>
      </c>
      <c r="I67">
        <f t="shared" si="4"/>
        <v>0.51</v>
      </c>
      <c r="J67">
        <f t="shared" si="4"/>
        <v>0.46</v>
      </c>
    </row>
    <row r="68" spans="1:10" x14ac:dyDescent="0.25">
      <c r="A68" t="s">
        <v>186</v>
      </c>
      <c r="B68" t="str">
        <f t="shared" si="6"/>
        <v>W-dbl-R-hvac-heatpump-SEER20-75-HW_His1.xml</v>
      </c>
      <c r="C68">
        <f t="shared" ref="C68:D77" si="7">C67</f>
        <v>0.51</v>
      </c>
      <c r="D68">
        <f t="shared" si="7"/>
        <v>0.46</v>
      </c>
      <c r="E68">
        <f t="shared" si="5"/>
        <v>0.51</v>
      </c>
      <c r="F68">
        <f t="shared" si="5"/>
        <v>0.46</v>
      </c>
      <c r="G68">
        <f t="shared" si="5"/>
        <v>0.51</v>
      </c>
      <c r="H68">
        <f t="shared" si="4"/>
        <v>0.46</v>
      </c>
      <c r="I68">
        <f t="shared" si="4"/>
        <v>0.51</v>
      </c>
      <c r="J68">
        <f t="shared" si="4"/>
        <v>0.46</v>
      </c>
    </row>
    <row r="69" spans="1:10" x14ac:dyDescent="0.25">
      <c r="A69" t="s">
        <v>187</v>
      </c>
      <c r="B69" t="str">
        <f t="shared" si="6"/>
        <v>W-dbl-R-hvac-heatpump-SEER20-75-TMY.xml</v>
      </c>
      <c r="C69">
        <f t="shared" si="7"/>
        <v>0.51</v>
      </c>
      <c r="D69">
        <f t="shared" si="7"/>
        <v>0.46</v>
      </c>
      <c r="E69">
        <f t="shared" si="5"/>
        <v>0.51</v>
      </c>
      <c r="F69">
        <f t="shared" si="5"/>
        <v>0.46</v>
      </c>
      <c r="G69">
        <f t="shared" si="5"/>
        <v>0.51</v>
      </c>
      <c r="H69">
        <f t="shared" si="4"/>
        <v>0.46</v>
      </c>
      <c r="I69">
        <f t="shared" si="4"/>
        <v>0.51</v>
      </c>
      <c r="J69">
        <f t="shared" si="4"/>
        <v>0.46</v>
      </c>
    </row>
    <row r="70" spans="1:10" x14ac:dyDescent="0.25">
      <c r="A70" t="s">
        <v>188</v>
      </c>
      <c r="B70" t="str">
        <f t="shared" si="6"/>
        <v>W-dbl-R-hvac-heatpump-SEER20-82-HW_His1.xml</v>
      </c>
      <c r="C70">
        <f t="shared" si="7"/>
        <v>0.51</v>
      </c>
      <c r="D70">
        <f t="shared" si="7"/>
        <v>0.46</v>
      </c>
      <c r="E70">
        <f t="shared" si="5"/>
        <v>0.51</v>
      </c>
      <c r="F70">
        <f t="shared" si="5"/>
        <v>0.46</v>
      </c>
      <c r="G70">
        <f t="shared" si="5"/>
        <v>0.51</v>
      </c>
      <c r="H70">
        <f t="shared" si="4"/>
        <v>0.46</v>
      </c>
      <c r="I70">
        <f t="shared" si="4"/>
        <v>0.51</v>
      </c>
      <c r="J70">
        <f t="shared" si="4"/>
        <v>0.46</v>
      </c>
    </row>
    <row r="71" spans="1:10" x14ac:dyDescent="0.25">
      <c r="A71" t="s">
        <v>189</v>
      </c>
      <c r="B71" t="str">
        <f t="shared" si="6"/>
        <v>W-dbl-R-hvac-heatpump-SEER20-82-TMY.xml</v>
      </c>
      <c r="C71">
        <f t="shared" si="7"/>
        <v>0.51</v>
      </c>
      <c r="D71">
        <f t="shared" si="7"/>
        <v>0.46</v>
      </c>
      <c r="E71">
        <f t="shared" si="5"/>
        <v>0.51</v>
      </c>
      <c r="F71">
        <f t="shared" si="5"/>
        <v>0.46</v>
      </c>
      <c r="G71">
        <f t="shared" si="5"/>
        <v>0.51</v>
      </c>
      <c r="H71">
        <f t="shared" si="4"/>
        <v>0.46</v>
      </c>
      <c r="I71">
        <f t="shared" si="4"/>
        <v>0.51</v>
      </c>
      <c r="J71">
        <f t="shared" si="4"/>
        <v>0.46</v>
      </c>
    </row>
    <row r="72" spans="1:10" x14ac:dyDescent="0.25">
      <c r="A72" t="s">
        <v>190</v>
      </c>
      <c r="B72" t="str">
        <f t="shared" si="6"/>
        <v>W-dbl-R-hvac-minisplit-SEER20-75-HW_His1.xml</v>
      </c>
      <c r="C72">
        <f t="shared" si="7"/>
        <v>0.51</v>
      </c>
      <c r="D72">
        <f t="shared" si="7"/>
        <v>0.46</v>
      </c>
      <c r="E72">
        <f t="shared" si="5"/>
        <v>0.51</v>
      </c>
      <c r="F72">
        <f t="shared" si="5"/>
        <v>0.46</v>
      </c>
      <c r="G72">
        <f t="shared" si="5"/>
        <v>0.51</v>
      </c>
      <c r="H72">
        <f t="shared" si="4"/>
        <v>0.46</v>
      </c>
      <c r="I72">
        <f t="shared" si="4"/>
        <v>0.51</v>
      </c>
      <c r="J72">
        <f t="shared" si="4"/>
        <v>0.46</v>
      </c>
    </row>
    <row r="73" spans="1:10" x14ac:dyDescent="0.25">
      <c r="A73" t="s">
        <v>191</v>
      </c>
      <c r="B73" t="str">
        <f t="shared" si="6"/>
        <v>W-dbl-R-hvac-minisplit-SEER20-75-TMY.xml</v>
      </c>
      <c r="C73">
        <f t="shared" si="7"/>
        <v>0.51</v>
      </c>
      <c r="D73">
        <f t="shared" si="7"/>
        <v>0.46</v>
      </c>
      <c r="E73">
        <f t="shared" si="5"/>
        <v>0.51</v>
      </c>
      <c r="F73">
        <f t="shared" si="5"/>
        <v>0.46</v>
      </c>
      <c r="G73">
        <f t="shared" si="5"/>
        <v>0.51</v>
      </c>
      <c r="H73">
        <f t="shared" si="4"/>
        <v>0.46</v>
      </c>
      <c r="I73">
        <f t="shared" si="4"/>
        <v>0.51</v>
      </c>
      <c r="J73">
        <f t="shared" si="4"/>
        <v>0.46</v>
      </c>
    </row>
    <row r="74" spans="1:10" x14ac:dyDescent="0.25">
      <c r="A74" t="s">
        <v>192</v>
      </c>
      <c r="B74" t="str">
        <f t="shared" si="6"/>
        <v>W-dbl-R-hvac-minisplit-SEER20-82-HW_His1.xml</v>
      </c>
      <c r="C74">
        <f t="shared" si="7"/>
        <v>0.51</v>
      </c>
      <c r="D74">
        <f t="shared" si="7"/>
        <v>0.46</v>
      </c>
      <c r="E74">
        <f t="shared" si="5"/>
        <v>0.51</v>
      </c>
      <c r="F74">
        <f t="shared" si="5"/>
        <v>0.46</v>
      </c>
      <c r="G74">
        <f t="shared" si="5"/>
        <v>0.51</v>
      </c>
      <c r="H74">
        <f t="shared" si="4"/>
        <v>0.46</v>
      </c>
      <c r="I74">
        <f t="shared" si="4"/>
        <v>0.51</v>
      </c>
      <c r="J74">
        <f t="shared" si="4"/>
        <v>0.46</v>
      </c>
    </row>
    <row r="75" spans="1:10" x14ac:dyDescent="0.25">
      <c r="A75" t="s">
        <v>193</v>
      </c>
      <c r="B75" t="str">
        <f t="shared" si="6"/>
        <v>W-dbl-R-hvac-minisplit-SEER20-82-TMY.xml</v>
      </c>
      <c r="C75">
        <f t="shared" si="7"/>
        <v>0.51</v>
      </c>
      <c r="D75">
        <f t="shared" si="7"/>
        <v>0.46</v>
      </c>
      <c r="E75">
        <f t="shared" si="5"/>
        <v>0.51</v>
      </c>
      <c r="F75">
        <f t="shared" si="5"/>
        <v>0.46</v>
      </c>
      <c r="G75">
        <f t="shared" si="5"/>
        <v>0.51</v>
      </c>
      <c r="H75">
        <f t="shared" si="4"/>
        <v>0.46</v>
      </c>
      <c r="I75">
        <f t="shared" si="4"/>
        <v>0.51</v>
      </c>
      <c r="J75">
        <f t="shared" si="4"/>
        <v>0.46</v>
      </c>
    </row>
    <row r="76" spans="1:10" x14ac:dyDescent="0.25">
      <c r="A76" t="s">
        <v>194</v>
      </c>
      <c r="B76" t="str">
        <f t="shared" si="6"/>
        <v>W-dbl-R-hvac-none-HW_His1.xml</v>
      </c>
      <c r="C76">
        <f t="shared" si="7"/>
        <v>0.51</v>
      </c>
      <c r="D76">
        <f t="shared" si="7"/>
        <v>0.46</v>
      </c>
      <c r="E76">
        <f t="shared" si="5"/>
        <v>0.51</v>
      </c>
      <c r="F76">
        <f t="shared" si="5"/>
        <v>0.46</v>
      </c>
      <c r="G76">
        <f t="shared" si="5"/>
        <v>0.51</v>
      </c>
      <c r="H76">
        <f t="shared" si="4"/>
        <v>0.46</v>
      </c>
      <c r="I76">
        <f t="shared" si="4"/>
        <v>0.51</v>
      </c>
      <c r="J76">
        <f t="shared" si="4"/>
        <v>0.46</v>
      </c>
    </row>
    <row r="77" spans="1:10" x14ac:dyDescent="0.25">
      <c r="A77" t="s">
        <v>195</v>
      </c>
      <c r="B77" t="str">
        <f t="shared" si="6"/>
        <v>W-dbl-R-hvac-none-TMY.xml</v>
      </c>
      <c r="C77">
        <f t="shared" si="7"/>
        <v>0.51</v>
      </c>
      <c r="D77">
        <f t="shared" si="7"/>
        <v>0.46</v>
      </c>
      <c r="E77">
        <f t="shared" si="5"/>
        <v>0.51</v>
      </c>
      <c r="F77">
        <f t="shared" si="5"/>
        <v>0.46</v>
      </c>
      <c r="G77">
        <f t="shared" si="5"/>
        <v>0.51</v>
      </c>
      <c r="H77">
        <f t="shared" si="4"/>
        <v>0.46</v>
      </c>
      <c r="I77">
        <f t="shared" si="4"/>
        <v>0.51</v>
      </c>
      <c r="J77">
        <f t="shared" si="4"/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8A79-27BD-4B50-A07A-E12A5B92A8CF}">
  <dimension ref="A1:J77"/>
  <sheetViews>
    <sheetView workbookViewId="0"/>
  </sheetViews>
  <sheetFormatPr defaultRowHeight="15" x14ac:dyDescent="0.25"/>
  <cols>
    <col min="1" max="1" width="49.5703125" bestFit="1" customWidth="1"/>
    <col min="2" max="2" width="44.85546875" customWidth="1"/>
    <col min="3" max="10" width="24.5703125" customWidth="1"/>
  </cols>
  <sheetData>
    <row r="1" spans="1:10" ht="60" x14ac:dyDescent="0.25">
      <c r="A1" s="23" t="s">
        <v>329</v>
      </c>
      <c r="B1" s="23" t="s">
        <v>119</v>
      </c>
      <c r="C1" s="28" t="s">
        <v>200</v>
      </c>
      <c r="D1" s="28" t="s">
        <v>196</v>
      </c>
      <c r="E1" s="28" t="s">
        <v>201</v>
      </c>
      <c r="F1" s="28" t="s">
        <v>197</v>
      </c>
      <c r="G1" s="28" t="s">
        <v>202</v>
      </c>
      <c r="H1" s="28" t="s">
        <v>198</v>
      </c>
      <c r="I1" s="28" t="s">
        <v>203</v>
      </c>
      <c r="J1" s="28" t="s">
        <v>199</v>
      </c>
    </row>
    <row r="2" spans="1:10" x14ac:dyDescent="0.25">
      <c r="A2" t="s">
        <v>120</v>
      </c>
      <c r="B2" t="str">
        <f>"W-tri"&amp;IF(LEFT(A2,4)="base", RIGHT(A2,LEN(A2)-4),"-"&amp;A2)</f>
        <v>W-tri-hvac-100roomac-EER10-75-HW_His1.xml</v>
      </c>
      <c r="C2" s="37">
        <v>0.27</v>
      </c>
      <c r="D2" s="37">
        <v>0.31</v>
      </c>
      <c r="E2">
        <f>C2</f>
        <v>0.27</v>
      </c>
      <c r="F2">
        <f>D2</f>
        <v>0.31</v>
      </c>
      <c r="G2">
        <f t="shared" ref="G2:J2" si="0">E2</f>
        <v>0.27</v>
      </c>
      <c r="H2">
        <f t="shared" si="0"/>
        <v>0.31</v>
      </c>
      <c r="I2">
        <f t="shared" si="0"/>
        <v>0.27</v>
      </c>
      <c r="J2">
        <f t="shared" si="0"/>
        <v>0.31</v>
      </c>
    </row>
    <row r="3" spans="1:10" x14ac:dyDescent="0.25">
      <c r="A3" t="s">
        <v>121</v>
      </c>
      <c r="B3" t="str">
        <f t="shared" ref="B3:B66" si="1">"W-tri"&amp;IF(LEFT(A3,4)="base", RIGHT(A3,LEN(A3)-4),"-"&amp;A3)</f>
        <v>W-tri-hvac-100roomac-EER10-75-TMY.xml</v>
      </c>
      <c r="C3" s="22">
        <f>C2</f>
        <v>0.27</v>
      </c>
      <c r="D3" s="22">
        <f>D2</f>
        <v>0.31</v>
      </c>
      <c r="E3" s="22">
        <f>E2</f>
        <v>0.27</v>
      </c>
      <c r="F3" s="22">
        <f>F2</f>
        <v>0.31</v>
      </c>
      <c r="G3" s="22">
        <f t="shared" ref="G3:J3" si="2">G2</f>
        <v>0.27</v>
      </c>
      <c r="H3" s="22">
        <f t="shared" si="2"/>
        <v>0.31</v>
      </c>
      <c r="I3" s="22">
        <f t="shared" si="2"/>
        <v>0.27</v>
      </c>
      <c r="J3" s="22">
        <f t="shared" si="2"/>
        <v>0.31</v>
      </c>
    </row>
    <row r="4" spans="1:10" x14ac:dyDescent="0.25">
      <c r="A4" t="s">
        <v>122</v>
      </c>
      <c r="B4" t="str">
        <f t="shared" si="1"/>
        <v>W-tri-hvac-100roomac-EER10-82-HW_His1.xml</v>
      </c>
      <c r="C4" s="22">
        <f t="shared" ref="C4:C67" si="3">C3</f>
        <v>0.27</v>
      </c>
      <c r="D4" s="22">
        <f t="shared" ref="D4:D67" si="4">D3</f>
        <v>0.31</v>
      </c>
      <c r="E4" s="22">
        <f t="shared" ref="E4:E67" si="5">E3</f>
        <v>0.27</v>
      </c>
      <c r="F4" s="22">
        <f t="shared" ref="F4:F67" si="6">F3</f>
        <v>0.31</v>
      </c>
      <c r="G4" s="22">
        <f t="shared" ref="G4:G67" si="7">G3</f>
        <v>0.27</v>
      </c>
      <c r="H4" s="22">
        <f t="shared" ref="H4:H67" si="8">H3</f>
        <v>0.31</v>
      </c>
      <c r="I4" s="22">
        <f t="shared" ref="I4:I67" si="9">I3</f>
        <v>0.27</v>
      </c>
      <c r="J4" s="22">
        <f t="shared" ref="J4:J67" si="10">J3</f>
        <v>0.31</v>
      </c>
    </row>
    <row r="5" spans="1:10" x14ac:dyDescent="0.25">
      <c r="A5" t="s">
        <v>123</v>
      </c>
      <c r="B5" t="str">
        <f t="shared" si="1"/>
        <v>W-tri-hvac-100roomac-EER10-82-TMY.xml</v>
      </c>
      <c r="C5" s="22">
        <f t="shared" si="3"/>
        <v>0.27</v>
      </c>
      <c r="D5" s="22">
        <f t="shared" si="4"/>
        <v>0.31</v>
      </c>
      <c r="E5" s="22">
        <f t="shared" si="5"/>
        <v>0.27</v>
      </c>
      <c r="F5" s="22">
        <f t="shared" si="6"/>
        <v>0.31</v>
      </c>
      <c r="G5" s="22">
        <f t="shared" si="7"/>
        <v>0.27</v>
      </c>
      <c r="H5" s="22">
        <f t="shared" si="8"/>
        <v>0.31</v>
      </c>
      <c r="I5" s="22">
        <f t="shared" si="9"/>
        <v>0.27</v>
      </c>
      <c r="J5" s="22">
        <f t="shared" si="10"/>
        <v>0.31</v>
      </c>
    </row>
    <row r="6" spans="1:10" x14ac:dyDescent="0.25">
      <c r="A6" t="s">
        <v>124</v>
      </c>
      <c r="B6" t="str">
        <f t="shared" si="1"/>
        <v>W-tri-hvac-100roomac-EER12-75-HW_His1.xml</v>
      </c>
      <c r="C6" s="22">
        <f t="shared" si="3"/>
        <v>0.27</v>
      </c>
      <c r="D6" s="22">
        <f t="shared" si="4"/>
        <v>0.31</v>
      </c>
      <c r="E6" s="22">
        <f t="shared" si="5"/>
        <v>0.27</v>
      </c>
      <c r="F6" s="22">
        <f t="shared" si="6"/>
        <v>0.31</v>
      </c>
      <c r="G6" s="22">
        <f t="shared" si="7"/>
        <v>0.27</v>
      </c>
      <c r="H6" s="22">
        <f t="shared" si="8"/>
        <v>0.31</v>
      </c>
      <c r="I6" s="22">
        <f t="shared" si="9"/>
        <v>0.27</v>
      </c>
      <c r="J6" s="22">
        <f t="shared" si="10"/>
        <v>0.31</v>
      </c>
    </row>
    <row r="7" spans="1:10" x14ac:dyDescent="0.25">
      <c r="A7" t="s">
        <v>125</v>
      </c>
      <c r="B7" t="str">
        <f t="shared" si="1"/>
        <v>W-tri-hvac-100roomac-EER12-75-TMY.xml</v>
      </c>
      <c r="C7" s="22">
        <f t="shared" si="3"/>
        <v>0.27</v>
      </c>
      <c r="D7" s="22">
        <f t="shared" si="4"/>
        <v>0.31</v>
      </c>
      <c r="E7" s="22">
        <f t="shared" si="5"/>
        <v>0.27</v>
      </c>
      <c r="F7" s="22">
        <f t="shared" si="6"/>
        <v>0.31</v>
      </c>
      <c r="G7" s="22">
        <f t="shared" si="7"/>
        <v>0.27</v>
      </c>
      <c r="H7" s="22">
        <f t="shared" si="8"/>
        <v>0.31</v>
      </c>
      <c r="I7" s="22">
        <f t="shared" si="9"/>
        <v>0.27</v>
      </c>
      <c r="J7" s="22">
        <f t="shared" si="10"/>
        <v>0.31</v>
      </c>
    </row>
    <row r="8" spans="1:10" x14ac:dyDescent="0.25">
      <c r="A8" t="s">
        <v>126</v>
      </c>
      <c r="B8" t="str">
        <f t="shared" si="1"/>
        <v>W-tri-hvac-100roomac-EER12-82-HW_His1.xml</v>
      </c>
      <c r="C8" s="22">
        <f t="shared" si="3"/>
        <v>0.27</v>
      </c>
      <c r="D8" s="22">
        <f t="shared" si="4"/>
        <v>0.31</v>
      </c>
      <c r="E8" s="22">
        <f t="shared" si="5"/>
        <v>0.27</v>
      </c>
      <c r="F8" s="22">
        <f t="shared" si="6"/>
        <v>0.31</v>
      </c>
      <c r="G8" s="22">
        <f t="shared" si="7"/>
        <v>0.27</v>
      </c>
      <c r="H8" s="22">
        <f t="shared" si="8"/>
        <v>0.31</v>
      </c>
      <c r="I8" s="22">
        <f t="shared" si="9"/>
        <v>0.27</v>
      </c>
      <c r="J8" s="22">
        <f t="shared" si="10"/>
        <v>0.31</v>
      </c>
    </row>
    <row r="9" spans="1:10" x14ac:dyDescent="0.25">
      <c r="A9" t="s">
        <v>127</v>
      </c>
      <c r="B9" t="str">
        <f t="shared" si="1"/>
        <v>W-tri-hvac-100roomac-EER12-82-TMY.xml</v>
      </c>
      <c r="C9" s="22">
        <f t="shared" si="3"/>
        <v>0.27</v>
      </c>
      <c r="D9" s="22">
        <f t="shared" si="4"/>
        <v>0.31</v>
      </c>
      <c r="E9" s="22">
        <f t="shared" si="5"/>
        <v>0.27</v>
      </c>
      <c r="F9" s="22">
        <f t="shared" si="6"/>
        <v>0.31</v>
      </c>
      <c r="G9" s="22">
        <f t="shared" si="7"/>
        <v>0.27</v>
      </c>
      <c r="H9" s="22">
        <f t="shared" si="8"/>
        <v>0.31</v>
      </c>
      <c r="I9" s="22">
        <f t="shared" si="9"/>
        <v>0.27</v>
      </c>
      <c r="J9" s="22">
        <f t="shared" si="10"/>
        <v>0.31</v>
      </c>
    </row>
    <row r="10" spans="1:10" x14ac:dyDescent="0.25">
      <c r="A10" t="s">
        <v>128</v>
      </c>
      <c r="B10" t="str">
        <f t="shared" si="1"/>
        <v>W-tri-hvac-33roomac-EER10-75-HW_His1.xml</v>
      </c>
      <c r="C10" s="22">
        <f t="shared" si="3"/>
        <v>0.27</v>
      </c>
      <c r="D10" s="22">
        <f t="shared" si="4"/>
        <v>0.31</v>
      </c>
      <c r="E10" s="22">
        <f t="shared" si="5"/>
        <v>0.27</v>
      </c>
      <c r="F10" s="22">
        <f t="shared" si="6"/>
        <v>0.31</v>
      </c>
      <c r="G10" s="22">
        <f t="shared" si="7"/>
        <v>0.27</v>
      </c>
      <c r="H10" s="22">
        <f t="shared" si="8"/>
        <v>0.31</v>
      </c>
      <c r="I10" s="22">
        <f t="shared" si="9"/>
        <v>0.27</v>
      </c>
      <c r="J10" s="22">
        <f t="shared" si="10"/>
        <v>0.31</v>
      </c>
    </row>
    <row r="11" spans="1:10" x14ac:dyDescent="0.25">
      <c r="A11" t="s">
        <v>129</v>
      </c>
      <c r="B11" t="str">
        <f t="shared" si="1"/>
        <v>W-tri-hvac-33roomac-EER10-75-TMY.xml</v>
      </c>
      <c r="C11" s="22">
        <f t="shared" si="3"/>
        <v>0.27</v>
      </c>
      <c r="D11" s="22">
        <f t="shared" si="4"/>
        <v>0.31</v>
      </c>
      <c r="E11" s="22">
        <f t="shared" si="5"/>
        <v>0.27</v>
      </c>
      <c r="F11" s="22">
        <f t="shared" si="6"/>
        <v>0.31</v>
      </c>
      <c r="G11" s="22">
        <f t="shared" si="7"/>
        <v>0.27</v>
      </c>
      <c r="H11" s="22">
        <f t="shared" si="8"/>
        <v>0.31</v>
      </c>
      <c r="I11" s="22">
        <f t="shared" si="9"/>
        <v>0.27</v>
      </c>
      <c r="J11" s="22">
        <f t="shared" si="10"/>
        <v>0.31</v>
      </c>
    </row>
    <row r="12" spans="1:10" x14ac:dyDescent="0.25">
      <c r="A12" t="s">
        <v>130</v>
      </c>
      <c r="B12" t="str">
        <f t="shared" si="1"/>
        <v>W-tri-hvac-33roomac-EER10-82-HW_His1.xml</v>
      </c>
      <c r="C12" s="22">
        <f t="shared" si="3"/>
        <v>0.27</v>
      </c>
      <c r="D12" s="22">
        <f t="shared" si="4"/>
        <v>0.31</v>
      </c>
      <c r="E12" s="22">
        <f t="shared" si="5"/>
        <v>0.27</v>
      </c>
      <c r="F12" s="22">
        <f t="shared" si="6"/>
        <v>0.31</v>
      </c>
      <c r="G12" s="22">
        <f t="shared" si="7"/>
        <v>0.27</v>
      </c>
      <c r="H12" s="22">
        <f t="shared" si="8"/>
        <v>0.31</v>
      </c>
      <c r="I12" s="22">
        <f t="shared" si="9"/>
        <v>0.27</v>
      </c>
      <c r="J12" s="22">
        <f t="shared" si="10"/>
        <v>0.31</v>
      </c>
    </row>
    <row r="13" spans="1:10" x14ac:dyDescent="0.25">
      <c r="A13" t="s">
        <v>131</v>
      </c>
      <c r="B13" t="str">
        <f t="shared" si="1"/>
        <v>W-tri-hvac-33roomac-EER10-82-TMY.xml</v>
      </c>
      <c r="C13" s="22">
        <f t="shared" si="3"/>
        <v>0.27</v>
      </c>
      <c r="D13" s="22">
        <f t="shared" si="4"/>
        <v>0.31</v>
      </c>
      <c r="E13" s="22">
        <f t="shared" si="5"/>
        <v>0.27</v>
      </c>
      <c r="F13" s="22">
        <f t="shared" si="6"/>
        <v>0.31</v>
      </c>
      <c r="G13" s="22">
        <f t="shared" si="7"/>
        <v>0.27</v>
      </c>
      <c r="H13" s="22">
        <f t="shared" si="8"/>
        <v>0.31</v>
      </c>
      <c r="I13" s="22">
        <f t="shared" si="9"/>
        <v>0.27</v>
      </c>
      <c r="J13" s="22">
        <f t="shared" si="10"/>
        <v>0.31</v>
      </c>
    </row>
    <row r="14" spans="1:10" x14ac:dyDescent="0.25">
      <c r="A14" t="s">
        <v>132</v>
      </c>
      <c r="B14" t="str">
        <f t="shared" si="1"/>
        <v>W-tri-hvac-33roomac-EER12-75-HW_His1.xml</v>
      </c>
      <c r="C14" s="22">
        <f t="shared" si="3"/>
        <v>0.27</v>
      </c>
      <c r="D14" s="22">
        <f t="shared" si="4"/>
        <v>0.31</v>
      </c>
      <c r="E14" s="22">
        <f t="shared" si="5"/>
        <v>0.27</v>
      </c>
      <c r="F14" s="22">
        <f t="shared" si="6"/>
        <v>0.31</v>
      </c>
      <c r="G14" s="22">
        <f t="shared" si="7"/>
        <v>0.27</v>
      </c>
      <c r="H14" s="22">
        <f t="shared" si="8"/>
        <v>0.31</v>
      </c>
      <c r="I14" s="22">
        <f t="shared" si="9"/>
        <v>0.27</v>
      </c>
      <c r="J14" s="22">
        <f t="shared" si="10"/>
        <v>0.31</v>
      </c>
    </row>
    <row r="15" spans="1:10" x14ac:dyDescent="0.25">
      <c r="A15" t="s">
        <v>133</v>
      </c>
      <c r="B15" t="str">
        <f t="shared" si="1"/>
        <v>W-tri-hvac-33roomac-EER12-75-TMY.xml</v>
      </c>
      <c r="C15" s="22">
        <f t="shared" si="3"/>
        <v>0.27</v>
      </c>
      <c r="D15" s="22">
        <f t="shared" si="4"/>
        <v>0.31</v>
      </c>
      <c r="E15" s="22">
        <f t="shared" si="5"/>
        <v>0.27</v>
      </c>
      <c r="F15" s="22">
        <f t="shared" si="6"/>
        <v>0.31</v>
      </c>
      <c r="G15" s="22">
        <f t="shared" si="7"/>
        <v>0.27</v>
      </c>
      <c r="H15" s="22">
        <f t="shared" si="8"/>
        <v>0.31</v>
      </c>
      <c r="I15" s="22">
        <f t="shared" si="9"/>
        <v>0.27</v>
      </c>
      <c r="J15" s="22">
        <f t="shared" si="10"/>
        <v>0.31</v>
      </c>
    </row>
    <row r="16" spans="1:10" x14ac:dyDescent="0.25">
      <c r="A16" t="s">
        <v>134</v>
      </c>
      <c r="B16" t="str">
        <f t="shared" si="1"/>
        <v>W-tri-hvac-33roomac-EER12-82-HW_His1.xml</v>
      </c>
      <c r="C16" s="22">
        <f t="shared" si="3"/>
        <v>0.27</v>
      </c>
      <c r="D16" s="22">
        <f t="shared" si="4"/>
        <v>0.31</v>
      </c>
      <c r="E16" s="22">
        <f t="shared" si="5"/>
        <v>0.27</v>
      </c>
      <c r="F16" s="22">
        <f t="shared" si="6"/>
        <v>0.31</v>
      </c>
      <c r="G16" s="22">
        <f t="shared" si="7"/>
        <v>0.27</v>
      </c>
      <c r="H16" s="22">
        <f t="shared" si="8"/>
        <v>0.31</v>
      </c>
      <c r="I16" s="22">
        <f t="shared" si="9"/>
        <v>0.27</v>
      </c>
      <c r="J16" s="22">
        <f t="shared" si="10"/>
        <v>0.31</v>
      </c>
    </row>
    <row r="17" spans="1:10" x14ac:dyDescent="0.25">
      <c r="A17" t="s">
        <v>135</v>
      </c>
      <c r="B17" t="str">
        <f t="shared" si="1"/>
        <v>W-tri-hvac-33roomac-EER12-82-TMY.xml</v>
      </c>
      <c r="C17" s="22">
        <f t="shared" si="3"/>
        <v>0.27</v>
      </c>
      <c r="D17" s="22">
        <f t="shared" si="4"/>
        <v>0.31</v>
      </c>
      <c r="E17" s="22">
        <f t="shared" si="5"/>
        <v>0.27</v>
      </c>
      <c r="F17" s="22">
        <f t="shared" si="6"/>
        <v>0.31</v>
      </c>
      <c r="G17" s="22">
        <f t="shared" si="7"/>
        <v>0.27</v>
      </c>
      <c r="H17" s="22">
        <f t="shared" si="8"/>
        <v>0.31</v>
      </c>
      <c r="I17" s="22">
        <f t="shared" si="9"/>
        <v>0.27</v>
      </c>
      <c r="J17" s="22">
        <f t="shared" si="10"/>
        <v>0.31</v>
      </c>
    </row>
    <row r="18" spans="1:10" x14ac:dyDescent="0.25">
      <c r="A18" t="s">
        <v>136</v>
      </c>
      <c r="B18" t="str">
        <f t="shared" si="1"/>
        <v>W-tri-hvac-33roomac-EER12-oversize-75-HW_His1.xml</v>
      </c>
      <c r="C18" s="22">
        <f t="shared" si="3"/>
        <v>0.27</v>
      </c>
      <c r="D18" s="22">
        <f t="shared" si="4"/>
        <v>0.31</v>
      </c>
      <c r="E18" s="22">
        <f t="shared" si="5"/>
        <v>0.27</v>
      </c>
      <c r="F18" s="22">
        <f t="shared" si="6"/>
        <v>0.31</v>
      </c>
      <c r="G18" s="22">
        <f t="shared" si="7"/>
        <v>0.27</v>
      </c>
      <c r="H18" s="22">
        <f t="shared" si="8"/>
        <v>0.31</v>
      </c>
      <c r="I18" s="22">
        <f t="shared" si="9"/>
        <v>0.27</v>
      </c>
      <c r="J18" s="22">
        <f t="shared" si="10"/>
        <v>0.31</v>
      </c>
    </row>
    <row r="19" spans="1:10" x14ac:dyDescent="0.25">
      <c r="A19" t="s">
        <v>137</v>
      </c>
      <c r="B19" t="str">
        <f t="shared" si="1"/>
        <v>W-tri-hvac-33roomac-EER12-oversize-75-TMY.xml</v>
      </c>
      <c r="C19" s="22">
        <f t="shared" si="3"/>
        <v>0.27</v>
      </c>
      <c r="D19" s="22">
        <f t="shared" si="4"/>
        <v>0.31</v>
      </c>
      <c r="E19" s="22">
        <f t="shared" si="5"/>
        <v>0.27</v>
      </c>
      <c r="F19" s="22">
        <f t="shared" si="6"/>
        <v>0.31</v>
      </c>
      <c r="G19" s="22">
        <f t="shared" si="7"/>
        <v>0.27</v>
      </c>
      <c r="H19" s="22">
        <f t="shared" si="8"/>
        <v>0.31</v>
      </c>
      <c r="I19" s="22">
        <f t="shared" si="9"/>
        <v>0.27</v>
      </c>
      <c r="J19" s="22">
        <f t="shared" si="10"/>
        <v>0.31</v>
      </c>
    </row>
    <row r="20" spans="1:10" x14ac:dyDescent="0.25">
      <c r="A20" t="s">
        <v>138</v>
      </c>
      <c r="B20" t="str">
        <f t="shared" si="1"/>
        <v>W-tri-hvac-33roomac-EER12-oversize-82-HW_His1.xml</v>
      </c>
      <c r="C20" s="22">
        <f t="shared" si="3"/>
        <v>0.27</v>
      </c>
      <c r="D20" s="22">
        <f t="shared" si="4"/>
        <v>0.31</v>
      </c>
      <c r="E20" s="22">
        <f t="shared" si="5"/>
        <v>0.27</v>
      </c>
      <c r="F20" s="22">
        <f t="shared" si="6"/>
        <v>0.31</v>
      </c>
      <c r="G20" s="22">
        <f t="shared" si="7"/>
        <v>0.27</v>
      </c>
      <c r="H20" s="22">
        <f t="shared" si="8"/>
        <v>0.31</v>
      </c>
      <c r="I20" s="22">
        <f t="shared" si="9"/>
        <v>0.27</v>
      </c>
      <c r="J20" s="22">
        <f t="shared" si="10"/>
        <v>0.31</v>
      </c>
    </row>
    <row r="21" spans="1:10" x14ac:dyDescent="0.25">
      <c r="A21" t="s">
        <v>139</v>
      </c>
      <c r="B21" t="str">
        <f t="shared" si="1"/>
        <v>W-tri-hvac-33roomac-EER12-oversize-82-TMY.xml</v>
      </c>
      <c r="C21" s="22">
        <f t="shared" si="3"/>
        <v>0.27</v>
      </c>
      <c r="D21" s="22">
        <f t="shared" si="4"/>
        <v>0.31</v>
      </c>
      <c r="E21" s="22">
        <f t="shared" si="5"/>
        <v>0.27</v>
      </c>
      <c r="F21" s="22">
        <f t="shared" si="6"/>
        <v>0.31</v>
      </c>
      <c r="G21" s="22">
        <f t="shared" si="7"/>
        <v>0.27</v>
      </c>
      <c r="H21" s="22">
        <f t="shared" si="8"/>
        <v>0.31</v>
      </c>
      <c r="I21" s="22">
        <f t="shared" si="9"/>
        <v>0.27</v>
      </c>
      <c r="J21" s="22">
        <f t="shared" si="10"/>
        <v>0.31</v>
      </c>
    </row>
    <row r="22" spans="1:10" x14ac:dyDescent="0.25">
      <c r="A22" t="s">
        <v>140</v>
      </c>
      <c r="B22" t="str">
        <f t="shared" si="1"/>
        <v>W-tri-hvac-centralac-SEER13-75-HW_His1.xml</v>
      </c>
      <c r="C22" s="22">
        <f t="shared" si="3"/>
        <v>0.27</v>
      </c>
      <c r="D22" s="22">
        <f t="shared" si="4"/>
        <v>0.31</v>
      </c>
      <c r="E22" s="22">
        <f t="shared" si="5"/>
        <v>0.27</v>
      </c>
      <c r="F22" s="22">
        <f t="shared" si="6"/>
        <v>0.31</v>
      </c>
      <c r="G22" s="22">
        <f t="shared" si="7"/>
        <v>0.27</v>
      </c>
      <c r="H22" s="22">
        <f t="shared" si="8"/>
        <v>0.31</v>
      </c>
      <c r="I22" s="22">
        <f t="shared" si="9"/>
        <v>0.27</v>
      </c>
      <c r="J22" s="22">
        <f t="shared" si="10"/>
        <v>0.31</v>
      </c>
    </row>
    <row r="23" spans="1:10" x14ac:dyDescent="0.25">
      <c r="A23" t="s">
        <v>141</v>
      </c>
      <c r="B23" t="str">
        <f t="shared" si="1"/>
        <v>W-tri-hvac-centralac-SEER13-75-TMY.xml</v>
      </c>
      <c r="C23" s="22">
        <f t="shared" si="3"/>
        <v>0.27</v>
      </c>
      <c r="D23" s="22">
        <f t="shared" si="4"/>
        <v>0.31</v>
      </c>
      <c r="E23" s="22">
        <f t="shared" si="5"/>
        <v>0.27</v>
      </c>
      <c r="F23" s="22">
        <f t="shared" si="6"/>
        <v>0.31</v>
      </c>
      <c r="G23" s="22">
        <f t="shared" si="7"/>
        <v>0.27</v>
      </c>
      <c r="H23" s="22">
        <f t="shared" si="8"/>
        <v>0.31</v>
      </c>
      <c r="I23" s="22">
        <f t="shared" si="9"/>
        <v>0.27</v>
      </c>
      <c r="J23" s="22">
        <f t="shared" si="10"/>
        <v>0.31</v>
      </c>
    </row>
    <row r="24" spans="1:10" x14ac:dyDescent="0.25">
      <c r="A24" t="s">
        <v>142</v>
      </c>
      <c r="B24" t="str">
        <f t="shared" si="1"/>
        <v>W-tri-hvac-centralac-SEER13-82-HW_His1.xml</v>
      </c>
      <c r="C24" s="22">
        <f t="shared" si="3"/>
        <v>0.27</v>
      </c>
      <c r="D24" s="22">
        <f t="shared" si="4"/>
        <v>0.31</v>
      </c>
      <c r="E24" s="22">
        <f t="shared" si="5"/>
        <v>0.27</v>
      </c>
      <c r="F24" s="22">
        <f t="shared" si="6"/>
        <v>0.31</v>
      </c>
      <c r="G24" s="22">
        <f t="shared" si="7"/>
        <v>0.27</v>
      </c>
      <c r="H24" s="22">
        <f t="shared" si="8"/>
        <v>0.31</v>
      </c>
      <c r="I24" s="22">
        <f t="shared" si="9"/>
        <v>0.27</v>
      </c>
      <c r="J24" s="22">
        <f t="shared" si="10"/>
        <v>0.31</v>
      </c>
    </row>
    <row r="25" spans="1:10" x14ac:dyDescent="0.25">
      <c r="A25" t="s">
        <v>143</v>
      </c>
      <c r="B25" t="str">
        <f t="shared" si="1"/>
        <v>W-tri-hvac-centralac-SEER13-82-TMY.xml</v>
      </c>
      <c r="C25" s="22">
        <f t="shared" si="3"/>
        <v>0.27</v>
      </c>
      <c r="D25" s="22">
        <f t="shared" si="4"/>
        <v>0.31</v>
      </c>
      <c r="E25" s="22">
        <f t="shared" si="5"/>
        <v>0.27</v>
      </c>
      <c r="F25" s="22">
        <f t="shared" si="6"/>
        <v>0.31</v>
      </c>
      <c r="G25" s="22">
        <f t="shared" si="7"/>
        <v>0.27</v>
      </c>
      <c r="H25" s="22">
        <f t="shared" si="8"/>
        <v>0.31</v>
      </c>
      <c r="I25" s="22">
        <f t="shared" si="9"/>
        <v>0.27</v>
      </c>
      <c r="J25" s="22">
        <f t="shared" si="10"/>
        <v>0.31</v>
      </c>
    </row>
    <row r="26" spans="1:10" x14ac:dyDescent="0.25">
      <c r="A26" t="s">
        <v>144</v>
      </c>
      <c r="B26" t="str">
        <f t="shared" si="1"/>
        <v>W-tri-hvac-centralac-SEER20-75-HW_His1.xml</v>
      </c>
      <c r="C26" s="22">
        <f t="shared" si="3"/>
        <v>0.27</v>
      </c>
      <c r="D26" s="22">
        <f t="shared" si="4"/>
        <v>0.31</v>
      </c>
      <c r="E26" s="22">
        <f t="shared" si="5"/>
        <v>0.27</v>
      </c>
      <c r="F26" s="22">
        <f t="shared" si="6"/>
        <v>0.31</v>
      </c>
      <c r="G26" s="22">
        <f t="shared" si="7"/>
        <v>0.27</v>
      </c>
      <c r="H26" s="22">
        <f t="shared" si="8"/>
        <v>0.31</v>
      </c>
      <c r="I26" s="22">
        <f t="shared" si="9"/>
        <v>0.27</v>
      </c>
      <c r="J26" s="22">
        <f t="shared" si="10"/>
        <v>0.31</v>
      </c>
    </row>
    <row r="27" spans="1:10" x14ac:dyDescent="0.25">
      <c r="A27" t="s">
        <v>145</v>
      </c>
      <c r="B27" t="str">
        <f t="shared" si="1"/>
        <v>W-tri-hvac-centralac-SEER20-75-TMY.xml</v>
      </c>
      <c r="C27" s="22">
        <f t="shared" si="3"/>
        <v>0.27</v>
      </c>
      <c r="D27" s="22">
        <f t="shared" si="4"/>
        <v>0.31</v>
      </c>
      <c r="E27" s="22">
        <f t="shared" si="5"/>
        <v>0.27</v>
      </c>
      <c r="F27" s="22">
        <f t="shared" si="6"/>
        <v>0.31</v>
      </c>
      <c r="G27" s="22">
        <f t="shared" si="7"/>
        <v>0.27</v>
      </c>
      <c r="H27" s="22">
        <f t="shared" si="8"/>
        <v>0.31</v>
      </c>
      <c r="I27" s="22">
        <f t="shared" si="9"/>
        <v>0.27</v>
      </c>
      <c r="J27" s="22">
        <f t="shared" si="10"/>
        <v>0.31</v>
      </c>
    </row>
    <row r="28" spans="1:10" x14ac:dyDescent="0.25">
      <c r="A28" t="s">
        <v>146</v>
      </c>
      <c r="B28" t="str">
        <f t="shared" si="1"/>
        <v>W-tri-hvac-centralac-SEER20-82-HW_His1.xml</v>
      </c>
      <c r="C28" s="22">
        <f t="shared" si="3"/>
        <v>0.27</v>
      </c>
      <c r="D28" s="22">
        <f t="shared" si="4"/>
        <v>0.31</v>
      </c>
      <c r="E28" s="22">
        <f t="shared" si="5"/>
        <v>0.27</v>
      </c>
      <c r="F28" s="22">
        <f t="shared" si="6"/>
        <v>0.31</v>
      </c>
      <c r="G28" s="22">
        <f t="shared" si="7"/>
        <v>0.27</v>
      </c>
      <c r="H28" s="22">
        <f t="shared" si="8"/>
        <v>0.31</v>
      </c>
      <c r="I28" s="22">
        <f t="shared" si="9"/>
        <v>0.27</v>
      </c>
      <c r="J28" s="22">
        <f t="shared" si="10"/>
        <v>0.31</v>
      </c>
    </row>
    <row r="29" spans="1:10" x14ac:dyDescent="0.25">
      <c r="A29" t="s">
        <v>147</v>
      </c>
      <c r="B29" t="str">
        <f t="shared" si="1"/>
        <v>W-tri-hvac-centralac-SEER20-82-TMY.xml</v>
      </c>
      <c r="C29" s="22">
        <f t="shared" si="3"/>
        <v>0.27</v>
      </c>
      <c r="D29" s="22">
        <f t="shared" si="4"/>
        <v>0.31</v>
      </c>
      <c r="E29" s="22">
        <f t="shared" si="5"/>
        <v>0.27</v>
      </c>
      <c r="F29" s="22">
        <f t="shared" si="6"/>
        <v>0.31</v>
      </c>
      <c r="G29" s="22">
        <f t="shared" si="7"/>
        <v>0.27</v>
      </c>
      <c r="H29" s="22">
        <f t="shared" si="8"/>
        <v>0.31</v>
      </c>
      <c r="I29" s="22">
        <f t="shared" si="9"/>
        <v>0.27</v>
      </c>
      <c r="J29" s="22">
        <f t="shared" si="10"/>
        <v>0.31</v>
      </c>
    </row>
    <row r="30" spans="1:10" x14ac:dyDescent="0.25">
      <c r="A30" t="s">
        <v>148</v>
      </c>
      <c r="B30" t="str">
        <f t="shared" si="1"/>
        <v>W-tri-hvac-heatpump-SEER20-75-HW_His1.xml</v>
      </c>
      <c r="C30" s="22">
        <f t="shared" si="3"/>
        <v>0.27</v>
      </c>
      <c r="D30" s="22">
        <f t="shared" si="4"/>
        <v>0.31</v>
      </c>
      <c r="E30" s="22">
        <f t="shared" si="5"/>
        <v>0.27</v>
      </c>
      <c r="F30" s="22">
        <f t="shared" si="6"/>
        <v>0.31</v>
      </c>
      <c r="G30" s="22">
        <f t="shared" si="7"/>
        <v>0.27</v>
      </c>
      <c r="H30" s="22">
        <f t="shared" si="8"/>
        <v>0.31</v>
      </c>
      <c r="I30" s="22">
        <f t="shared" si="9"/>
        <v>0.27</v>
      </c>
      <c r="J30" s="22">
        <f t="shared" si="10"/>
        <v>0.31</v>
      </c>
    </row>
    <row r="31" spans="1:10" x14ac:dyDescent="0.25">
      <c r="A31" t="s">
        <v>149</v>
      </c>
      <c r="B31" t="str">
        <f t="shared" si="1"/>
        <v>W-tri-hvac-heatpump-SEER20-75-TMY.xml</v>
      </c>
      <c r="C31" s="22">
        <f t="shared" si="3"/>
        <v>0.27</v>
      </c>
      <c r="D31" s="22">
        <f t="shared" si="4"/>
        <v>0.31</v>
      </c>
      <c r="E31" s="22">
        <f t="shared" si="5"/>
        <v>0.27</v>
      </c>
      <c r="F31" s="22">
        <f t="shared" si="6"/>
        <v>0.31</v>
      </c>
      <c r="G31" s="22">
        <f t="shared" si="7"/>
        <v>0.27</v>
      </c>
      <c r="H31" s="22">
        <f t="shared" si="8"/>
        <v>0.31</v>
      </c>
      <c r="I31" s="22">
        <f t="shared" si="9"/>
        <v>0.27</v>
      </c>
      <c r="J31" s="22">
        <f t="shared" si="10"/>
        <v>0.31</v>
      </c>
    </row>
    <row r="32" spans="1:10" x14ac:dyDescent="0.25">
      <c r="A32" t="s">
        <v>150</v>
      </c>
      <c r="B32" t="str">
        <f t="shared" si="1"/>
        <v>W-tri-hvac-heatpump-SEER20-82-HW_His1.xml</v>
      </c>
      <c r="C32" s="22">
        <f t="shared" si="3"/>
        <v>0.27</v>
      </c>
      <c r="D32" s="22">
        <f t="shared" si="4"/>
        <v>0.31</v>
      </c>
      <c r="E32" s="22">
        <f t="shared" si="5"/>
        <v>0.27</v>
      </c>
      <c r="F32" s="22">
        <f t="shared" si="6"/>
        <v>0.31</v>
      </c>
      <c r="G32" s="22">
        <f t="shared" si="7"/>
        <v>0.27</v>
      </c>
      <c r="H32" s="22">
        <f t="shared" si="8"/>
        <v>0.31</v>
      </c>
      <c r="I32" s="22">
        <f t="shared" si="9"/>
        <v>0.27</v>
      </c>
      <c r="J32" s="22">
        <f t="shared" si="10"/>
        <v>0.31</v>
      </c>
    </row>
    <row r="33" spans="1:10" x14ac:dyDescent="0.25">
      <c r="A33" t="s">
        <v>151</v>
      </c>
      <c r="B33" t="str">
        <f t="shared" si="1"/>
        <v>W-tri-hvac-heatpump-SEER20-82-TMY.xml</v>
      </c>
      <c r="C33" s="22">
        <f t="shared" si="3"/>
        <v>0.27</v>
      </c>
      <c r="D33" s="22">
        <f t="shared" si="4"/>
        <v>0.31</v>
      </c>
      <c r="E33" s="22">
        <f t="shared" si="5"/>
        <v>0.27</v>
      </c>
      <c r="F33" s="22">
        <f t="shared" si="6"/>
        <v>0.31</v>
      </c>
      <c r="G33" s="22">
        <f t="shared" si="7"/>
        <v>0.27</v>
      </c>
      <c r="H33" s="22">
        <f t="shared" si="8"/>
        <v>0.31</v>
      </c>
      <c r="I33" s="22">
        <f t="shared" si="9"/>
        <v>0.27</v>
      </c>
      <c r="J33" s="22">
        <f t="shared" si="10"/>
        <v>0.31</v>
      </c>
    </row>
    <row r="34" spans="1:10" x14ac:dyDescent="0.25">
      <c r="A34" t="s">
        <v>152</v>
      </c>
      <c r="B34" t="str">
        <f t="shared" si="1"/>
        <v>W-tri-hvac-minisplit-SEER20-75-HW_His1.xml</v>
      </c>
      <c r="C34" s="22">
        <f t="shared" si="3"/>
        <v>0.27</v>
      </c>
      <c r="D34" s="22">
        <f t="shared" si="4"/>
        <v>0.31</v>
      </c>
      <c r="E34" s="22">
        <f t="shared" si="5"/>
        <v>0.27</v>
      </c>
      <c r="F34" s="22">
        <f t="shared" si="6"/>
        <v>0.31</v>
      </c>
      <c r="G34" s="22">
        <f t="shared" si="7"/>
        <v>0.27</v>
      </c>
      <c r="H34" s="22">
        <f t="shared" si="8"/>
        <v>0.31</v>
      </c>
      <c r="I34" s="22">
        <f t="shared" si="9"/>
        <v>0.27</v>
      </c>
      <c r="J34" s="22">
        <f t="shared" si="10"/>
        <v>0.31</v>
      </c>
    </row>
    <row r="35" spans="1:10" x14ac:dyDescent="0.25">
      <c r="A35" t="s">
        <v>153</v>
      </c>
      <c r="B35" t="str">
        <f t="shared" si="1"/>
        <v>W-tri-hvac-minisplit-SEER20-75-TMY.xml</v>
      </c>
      <c r="C35" s="22">
        <f t="shared" si="3"/>
        <v>0.27</v>
      </c>
      <c r="D35" s="22">
        <f t="shared" si="4"/>
        <v>0.31</v>
      </c>
      <c r="E35" s="22">
        <f t="shared" si="5"/>
        <v>0.27</v>
      </c>
      <c r="F35" s="22">
        <f t="shared" si="6"/>
        <v>0.31</v>
      </c>
      <c r="G35" s="22">
        <f t="shared" si="7"/>
        <v>0.27</v>
      </c>
      <c r="H35" s="22">
        <f t="shared" si="8"/>
        <v>0.31</v>
      </c>
      <c r="I35" s="22">
        <f t="shared" si="9"/>
        <v>0.27</v>
      </c>
      <c r="J35" s="22">
        <f t="shared" si="10"/>
        <v>0.31</v>
      </c>
    </row>
    <row r="36" spans="1:10" x14ac:dyDescent="0.25">
      <c r="A36" t="s">
        <v>154</v>
      </c>
      <c r="B36" t="str">
        <f t="shared" si="1"/>
        <v>W-tri-hvac-minisplit-SEER20-82-HW_His1.xml</v>
      </c>
      <c r="C36" s="22">
        <f t="shared" si="3"/>
        <v>0.27</v>
      </c>
      <c r="D36" s="22">
        <f t="shared" si="4"/>
        <v>0.31</v>
      </c>
      <c r="E36" s="22">
        <f t="shared" si="5"/>
        <v>0.27</v>
      </c>
      <c r="F36" s="22">
        <f t="shared" si="6"/>
        <v>0.31</v>
      </c>
      <c r="G36" s="22">
        <f t="shared" si="7"/>
        <v>0.27</v>
      </c>
      <c r="H36" s="22">
        <f t="shared" si="8"/>
        <v>0.31</v>
      </c>
      <c r="I36" s="22">
        <f t="shared" si="9"/>
        <v>0.27</v>
      </c>
      <c r="J36" s="22">
        <f t="shared" si="10"/>
        <v>0.31</v>
      </c>
    </row>
    <row r="37" spans="1:10" x14ac:dyDescent="0.25">
      <c r="A37" t="s">
        <v>155</v>
      </c>
      <c r="B37" t="str">
        <f t="shared" si="1"/>
        <v>W-tri-hvac-minisplit-SEER20-82-TMY.xml</v>
      </c>
      <c r="C37" s="22">
        <f t="shared" si="3"/>
        <v>0.27</v>
      </c>
      <c r="D37" s="22">
        <f t="shared" si="4"/>
        <v>0.31</v>
      </c>
      <c r="E37" s="22">
        <f t="shared" si="5"/>
        <v>0.27</v>
      </c>
      <c r="F37" s="22">
        <f t="shared" si="6"/>
        <v>0.31</v>
      </c>
      <c r="G37" s="22">
        <f t="shared" si="7"/>
        <v>0.27</v>
      </c>
      <c r="H37" s="22">
        <f t="shared" si="8"/>
        <v>0.31</v>
      </c>
      <c r="I37" s="22">
        <f t="shared" si="9"/>
        <v>0.27</v>
      </c>
      <c r="J37" s="22">
        <f t="shared" si="10"/>
        <v>0.31</v>
      </c>
    </row>
    <row r="38" spans="1:10" x14ac:dyDescent="0.25">
      <c r="A38" t="s">
        <v>156</v>
      </c>
      <c r="B38" t="str">
        <f t="shared" si="1"/>
        <v>W-tri-hvac-none-HW_His1.xml</v>
      </c>
      <c r="C38" s="22">
        <f t="shared" si="3"/>
        <v>0.27</v>
      </c>
      <c r="D38" s="22">
        <f t="shared" si="4"/>
        <v>0.31</v>
      </c>
      <c r="E38" s="22">
        <f t="shared" si="5"/>
        <v>0.27</v>
      </c>
      <c r="F38" s="22">
        <f t="shared" si="6"/>
        <v>0.31</v>
      </c>
      <c r="G38" s="22">
        <f t="shared" si="7"/>
        <v>0.27</v>
      </c>
      <c r="H38" s="22">
        <f t="shared" si="8"/>
        <v>0.31</v>
      </c>
      <c r="I38" s="22">
        <f t="shared" si="9"/>
        <v>0.27</v>
      </c>
      <c r="J38" s="22">
        <f t="shared" si="10"/>
        <v>0.31</v>
      </c>
    </row>
    <row r="39" spans="1:10" x14ac:dyDescent="0.25">
      <c r="A39" t="s">
        <v>157</v>
      </c>
      <c r="B39" t="str">
        <f t="shared" si="1"/>
        <v>W-tri-hvac-none-TMY.xml</v>
      </c>
      <c r="C39" s="22">
        <f t="shared" si="3"/>
        <v>0.27</v>
      </c>
      <c r="D39" s="22">
        <f t="shared" si="4"/>
        <v>0.31</v>
      </c>
      <c r="E39" s="22">
        <f t="shared" si="5"/>
        <v>0.27</v>
      </c>
      <c r="F39" s="22">
        <f t="shared" si="6"/>
        <v>0.31</v>
      </c>
      <c r="G39" s="22">
        <f t="shared" si="7"/>
        <v>0.27</v>
      </c>
      <c r="H39" s="22">
        <f t="shared" si="8"/>
        <v>0.31</v>
      </c>
      <c r="I39" s="22">
        <f t="shared" si="9"/>
        <v>0.27</v>
      </c>
      <c r="J39" s="22">
        <f t="shared" si="10"/>
        <v>0.31</v>
      </c>
    </row>
    <row r="40" spans="1:10" x14ac:dyDescent="0.25">
      <c r="A40" t="s">
        <v>158</v>
      </c>
      <c r="B40" t="str">
        <f t="shared" si="1"/>
        <v>W-tri-R-hvac-100roomac-EER10-75-HW_His1.xml</v>
      </c>
      <c r="C40" s="22">
        <f t="shared" si="3"/>
        <v>0.27</v>
      </c>
      <c r="D40" s="22">
        <f t="shared" si="4"/>
        <v>0.31</v>
      </c>
      <c r="E40" s="22">
        <f t="shared" si="5"/>
        <v>0.27</v>
      </c>
      <c r="F40" s="22">
        <f t="shared" si="6"/>
        <v>0.31</v>
      </c>
      <c r="G40" s="22">
        <f t="shared" si="7"/>
        <v>0.27</v>
      </c>
      <c r="H40" s="22">
        <f t="shared" si="8"/>
        <v>0.31</v>
      </c>
      <c r="I40" s="22">
        <f t="shared" si="9"/>
        <v>0.27</v>
      </c>
      <c r="J40" s="22">
        <f t="shared" si="10"/>
        <v>0.31</v>
      </c>
    </row>
    <row r="41" spans="1:10" x14ac:dyDescent="0.25">
      <c r="A41" t="s">
        <v>159</v>
      </c>
      <c r="B41" t="str">
        <f t="shared" si="1"/>
        <v>W-tri-R-hvac-100roomac-EER10-75-TMY.xml</v>
      </c>
      <c r="C41" s="22">
        <f t="shared" si="3"/>
        <v>0.27</v>
      </c>
      <c r="D41" s="22">
        <f t="shared" si="4"/>
        <v>0.31</v>
      </c>
      <c r="E41" s="22">
        <f t="shared" si="5"/>
        <v>0.27</v>
      </c>
      <c r="F41" s="22">
        <f t="shared" si="6"/>
        <v>0.31</v>
      </c>
      <c r="G41" s="22">
        <f t="shared" si="7"/>
        <v>0.27</v>
      </c>
      <c r="H41" s="22">
        <f t="shared" si="8"/>
        <v>0.31</v>
      </c>
      <c r="I41" s="22">
        <f t="shared" si="9"/>
        <v>0.27</v>
      </c>
      <c r="J41" s="22">
        <f t="shared" si="10"/>
        <v>0.31</v>
      </c>
    </row>
    <row r="42" spans="1:10" x14ac:dyDescent="0.25">
      <c r="A42" t="s">
        <v>160</v>
      </c>
      <c r="B42" t="str">
        <f t="shared" si="1"/>
        <v>W-tri-R-hvac-100roomac-EER10-82-HW_His1.xml</v>
      </c>
      <c r="C42" s="22">
        <f t="shared" si="3"/>
        <v>0.27</v>
      </c>
      <c r="D42" s="22">
        <f t="shared" si="4"/>
        <v>0.31</v>
      </c>
      <c r="E42" s="22">
        <f t="shared" si="5"/>
        <v>0.27</v>
      </c>
      <c r="F42" s="22">
        <f t="shared" si="6"/>
        <v>0.31</v>
      </c>
      <c r="G42" s="22">
        <f t="shared" si="7"/>
        <v>0.27</v>
      </c>
      <c r="H42" s="22">
        <f t="shared" si="8"/>
        <v>0.31</v>
      </c>
      <c r="I42" s="22">
        <f t="shared" si="9"/>
        <v>0.27</v>
      </c>
      <c r="J42" s="22">
        <f t="shared" si="10"/>
        <v>0.31</v>
      </c>
    </row>
    <row r="43" spans="1:10" x14ac:dyDescent="0.25">
      <c r="A43" t="s">
        <v>161</v>
      </c>
      <c r="B43" t="str">
        <f t="shared" si="1"/>
        <v>W-tri-R-hvac-100roomac-EER10-82-TMY.xml</v>
      </c>
      <c r="C43" s="22">
        <f t="shared" si="3"/>
        <v>0.27</v>
      </c>
      <c r="D43" s="22">
        <f t="shared" si="4"/>
        <v>0.31</v>
      </c>
      <c r="E43" s="22">
        <f t="shared" si="5"/>
        <v>0.27</v>
      </c>
      <c r="F43" s="22">
        <f t="shared" si="6"/>
        <v>0.31</v>
      </c>
      <c r="G43" s="22">
        <f t="shared" si="7"/>
        <v>0.27</v>
      </c>
      <c r="H43" s="22">
        <f t="shared" si="8"/>
        <v>0.31</v>
      </c>
      <c r="I43" s="22">
        <f t="shared" si="9"/>
        <v>0.27</v>
      </c>
      <c r="J43" s="22">
        <f t="shared" si="10"/>
        <v>0.31</v>
      </c>
    </row>
    <row r="44" spans="1:10" x14ac:dyDescent="0.25">
      <c r="A44" t="s">
        <v>162</v>
      </c>
      <c r="B44" t="str">
        <f t="shared" si="1"/>
        <v>W-tri-R-hvac-100roomac-EER12-75-HW_His1.xml</v>
      </c>
      <c r="C44" s="22">
        <f t="shared" si="3"/>
        <v>0.27</v>
      </c>
      <c r="D44" s="22">
        <f t="shared" si="4"/>
        <v>0.31</v>
      </c>
      <c r="E44" s="22">
        <f t="shared" si="5"/>
        <v>0.27</v>
      </c>
      <c r="F44" s="22">
        <f t="shared" si="6"/>
        <v>0.31</v>
      </c>
      <c r="G44" s="22">
        <f t="shared" si="7"/>
        <v>0.27</v>
      </c>
      <c r="H44" s="22">
        <f t="shared" si="8"/>
        <v>0.31</v>
      </c>
      <c r="I44" s="22">
        <f t="shared" si="9"/>
        <v>0.27</v>
      </c>
      <c r="J44" s="22">
        <f t="shared" si="10"/>
        <v>0.31</v>
      </c>
    </row>
    <row r="45" spans="1:10" x14ac:dyDescent="0.25">
      <c r="A45" t="s">
        <v>163</v>
      </c>
      <c r="B45" t="str">
        <f t="shared" si="1"/>
        <v>W-tri-R-hvac-100roomac-EER12-75-TMY.xml</v>
      </c>
      <c r="C45" s="22">
        <f t="shared" si="3"/>
        <v>0.27</v>
      </c>
      <c r="D45" s="22">
        <f t="shared" si="4"/>
        <v>0.31</v>
      </c>
      <c r="E45" s="22">
        <f t="shared" si="5"/>
        <v>0.27</v>
      </c>
      <c r="F45" s="22">
        <f t="shared" si="6"/>
        <v>0.31</v>
      </c>
      <c r="G45" s="22">
        <f t="shared" si="7"/>
        <v>0.27</v>
      </c>
      <c r="H45" s="22">
        <f t="shared" si="8"/>
        <v>0.31</v>
      </c>
      <c r="I45" s="22">
        <f t="shared" si="9"/>
        <v>0.27</v>
      </c>
      <c r="J45" s="22">
        <f t="shared" si="10"/>
        <v>0.31</v>
      </c>
    </row>
    <row r="46" spans="1:10" x14ac:dyDescent="0.25">
      <c r="A46" t="s">
        <v>164</v>
      </c>
      <c r="B46" t="str">
        <f t="shared" si="1"/>
        <v>W-tri-R-hvac-100roomac-EER12-82-HW_His1.xml</v>
      </c>
      <c r="C46" s="22">
        <f t="shared" si="3"/>
        <v>0.27</v>
      </c>
      <c r="D46" s="22">
        <f t="shared" si="4"/>
        <v>0.31</v>
      </c>
      <c r="E46" s="22">
        <f t="shared" si="5"/>
        <v>0.27</v>
      </c>
      <c r="F46" s="22">
        <f t="shared" si="6"/>
        <v>0.31</v>
      </c>
      <c r="G46" s="22">
        <f t="shared" si="7"/>
        <v>0.27</v>
      </c>
      <c r="H46" s="22">
        <f t="shared" si="8"/>
        <v>0.31</v>
      </c>
      <c r="I46" s="22">
        <f t="shared" si="9"/>
        <v>0.27</v>
      </c>
      <c r="J46" s="22">
        <f t="shared" si="10"/>
        <v>0.31</v>
      </c>
    </row>
    <row r="47" spans="1:10" x14ac:dyDescent="0.25">
      <c r="A47" t="s">
        <v>165</v>
      </c>
      <c r="B47" t="str">
        <f t="shared" si="1"/>
        <v>W-tri-R-hvac-100roomac-EER12-82-TMY.xml</v>
      </c>
      <c r="C47" s="22">
        <f t="shared" si="3"/>
        <v>0.27</v>
      </c>
      <c r="D47" s="22">
        <f t="shared" si="4"/>
        <v>0.31</v>
      </c>
      <c r="E47" s="22">
        <f t="shared" si="5"/>
        <v>0.27</v>
      </c>
      <c r="F47" s="22">
        <f t="shared" si="6"/>
        <v>0.31</v>
      </c>
      <c r="G47" s="22">
        <f t="shared" si="7"/>
        <v>0.27</v>
      </c>
      <c r="H47" s="22">
        <f t="shared" si="8"/>
        <v>0.31</v>
      </c>
      <c r="I47" s="22">
        <f t="shared" si="9"/>
        <v>0.27</v>
      </c>
      <c r="J47" s="22">
        <f t="shared" si="10"/>
        <v>0.31</v>
      </c>
    </row>
    <row r="48" spans="1:10" x14ac:dyDescent="0.25">
      <c r="A48" t="s">
        <v>166</v>
      </c>
      <c r="B48" t="str">
        <f t="shared" si="1"/>
        <v>W-tri-R-hvac-33roomac-EER10-75-HW_His1.xml</v>
      </c>
      <c r="C48" s="22">
        <f t="shared" si="3"/>
        <v>0.27</v>
      </c>
      <c r="D48" s="22">
        <f t="shared" si="4"/>
        <v>0.31</v>
      </c>
      <c r="E48" s="22">
        <f t="shared" si="5"/>
        <v>0.27</v>
      </c>
      <c r="F48" s="22">
        <f t="shared" si="6"/>
        <v>0.31</v>
      </c>
      <c r="G48" s="22">
        <f t="shared" si="7"/>
        <v>0.27</v>
      </c>
      <c r="H48" s="22">
        <f t="shared" si="8"/>
        <v>0.31</v>
      </c>
      <c r="I48" s="22">
        <f t="shared" si="9"/>
        <v>0.27</v>
      </c>
      <c r="J48" s="22">
        <f t="shared" si="10"/>
        <v>0.31</v>
      </c>
    </row>
    <row r="49" spans="1:10" x14ac:dyDescent="0.25">
      <c r="A49" t="s">
        <v>167</v>
      </c>
      <c r="B49" t="str">
        <f t="shared" si="1"/>
        <v>W-tri-R-hvac-33roomac-EER10-75-TMY.xml</v>
      </c>
      <c r="C49" s="22">
        <f t="shared" si="3"/>
        <v>0.27</v>
      </c>
      <c r="D49" s="22">
        <f t="shared" si="4"/>
        <v>0.31</v>
      </c>
      <c r="E49" s="22">
        <f t="shared" si="5"/>
        <v>0.27</v>
      </c>
      <c r="F49" s="22">
        <f t="shared" si="6"/>
        <v>0.31</v>
      </c>
      <c r="G49" s="22">
        <f t="shared" si="7"/>
        <v>0.27</v>
      </c>
      <c r="H49" s="22">
        <f t="shared" si="8"/>
        <v>0.31</v>
      </c>
      <c r="I49" s="22">
        <f t="shared" si="9"/>
        <v>0.27</v>
      </c>
      <c r="J49" s="22">
        <f t="shared" si="10"/>
        <v>0.31</v>
      </c>
    </row>
    <row r="50" spans="1:10" x14ac:dyDescent="0.25">
      <c r="A50" t="s">
        <v>168</v>
      </c>
      <c r="B50" t="str">
        <f t="shared" si="1"/>
        <v>W-tri-R-hvac-33roomac-EER10-82-HW_His1.xml</v>
      </c>
      <c r="C50" s="22">
        <f t="shared" si="3"/>
        <v>0.27</v>
      </c>
      <c r="D50" s="22">
        <f t="shared" si="4"/>
        <v>0.31</v>
      </c>
      <c r="E50" s="22">
        <f t="shared" si="5"/>
        <v>0.27</v>
      </c>
      <c r="F50" s="22">
        <f t="shared" si="6"/>
        <v>0.31</v>
      </c>
      <c r="G50" s="22">
        <f t="shared" si="7"/>
        <v>0.27</v>
      </c>
      <c r="H50" s="22">
        <f t="shared" si="8"/>
        <v>0.31</v>
      </c>
      <c r="I50" s="22">
        <f t="shared" si="9"/>
        <v>0.27</v>
      </c>
      <c r="J50" s="22">
        <f t="shared" si="10"/>
        <v>0.31</v>
      </c>
    </row>
    <row r="51" spans="1:10" x14ac:dyDescent="0.25">
      <c r="A51" t="s">
        <v>169</v>
      </c>
      <c r="B51" t="str">
        <f t="shared" si="1"/>
        <v>W-tri-R-hvac-33roomac-EER10-82-TMY.xml</v>
      </c>
      <c r="C51" s="22">
        <f t="shared" si="3"/>
        <v>0.27</v>
      </c>
      <c r="D51" s="22">
        <f t="shared" si="4"/>
        <v>0.31</v>
      </c>
      <c r="E51" s="22">
        <f t="shared" si="5"/>
        <v>0.27</v>
      </c>
      <c r="F51" s="22">
        <f t="shared" si="6"/>
        <v>0.31</v>
      </c>
      <c r="G51" s="22">
        <f t="shared" si="7"/>
        <v>0.27</v>
      </c>
      <c r="H51" s="22">
        <f t="shared" si="8"/>
        <v>0.31</v>
      </c>
      <c r="I51" s="22">
        <f t="shared" si="9"/>
        <v>0.27</v>
      </c>
      <c r="J51" s="22">
        <f t="shared" si="10"/>
        <v>0.31</v>
      </c>
    </row>
    <row r="52" spans="1:10" x14ac:dyDescent="0.25">
      <c r="A52" t="s">
        <v>170</v>
      </c>
      <c r="B52" t="str">
        <f t="shared" si="1"/>
        <v>W-tri-R-hvac-33roomac-EER12-75-HW_His1.xml</v>
      </c>
      <c r="C52" s="22">
        <f t="shared" si="3"/>
        <v>0.27</v>
      </c>
      <c r="D52" s="22">
        <f t="shared" si="4"/>
        <v>0.31</v>
      </c>
      <c r="E52" s="22">
        <f t="shared" si="5"/>
        <v>0.27</v>
      </c>
      <c r="F52" s="22">
        <f t="shared" si="6"/>
        <v>0.31</v>
      </c>
      <c r="G52" s="22">
        <f t="shared" si="7"/>
        <v>0.27</v>
      </c>
      <c r="H52" s="22">
        <f t="shared" si="8"/>
        <v>0.31</v>
      </c>
      <c r="I52" s="22">
        <f t="shared" si="9"/>
        <v>0.27</v>
      </c>
      <c r="J52" s="22">
        <f t="shared" si="10"/>
        <v>0.31</v>
      </c>
    </row>
    <row r="53" spans="1:10" x14ac:dyDescent="0.25">
      <c r="A53" t="s">
        <v>171</v>
      </c>
      <c r="B53" t="str">
        <f t="shared" si="1"/>
        <v>W-tri-R-hvac-33roomac-EER12-75-TMY.xml</v>
      </c>
      <c r="C53" s="22">
        <f t="shared" si="3"/>
        <v>0.27</v>
      </c>
      <c r="D53" s="22">
        <f t="shared" si="4"/>
        <v>0.31</v>
      </c>
      <c r="E53" s="22">
        <f t="shared" si="5"/>
        <v>0.27</v>
      </c>
      <c r="F53" s="22">
        <f t="shared" si="6"/>
        <v>0.31</v>
      </c>
      <c r="G53" s="22">
        <f t="shared" si="7"/>
        <v>0.27</v>
      </c>
      <c r="H53" s="22">
        <f t="shared" si="8"/>
        <v>0.31</v>
      </c>
      <c r="I53" s="22">
        <f t="shared" si="9"/>
        <v>0.27</v>
      </c>
      <c r="J53" s="22">
        <f t="shared" si="10"/>
        <v>0.31</v>
      </c>
    </row>
    <row r="54" spans="1:10" x14ac:dyDescent="0.25">
      <c r="A54" t="s">
        <v>172</v>
      </c>
      <c r="B54" t="str">
        <f t="shared" si="1"/>
        <v>W-tri-R-hvac-33roomac-EER12-82-HW_His1.xml</v>
      </c>
      <c r="C54" s="22">
        <f t="shared" si="3"/>
        <v>0.27</v>
      </c>
      <c r="D54" s="22">
        <f t="shared" si="4"/>
        <v>0.31</v>
      </c>
      <c r="E54" s="22">
        <f t="shared" si="5"/>
        <v>0.27</v>
      </c>
      <c r="F54" s="22">
        <f t="shared" si="6"/>
        <v>0.31</v>
      </c>
      <c r="G54" s="22">
        <f t="shared" si="7"/>
        <v>0.27</v>
      </c>
      <c r="H54" s="22">
        <f t="shared" si="8"/>
        <v>0.31</v>
      </c>
      <c r="I54" s="22">
        <f t="shared" si="9"/>
        <v>0.27</v>
      </c>
      <c r="J54" s="22">
        <f t="shared" si="10"/>
        <v>0.31</v>
      </c>
    </row>
    <row r="55" spans="1:10" x14ac:dyDescent="0.25">
      <c r="A55" t="s">
        <v>173</v>
      </c>
      <c r="B55" t="str">
        <f t="shared" si="1"/>
        <v>W-tri-R-hvac-33roomac-EER12-82-TMY.xml</v>
      </c>
      <c r="C55" s="22">
        <f t="shared" si="3"/>
        <v>0.27</v>
      </c>
      <c r="D55" s="22">
        <f t="shared" si="4"/>
        <v>0.31</v>
      </c>
      <c r="E55" s="22">
        <f t="shared" si="5"/>
        <v>0.27</v>
      </c>
      <c r="F55" s="22">
        <f t="shared" si="6"/>
        <v>0.31</v>
      </c>
      <c r="G55" s="22">
        <f t="shared" si="7"/>
        <v>0.27</v>
      </c>
      <c r="H55" s="22">
        <f t="shared" si="8"/>
        <v>0.31</v>
      </c>
      <c r="I55" s="22">
        <f t="shared" si="9"/>
        <v>0.27</v>
      </c>
      <c r="J55" s="22">
        <f t="shared" si="10"/>
        <v>0.31</v>
      </c>
    </row>
    <row r="56" spans="1:10" x14ac:dyDescent="0.25">
      <c r="A56" t="s">
        <v>174</v>
      </c>
      <c r="B56" t="str">
        <f t="shared" si="1"/>
        <v>W-tri-R-hvac-33roomac-EER12-oversize-75-HW_His1.xml</v>
      </c>
      <c r="C56" s="22">
        <f t="shared" si="3"/>
        <v>0.27</v>
      </c>
      <c r="D56" s="22">
        <f t="shared" si="4"/>
        <v>0.31</v>
      </c>
      <c r="E56" s="22">
        <f t="shared" si="5"/>
        <v>0.27</v>
      </c>
      <c r="F56" s="22">
        <f t="shared" si="6"/>
        <v>0.31</v>
      </c>
      <c r="G56" s="22">
        <f t="shared" si="7"/>
        <v>0.27</v>
      </c>
      <c r="H56" s="22">
        <f t="shared" si="8"/>
        <v>0.31</v>
      </c>
      <c r="I56" s="22">
        <f t="shared" si="9"/>
        <v>0.27</v>
      </c>
      <c r="J56" s="22">
        <f t="shared" si="10"/>
        <v>0.31</v>
      </c>
    </row>
    <row r="57" spans="1:10" x14ac:dyDescent="0.25">
      <c r="A57" t="s">
        <v>175</v>
      </c>
      <c r="B57" t="str">
        <f t="shared" si="1"/>
        <v>W-tri-R-hvac-33roomac-EER12-oversize-75-TMY.xml</v>
      </c>
      <c r="C57" s="22">
        <f t="shared" si="3"/>
        <v>0.27</v>
      </c>
      <c r="D57" s="22">
        <f t="shared" si="4"/>
        <v>0.31</v>
      </c>
      <c r="E57" s="22">
        <f t="shared" si="5"/>
        <v>0.27</v>
      </c>
      <c r="F57" s="22">
        <f t="shared" si="6"/>
        <v>0.31</v>
      </c>
      <c r="G57" s="22">
        <f t="shared" si="7"/>
        <v>0.27</v>
      </c>
      <c r="H57" s="22">
        <f t="shared" si="8"/>
        <v>0.31</v>
      </c>
      <c r="I57" s="22">
        <f t="shared" si="9"/>
        <v>0.27</v>
      </c>
      <c r="J57" s="22">
        <f t="shared" si="10"/>
        <v>0.31</v>
      </c>
    </row>
    <row r="58" spans="1:10" x14ac:dyDescent="0.25">
      <c r="A58" t="s">
        <v>176</v>
      </c>
      <c r="B58" t="str">
        <f t="shared" si="1"/>
        <v>W-tri-R-hvac-33roomac-EER12-oversize-82-HW_His1.xml</v>
      </c>
      <c r="C58" s="22">
        <f t="shared" si="3"/>
        <v>0.27</v>
      </c>
      <c r="D58" s="22">
        <f t="shared" si="4"/>
        <v>0.31</v>
      </c>
      <c r="E58" s="22">
        <f t="shared" si="5"/>
        <v>0.27</v>
      </c>
      <c r="F58" s="22">
        <f t="shared" si="6"/>
        <v>0.31</v>
      </c>
      <c r="G58" s="22">
        <f t="shared" si="7"/>
        <v>0.27</v>
      </c>
      <c r="H58" s="22">
        <f t="shared" si="8"/>
        <v>0.31</v>
      </c>
      <c r="I58" s="22">
        <f t="shared" si="9"/>
        <v>0.27</v>
      </c>
      <c r="J58" s="22">
        <f t="shared" si="10"/>
        <v>0.31</v>
      </c>
    </row>
    <row r="59" spans="1:10" x14ac:dyDescent="0.25">
      <c r="A59" t="s">
        <v>177</v>
      </c>
      <c r="B59" t="str">
        <f t="shared" si="1"/>
        <v>W-tri-R-hvac-33roomac-EER12-oversize-82-TMY.xml</v>
      </c>
      <c r="C59" s="22">
        <f t="shared" si="3"/>
        <v>0.27</v>
      </c>
      <c r="D59" s="22">
        <f t="shared" si="4"/>
        <v>0.31</v>
      </c>
      <c r="E59" s="22">
        <f t="shared" si="5"/>
        <v>0.27</v>
      </c>
      <c r="F59" s="22">
        <f t="shared" si="6"/>
        <v>0.31</v>
      </c>
      <c r="G59" s="22">
        <f t="shared" si="7"/>
        <v>0.27</v>
      </c>
      <c r="H59" s="22">
        <f t="shared" si="8"/>
        <v>0.31</v>
      </c>
      <c r="I59" s="22">
        <f t="shared" si="9"/>
        <v>0.27</v>
      </c>
      <c r="J59" s="22">
        <f t="shared" si="10"/>
        <v>0.31</v>
      </c>
    </row>
    <row r="60" spans="1:10" x14ac:dyDescent="0.25">
      <c r="A60" t="s">
        <v>178</v>
      </c>
      <c r="B60" t="str">
        <f t="shared" si="1"/>
        <v>W-tri-R-hvac-centralac-SEER13-75-HW_His1.xml</v>
      </c>
      <c r="C60" s="22">
        <f t="shared" si="3"/>
        <v>0.27</v>
      </c>
      <c r="D60" s="22">
        <f t="shared" si="4"/>
        <v>0.31</v>
      </c>
      <c r="E60" s="22">
        <f t="shared" si="5"/>
        <v>0.27</v>
      </c>
      <c r="F60" s="22">
        <f t="shared" si="6"/>
        <v>0.31</v>
      </c>
      <c r="G60" s="22">
        <f t="shared" si="7"/>
        <v>0.27</v>
      </c>
      <c r="H60" s="22">
        <f t="shared" si="8"/>
        <v>0.31</v>
      </c>
      <c r="I60" s="22">
        <f t="shared" si="9"/>
        <v>0.27</v>
      </c>
      <c r="J60" s="22">
        <f t="shared" si="10"/>
        <v>0.31</v>
      </c>
    </row>
    <row r="61" spans="1:10" x14ac:dyDescent="0.25">
      <c r="A61" t="s">
        <v>179</v>
      </c>
      <c r="B61" t="str">
        <f t="shared" si="1"/>
        <v>W-tri-R-hvac-centralac-SEER13-75-TMY.xml</v>
      </c>
      <c r="C61" s="22">
        <f t="shared" si="3"/>
        <v>0.27</v>
      </c>
      <c r="D61" s="22">
        <f t="shared" si="4"/>
        <v>0.31</v>
      </c>
      <c r="E61" s="22">
        <f t="shared" si="5"/>
        <v>0.27</v>
      </c>
      <c r="F61" s="22">
        <f t="shared" si="6"/>
        <v>0.31</v>
      </c>
      <c r="G61" s="22">
        <f t="shared" si="7"/>
        <v>0.27</v>
      </c>
      <c r="H61" s="22">
        <f t="shared" si="8"/>
        <v>0.31</v>
      </c>
      <c r="I61" s="22">
        <f t="shared" si="9"/>
        <v>0.27</v>
      </c>
      <c r="J61" s="22">
        <f t="shared" si="10"/>
        <v>0.31</v>
      </c>
    </row>
    <row r="62" spans="1:10" x14ac:dyDescent="0.25">
      <c r="A62" t="s">
        <v>180</v>
      </c>
      <c r="B62" t="str">
        <f t="shared" si="1"/>
        <v>W-tri-R-hvac-centralac-SEER13-82-HW_His1.xml</v>
      </c>
      <c r="C62" s="22">
        <f t="shared" si="3"/>
        <v>0.27</v>
      </c>
      <c r="D62" s="22">
        <f t="shared" si="4"/>
        <v>0.31</v>
      </c>
      <c r="E62" s="22">
        <f t="shared" si="5"/>
        <v>0.27</v>
      </c>
      <c r="F62" s="22">
        <f t="shared" si="6"/>
        <v>0.31</v>
      </c>
      <c r="G62" s="22">
        <f t="shared" si="7"/>
        <v>0.27</v>
      </c>
      <c r="H62" s="22">
        <f t="shared" si="8"/>
        <v>0.31</v>
      </c>
      <c r="I62" s="22">
        <f t="shared" si="9"/>
        <v>0.27</v>
      </c>
      <c r="J62" s="22">
        <f t="shared" si="10"/>
        <v>0.31</v>
      </c>
    </row>
    <row r="63" spans="1:10" x14ac:dyDescent="0.25">
      <c r="A63" t="s">
        <v>181</v>
      </c>
      <c r="B63" t="str">
        <f t="shared" si="1"/>
        <v>W-tri-R-hvac-centralac-SEER13-82-TMY.xml</v>
      </c>
      <c r="C63" s="22">
        <f t="shared" si="3"/>
        <v>0.27</v>
      </c>
      <c r="D63" s="22">
        <f t="shared" si="4"/>
        <v>0.31</v>
      </c>
      <c r="E63" s="22">
        <f t="shared" si="5"/>
        <v>0.27</v>
      </c>
      <c r="F63" s="22">
        <f t="shared" si="6"/>
        <v>0.31</v>
      </c>
      <c r="G63" s="22">
        <f t="shared" si="7"/>
        <v>0.27</v>
      </c>
      <c r="H63" s="22">
        <f t="shared" si="8"/>
        <v>0.31</v>
      </c>
      <c r="I63" s="22">
        <f t="shared" si="9"/>
        <v>0.27</v>
      </c>
      <c r="J63" s="22">
        <f t="shared" si="10"/>
        <v>0.31</v>
      </c>
    </row>
    <row r="64" spans="1:10" x14ac:dyDescent="0.25">
      <c r="A64" t="s">
        <v>182</v>
      </c>
      <c r="B64" t="str">
        <f t="shared" si="1"/>
        <v>W-tri-R-hvac-centralac-SEER20-75-HW_His1.xml</v>
      </c>
      <c r="C64" s="22">
        <f t="shared" si="3"/>
        <v>0.27</v>
      </c>
      <c r="D64" s="22">
        <f t="shared" si="4"/>
        <v>0.31</v>
      </c>
      <c r="E64" s="22">
        <f t="shared" si="5"/>
        <v>0.27</v>
      </c>
      <c r="F64" s="22">
        <f t="shared" si="6"/>
        <v>0.31</v>
      </c>
      <c r="G64" s="22">
        <f t="shared" si="7"/>
        <v>0.27</v>
      </c>
      <c r="H64" s="22">
        <f t="shared" si="8"/>
        <v>0.31</v>
      </c>
      <c r="I64" s="22">
        <f t="shared" si="9"/>
        <v>0.27</v>
      </c>
      <c r="J64" s="22">
        <f t="shared" si="10"/>
        <v>0.31</v>
      </c>
    </row>
    <row r="65" spans="1:10" x14ac:dyDescent="0.25">
      <c r="A65" t="s">
        <v>183</v>
      </c>
      <c r="B65" t="str">
        <f t="shared" si="1"/>
        <v>W-tri-R-hvac-centralac-SEER20-75-TMY.xml</v>
      </c>
      <c r="C65" s="22">
        <f t="shared" si="3"/>
        <v>0.27</v>
      </c>
      <c r="D65" s="22">
        <f t="shared" si="4"/>
        <v>0.31</v>
      </c>
      <c r="E65" s="22">
        <f t="shared" si="5"/>
        <v>0.27</v>
      </c>
      <c r="F65" s="22">
        <f t="shared" si="6"/>
        <v>0.31</v>
      </c>
      <c r="G65" s="22">
        <f t="shared" si="7"/>
        <v>0.27</v>
      </c>
      <c r="H65" s="22">
        <f t="shared" si="8"/>
        <v>0.31</v>
      </c>
      <c r="I65" s="22">
        <f t="shared" si="9"/>
        <v>0.27</v>
      </c>
      <c r="J65" s="22">
        <f t="shared" si="10"/>
        <v>0.31</v>
      </c>
    </row>
    <row r="66" spans="1:10" x14ac:dyDescent="0.25">
      <c r="A66" t="s">
        <v>184</v>
      </c>
      <c r="B66" t="str">
        <f t="shared" si="1"/>
        <v>W-tri-R-hvac-centralac-SEER20-82-HW_His1.xml</v>
      </c>
      <c r="C66" s="22">
        <f t="shared" si="3"/>
        <v>0.27</v>
      </c>
      <c r="D66" s="22">
        <f t="shared" si="4"/>
        <v>0.31</v>
      </c>
      <c r="E66" s="22">
        <f t="shared" si="5"/>
        <v>0.27</v>
      </c>
      <c r="F66" s="22">
        <f t="shared" si="6"/>
        <v>0.31</v>
      </c>
      <c r="G66" s="22">
        <f t="shared" si="7"/>
        <v>0.27</v>
      </c>
      <c r="H66" s="22">
        <f t="shared" si="8"/>
        <v>0.31</v>
      </c>
      <c r="I66" s="22">
        <f t="shared" si="9"/>
        <v>0.27</v>
      </c>
      <c r="J66" s="22">
        <f t="shared" si="10"/>
        <v>0.31</v>
      </c>
    </row>
    <row r="67" spans="1:10" x14ac:dyDescent="0.25">
      <c r="A67" t="s">
        <v>185</v>
      </c>
      <c r="B67" t="str">
        <f t="shared" ref="B67:B77" si="11">"W-tri"&amp;IF(LEFT(A67,4)="base", RIGHT(A67,LEN(A67)-4),"-"&amp;A67)</f>
        <v>W-tri-R-hvac-centralac-SEER20-82-TMY.xml</v>
      </c>
      <c r="C67" s="22">
        <f t="shared" si="3"/>
        <v>0.27</v>
      </c>
      <c r="D67" s="22">
        <f t="shared" si="4"/>
        <v>0.31</v>
      </c>
      <c r="E67" s="22">
        <f t="shared" si="5"/>
        <v>0.27</v>
      </c>
      <c r="F67" s="22">
        <f t="shared" si="6"/>
        <v>0.31</v>
      </c>
      <c r="G67" s="22">
        <f t="shared" si="7"/>
        <v>0.27</v>
      </c>
      <c r="H67" s="22">
        <f t="shared" si="8"/>
        <v>0.31</v>
      </c>
      <c r="I67" s="22">
        <f t="shared" si="9"/>
        <v>0.27</v>
      </c>
      <c r="J67" s="22">
        <f t="shared" si="10"/>
        <v>0.31</v>
      </c>
    </row>
    <row r="68" spans="1:10" x14ac:dyDescent="0.25">
      <c r="A68" t="s">
        <v>186</v>
      </c>
      <c r="B68" t="str">
        <f t="shared" si="11"/>
        <v>W-tri-R-hvac-heatpump-SEER20-75-HW_His1.xml</v>
      </c>
      <c r="C68" s="22">
        <f t="shared" ref="C68:C77" si="12">C67</f>
        <v>0.27</v>
      </c>
      <c r="D68" s="22">
        <f t="shared" ref="D68:D77" si="13">D67</f>
        <v>0.31</v>
      </c>
      <c r="E68" s="22">
        <f t="shared" ref="E68:E77" si="14">E67</f>
        <v>0.27</v>
      </c>
      <c r="F68" s="22">
        <f t="shared" ref="F68:F77" si="15">F67</f>
        <v>0.31</v>
      </c>
      <c r="G68" s="22">
        <f t="shared" ref="G68:G77" si="16">G67</f>
        <v>0.27</v>
      </c>
      <c r="H68" s="22">
        <f t="shared" ref="H68:H77" si="17">H67</f>
        <v>0.31</v>
      </c>
      <c r="I68" s="22">
        <f t="shared" ref="I68:I77" si="18">I67</f>
        <v>0.27</v>
      </c>
      <c r="J68" s="22">
        <f t="shared" ref="J68:J77" si="19">J67</f>
        <v>0.31</v>
      </c>
    </row>
    <row r="69" spans="1:10" x14ac:dyDescent="0.25">
      <c r="A69" t="s">
        <v>187</v>
      </c>
      <c r="B69" t="str">
        <f t="shared" si="11"/>
        <v>W-tri-R-hvac-heatpump-SEER20-75-TMY.xml</v>
      </c>
      <c r="C69" s="22">
        <f t="shared" si="12"/>
        <v>0.27</v>
      </c>
      <c r="D69" s="22">
        <f t="shared" si="13"/>
        <v>0.31</v>
      </c>
      <c r="E69" s="22">
        <f t="shared" si="14"/>
        <v>0.27</v>
      </c>
      <c r="F69" s="22">
        <f t="shared" si="15"/>
        <v>0.31</v>
      </c>
      <c r="G69" s="22">
        <f t="shared" si="16"/>
        <v>0.27</v>
      </c>
      <c r="H69" s="22">
        <f t="shared" si="17"/>
        <v>0.31</v>
      </c>
      <c r="I69" s="22">
        <f t="shared" si="18"/>
        <v>0.27</v>
      </c>
      <c r="J69" s="22">
        <f t="shared" si="19"/>
        <v>0.31</v>
      </c>
    </row>
    <row r="70" spans="1:10" x14ac:dyDescent="0.25">
      <c r="A70" t="s">
        <v>188</v>
      </c>
      <c r="B70" t="str">
        <f t="shared" si="11"/>
        <v>W-tri-R-hvac-heatpump-SEER20-82-HW_His1.xml</v>
      </c>
      <c r="C70" s="22">
        <f t="shared" si="12"/>
        <v>0.27</v>
      </c>
      <c r="D70" s="22">
        <f t="shared" si="13"/>
        <v>0.31</v>
      </c>
      <c r="E70" s="22">
        <f t="shared" si="14"/>
        <v>0.27</v>
      </c>
      <c r="F70" s="22">
        <f t="shared" si="15"/>
        <v>0.31</v>
      </c>
      <c r="G70" s="22">
        <f t="shared" si="16"/>
        <v>0.27</v>
      </c>
      <c r="H70" s="22">
        <f t="shared" si="17"/>
        <v>0.31</v>
      </c>
      <c r="I70" s="22">
        <f t="shared" si="18"/>
        <v>0.27</v>
      </c>
      <c r="J70" s="22">
        <f t="shared" si="19"/>
        <v>0.31</v>
      </c>
    </row>
    <row r="71" spans="1:10" x14ac:dyDescent="0.25">
      <c r="A71" t="s">
        <v>189</v>
      </c>
      <c r="B71" t="str">
        <f t="shared" si="11"/>
        <v>W-tri-R-hvac-heatpump-SEER20-82-TMY.xml</v>
      </c>
      <c r="C71" s="22">
        <f t="shared" si="12"/>
        <v>0.27</v>
      </c>
      <c r="D71" s="22">
        <f t="shared" si="13"/>
        <v>0.31</v>
      </c>
      <c r="E71" s="22">
        <f t="shared" si="14"/>
        <v>0.27</v>
      </c>
      <c r="F71" s="22">
        <f t="shared" si="15"/>
        <v>0.31</v>
      </c>
      <c r="G71" s="22">
        <f t="shared" si="16"/>
        <v>0.27</v>
      </c>
      <c r="H71" s="22">
        <f t="shared" si="17"/>
        <v>0.31</v>
      </c>
      <c r="I71" s="22">
        <f t="shared" si="18"/>
        <v>0.27</v>
      </c>
      <c r="J71" s="22">
        <f t="shared" si="19"/>
        <v>0.31</v>
      </c>
    </row>
    <row r="72" spans="1:10" x14ac:dyDescent="0.25">
      <c r="A72" t="s">
        <v>190</v>
      </c>
      <c r="B72" t="str">
        <f t="shared" si="11"/>
        <v>W-tri-R-hvac-minisplit-SEER20-75-HW_His1.xml</v>
      </c>
      <c r="C72" s="22">
        <f t="shared" si="12"/>
        <v>0.27</v>
      </c>
      <c r="D72" s="22">
        <f t="shared" si="13"/>
        <v>0.31</v>
      </c>
      <c r="E72" s="22">
        <f t="shared" si="14"/>
        <v>0.27</v>
      </c>
      <c r="F72" s="22">
        <f t="shared" si="15"/>
        <v>0.31</v>
      </c>
      <c r="G72" s="22">
        <f t="shared" si="16"/>
        <v>0.27</v>
      </c>
      <c r="H72" s="22">
        <f t="shared" si="17"/>
        <v>0.31</v>
      </c>
      <c r="I72" s="22">
        <f t="shared" si="18"/>
        <v>0.27</v>
      </c>
      <c r="J72" s="22">
        <f t="shared" si="19"/>
        <v>0.31</v>
      </c>
    </row>
    <row r="73" spans="1:10" x14ac:dyDescent="0.25">
      <c r="A73" t="s">
        <v>191</v>
      </c>
      <c r="B73" t="str">
        <f t="shared" si="11"/>
        <v>W-tri-R-hvac-minisplit-SEER20-75-TMY.xml</v>
      </c>
      <c r="C73" s="22">
        <f t="shared" si="12"/>
        <v>0.27</v>
      </c>
      <c r="D73" s="22">
        <f t="shared" si="13"/>
        <v>0.31</v>
      </c>
      <c r="E73" s="22">
        <f t="shared" si="14"/>
        <v>0.27</v>
      </c>
      <c r="F73" s="22">
        <f t="shared" si="15"/>
        <v>0.31</v>
      </c>
      <c r="G73" s="22">
        <f t="shared" si="16"/>
        <v>0.27</v>
      </c>
      <c r="H73" s="22">
        <f t="shared" si="17"/>
        <v>0.31</v>
      </c>
      <c r="I73" s="22">
        <f t="shared" si="18"/>
        <v>0.27</v>
      </c>
      <c r="J73" s="22">
        <f t="shared" si="19"/>
        <v>0.31</v>
      </c>
    </row>
    <row r="74" spans="1:10" x14ac:dyDescent="0.25">
      <c r="A74" t="s">
        <v>192</v>
      </c>
      <c r="B74" t="str">
        <f t="shared" si="11"/>
        <v>W-tri-R-hvac-minisplit-SEER20-82-HW_His1.xml</v>
      </c>
      <c r="C74" s="22">
        <f t="shared" si="12"/>
        <v>0.27</v>
      </c>
      <c r="D74" s="22">
        <f t="shared" si="13"/>
        <v>0.31</v>
      </c>
      <c r="E74" s="22">
        <f t="shared" si="14"/>
        <v>0.27</v>
      </c>
      <c r="F74" s="22">
        <f t="shared" si="15"/>
        <v>0.31</v>
      </c>
      <c r="G74" s="22">
        <f t="shared" si="16"/>
        <v>0.27</v>
      </c>
      <c r="H74" s="22">
        <f t="shared" si="17"/>
        <v>0.31</v>
      </c>
      <c r="I74" s="22">
        <f t="shared" si="18"/>
        <v>0.27</v>
      </c>
      <c r="J74" s="22">
        <f t="shared" si="19"/>
        <v>0.31</v>
      </c>
    </row>
    <row r="75" spans="1:10" x14ac:dyDescent="0.25">
      <c r="A75" t="s">
        <v>193</v>
      </c>
      <c r="B75" t="str">
        <f t="shared" si="11"/>
        <v>W-tri-R-hvac-minisplit-SEER20-82-TMY.xml</v>
      </c>
      <c r="C75" s="22">
        <f t="shared" si="12"/>
        <v>0.27</v>
      </c>
      <c r="D75" s="22">
        <f t="shared" si="13"/>
        <v>0.31</v>
      </c>
      <c r="E75" s="22">
        <f t="shared" si="14"/>
        <v>0.27</v>
      </c>
      <c r="F75" s="22">
        <f t="shared" si="15"/>
        <v>0.31</v>
      </c>
      <c r="G75" s="22">
        <f t="shared" si="16"/>
        <v>0.27</v>
      </c>
      <c r="H75" s="22">
        <f t="shared" si="17"/>
        <v>0.31</v>
      </c>
      <c r="I75" s="22">
        <f t="shared" si="18"/>
        <v>0.27</v>
      </c>
      <c r="J75" s="22">
        <f t="shared" si="19"/>
        <v>0.31</v>
      </c>
    </row>
    <row r="76" spans="1:10" x14ac:dyDescent="0.25">
      <c r="A76" t="s">
        <v>194</v>
      </c>
      <c r="B76" t="str">
        <f t="shared" si="11"/>
        <v>W-tri-R-hvac-none-HW_His1.xml</v>
      </c>
      <c r="C76" s="22">
        <f t="shared" si="12"/>
        <v>0.27</v>
      </c>
      <c r="D76" s="22">
        <f t="shared" si="13"/>
        <v>0.31</v>
      </c>
      <c r="E76" s="22">
        <f t="shared" si="14"/>
        <v>0.27</v>
      </c>
      <c r="F76" s="22">
        <f t="shared" si="15"/>
        <v>0.31</v>
      </c>
      <c r="G76" s="22">
        <f t="shared" si="16"/>
        <v>0.27</v>
      </c>
      <c r="H76" s="22">
        <f t="shared" si="17"/>
        <v>0.31</v>
      </c>
      <c r="I76" s="22">
        <f t="shared" si="18"/>
        <v>0.27</v>
      </c>
      <c r="J76" s="22">
        <f t="shared" si="19"/>
        <v>0.31</v>
      </c>
    </row>
    <row r="77" spans="1:10" x14ac:dyDescent="0.25">
      <c r="A77" t="s">
        <v>195</v>
      </c>
      <c r="B77" t="str">
        <f t="shared" si="11"/>
        <v>W-tri-R-hvac-none-TMY.xml</v>
      </c>
      <c r="C77" s="22">
        <f t="shared" si="12"/>
        <v>0.27</v>
      </c>
      <c r="D77" s="22">
        <f t="shared" si="13"/>
        <v>0.31</v>
      </c>
      <c r="E77" s="22">
        <f t="shared" si="14"/>
        <v>0.27</v>
      </c>
      <c r="F77" s="22">
        <f t="shared" si="15"/>
        <v>0.31</v>
      </c>
      <c r="G77" s="22">
        <f t="shared" si="16"/>
        <v>0.27</v>
      </c>
      <c r="H77" s="22">
        <f t="shared" si="17"/>
        <v>0.31</v>
      </c>
      <c r="I77" s="22">
        <f t="shared" si="18"/>
        <v>0.27</v>
      </c>
      <c r="J77" s="22">
        <f t="shared" si="19"/>
        <v>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7A64-DB9E-407E-A0E7-0AF4A6B5F28B}">
  <dimension ref="A1:M53"/>
  <sheetViews>
    <sheetView workbookViewId="0">
      <selection activeCell="B20" sqref="B20"/>
    </sheetView>
  </sheetViews>
  <sheetFormatPr defaultRowHeight="15" x14ac:dyDescent="0.25"/>
  <cols>
    <col min="1" max="1" width="49.5703125" style="22" bestFit="1" customWidth="1"/>
    <col min="2" max="2" width="54.140625" style="22" bestFit="1" customWidth="1"/>
    <col min="3" max="5" width="48.5703125" style="22" customWidth="1"/>
    <col min="6" max="13" width="24.5703125" customWidth="1"/>
  </cols>
  <sheetData>
    <row r="1" spans="1:13" ht="59.25" customHeight="1" x14ac:dyDescent="0.25">
      <c r="A1" s="23" t="s">
        <v>329</v>
      </c>
      <c r="B1" s="38" t="s">
        <v>119</v>
      </c>
      <c r="C1" s="28" t="s">
        <v>204</v>
      </c>
      <c r="D1" s="28" t="s">
        <v>205</v>
      </c>
      <c r="E1" s="28" t="s">
        <v>206</v>
      </c>
      <c r="F1" s="28" t="s">
        <v>200</v>
      </c>
      <c r="G1" s="28" t="s">
        <v>196</v>
      </c>
      <c r="H1" s="28" t="s">
        <v>201</v>
      </c>
      <c r="I1" s="28" t="s">
        <v>197</v>
      </c>
      <c r="J1" s="28" t="s">
        <v>202</v>
      </c>
      <c r="K1" s="28" t="s">
        <v>198</v>
      </c>
      <c r="L1" s="28" t="s">
        <v>203</v>
      </c>
      <c r="M1" s="28" t="s">
        <v>199</v>
      </c>
    </row>
    <row r="2" spans="1:13" x14ac:dyDescent="0.25">
      <c r="A2" t="s">
        <v>182</v>
      </c>
      <c r="B2" t="str">
        <f t="shared" ref="B2:B11" si="0">"AllPC"&amp;RIGHT(A2,LEN(A2)-1)</f>
        <v>AllPC-hvac-centralac-SEER20-75-HW_His1.xml</v>
      </c>
      <c r="C2" s="39">
        <v>19</v>
      </c>
      <c r="D2" s="39">
        <v>19</v>
      </c>
      <c r="E2" s="39">
        <v>40</v>
      </c>
      <c r="F2" s="37">
        <v>0.27</v>
      </c>
      <c r="G2" s="37">
        <v>0.31</v>
      </c>
      <c r="H2">
        <f>F2</f>
        <v>0.27</v>
      </c>
      <c r="I2">
        <f>G2</f>
        <v>0.31</v>
      </c>
      <c r="J2">
        <f t="shared" ref="J2" si="1">H2</f>
        <v>0.27</v>
      </c>
      <c r="K2">
        <f t="shared" ref="K2" si="2">I2</f>
        <v>0.31</v>
      </c>
      <c r="L2">
        <f t="shared" ref="L2" si="3">J2</f>
        <v>0.27</v>
      </c>
      <c r="M2">
        <f t="shared" ref="M2" si="4">K2</f>
        <v>0.31</v>
      </c>
    </row>
    <row r="3" spans="1:13" x14ac:dyDescent="0.25">
      <c r="A3" t="s">
        <v>183</v>
      </c>
      <c r="B3" t="str">
        <f t="shared" si="0"/>
        <v>AllPC-hvac-centralac-SEER20-75-TMY.xml</v>
      </c>
      <c r="C3" s="22">
        <f t="shared" ref="C3:C11" si="5">C2</f>
        <v>19</v>
      </c>
      <c r="D3" s="22">
        <f t="shared" ref="D3:M11" si="6">D2</f>
        <v>19</v>
      </c>
      <c r="E3" s="22">
        <f t="shared" ref="E3:E5" si="7">E2</f>
        <v>40</v>
      </c>
      <c r="F3" s="22">
        <f t="shared" ref="F3:M5" si="8">F2</f>
        <v>0.27</v>
      </c>
      <c r="G3" s="22">
        <f t="shared" si="8"/>
        <v>0.31</v>
      </c>
      <c r="H3" s="22">
        <f t="shared" si="8"/>
        <v>0.27</v>
      </c>
      <c r="I3" s="22">
        <f t="shared" si="8"/>
        <v>0.31</v>
      </c>
      <c r="J3" s="22">
        <f t="shared" si="8"/>
        <v>0.27</v>
      </c>
      <c r="K3" s="22">
        <f t="shared" si="8"/>
        <v>0.31</v>
      </c>
      <c r="L3" s="22">
        <f t="shared" si="8"/>
        <v>0.27</v>
      </c>
      <c r="M3" s="22">
        <f t="shared" si="8"/>
        <v>0.31</v>
      </c>
    </row>
    <row r="4" spans="1:13" x14ac:dyDescent="0.25">
      <c r="A4" t="s">
        <v>184</v>
      </c>
      <c r="B4" t="str">
        <f t="shared" si="0"/>
        <v>AllPC-hvac-centralac-SEER20-82-HW_His1.xml</v>
      </c>
      <c r="C4" s="22">
        <f t="shared" si="5"/>
        <v>19</v>
      </c>
      <c r="D4" s="22">
        <f t="shared" si="6"/>
        <v>19</v>
      </c>
      <c r="E4" s="22">
        <f t="shared" si="7"/>
        <v>40</v>
      </c>
      <c r="F4" s="22">
        <f t="shared" si="8"/>
        <v>0.27</v>
      </c>
      <c r="G4" s="22">
        <f t="shared" si="8"/>
        <v>0.31</v>
      </c>
      <c r="H4" s="22">
        <f t="shared" si="8"/>
        <v>0.27</v>
      </c>
      <c r="I4" s="22">
        <f t="shared" si="8"/>
        <v>0.31</v>
      </c>
      <c r="J4" s="22">
        <f t="shared" si="8"/>
        <v>0.27</v>
      </c>
      <c r="K4" s="22">
        <f t="shared" si="8"/>
        <v>0.31</v>
      </c>
      <c r="L4" s="22">
        <f t="shared" si="8"/>
        <v>0.27</v>
      </c>
      <c r="M4" s="22">
        <f t="shared" si="8"/>
        <v>0.31</v>
      </c>
    </row>
    <row r="5" spans="1:13" x14ac:dyDescent="0.25">
      <c r="A5" t="s">
        <v>185</v>
      </c>
      <c r="B5" t="str">
        <f t="shared" si="0"/>
        <v>AllPC-hvac-centralac-SEER20-82-TMY.xml</v>
      </c>
      <c r="C5" s="22">
        <f t="shared" si="5"/>
        <v>19</v>
      </c>
      <c r="D5" s="22">
        <f t="shared" si="6"/>
        <v>19</v>
      </c>
      <c r="E5" s="22">
        <f t="shared" si="7"/>
        <v>40</v>
      </c>
      <c r="F5" s="22">
        <f t="shared" si="8"/>
        <v>0.27</v>
      </c>
      <c r="G5" s="22">
        <f t="shared" si="8"/>
        <v>0.31</v>
      </c>
      <c r="H5" s="22">
        <f t="shared" si="8"/>
        <v>0.27</v>
      </c>
      <c r="I5" s="22">
        <f t="shared" si="8"/>
        <v>0.31</v>
      </c>
      <c r="J5" s="22">
        <f t="shared" si="8"/>
        <v>0.27</v>
      </c>
      <c r="K5" s="22">
        <f t="shared" si="8"/>
        <v>0.31</v>
      </c>
      <c r="L5" s="22">
        <f t="shared" si="8"/>
        <v>0.27</v>
      </c>
      <c r="M5" s="22">
        <f t="shared" si="8"/>
        <v>0.31</v>
      </c>
    </row>
    <row r="6" spans="1:13" x14ac:dyDescent="0.25">
      <c r="A6" t="s">
        <v>186</v>
      </c>
      <c r="B6" t="str">
        <f t="shared" si="0"/>
        <v>AllPC-hvac-heatpump-SEER20-75-HW_His1.xml</v>
      </c>
      <c r="C6" s="22">
        <f t="shared" si="5"/>
        <v>19</v>
      </c>
      <c r="D6" s="22">
        <f t="shared" si="6"/>
        <v>19</v>
      </c>
      <c r="E6" s="22">
        <f t="shared" si="6"/>
        <v>40</v>
      </c>
      <c r="F6" s="22">
        <f t="shared" si="6"/>
        <v>0.27</v>
      </c>
      <c r="G6" s="22">
        <f t="shared" si="6"/>
        <v>0.31</v>
      </c>
      <c r="H6" s="22">
        <f t="shared" si="6"/>
        <v>0.27</v>
      </c>
      <c r="I6" s="22">
        <f t="shared" si="6"/>
        <v>0.31</v>
      </c>
      <c r="J6" s="22">
        <f t="shared" si="6"/>
        <v>0.27</v>
      </c>
      <c r="K6" s="22">
        <f t="shared" si="6"/>
        <v>0.31</v>
      </c>
      <c r="L6" s="22">
        <f t="shared" si="6"/>
        <v>0.27</v>
      </c>
      <c r="M6" s="22">
        <f t="shared" si="6"/>
        <v>0.31</v>
      </c>
    </row>
    <row r="7" spans="1:13" x14ac:dyDescent="0.25">
      <c r="A7" t="s">
        <v>187</v>
      </c>
      <c r="B7" t="str">
        <f t="shared" si="0"/>
        <v>AllPC-hvac-heatpump-SEER20-75-TMY.xml</v>
      </c>
      <c r="C7" s="22">
        <f t="shared" si="5"/>
        <v>19</v>
      </c>
      <c r="D7" s="22">
        <f t="shared" si="6"/>
        <v>19</v>
      </c>
      <c r="E7" s="22">
        <f t="shared" si="6"/>
        <v>40</v>
      </c>
      <c r="F7" s="22">
        <f t="shared" si="6"/>
        <v>0.27</v>
      </c>
      <c r="G7" s="22">
        <f t="shared" si="6"/>
        <v>0.31</v>
      </c>
      <c r="H7" s="22">
        <f t="shared" si="6"/>
        <v>0.27</v>
      </c>
      <c r="I7" s="22">
        <f t="shared" si="6"/>
        <v>0.31</v>
      </c>
      <c r="J7" s="22">
        <f t="shared" si="6"/>
        <v>0.27</v>
      </c>
      <c r="K7" s="22">
        <f t="shared" si="6"/>
        <v>0.31</v>
      </c>
      <c r="L7" s="22">
        <f t="shared" si="6"/>
        <v>0.27</v>
      </c>
      <c r="M7" s="22">
        <f t="shared" si="6"/>
        <v>0.31</v>
      </c>
    </row>
    <row r="8" spans="1:13" x14ac:dyDescent="0.25">
      <c r="A8" t="s">
        <v>188</v>
      </c>
      <c r="B8" t="str">
        <f t="shared" si="0"/>
        <v>AllPC-hvac-heatpump-SEER20-82-HW_His1.xml</v>
      </c>
      <c r="C8" s="22">
        <f t="shared" si="5"/>
        <v>19</v>
      </c>
      <c r="D8" s="22">
        <f t="shared" si="6"/>
        <v>19</v>
      </c>
      <c r="E8" s="22">
        <f t="shared" si="6"/>
        <v>40</v>
      </c>
      <c r="F8" s="22">
        <f t="shared" si="6"/>
        <v>0.27</v>
      </c>
      <c r="G8" s="22">
        <f t="shared" si="6"/>
        <v>0.31</v>
      </c>
      <c r="H8" s="22">
        <f t="shared" si="6"/>
        <v>0.27</v>
      </c>
      <c r="I8" s="22">
        <f t="shared" si="6"/>
        <v>0.31</v>
      </c>
      <c r="J8" s="22">
        <f t="shared" si="6"/>
        <v>0.27</v>
      </c>
      <c r="K8" s="22">
        <f t="shared" si="6"/>
        <v>0.31</v>
      </c>
      <c r="L8" s="22">
        <f t="shared" si="6"/>
        <v>0.27</v>
      </c>
      <c r="M8" s="22">
        <f t="shared" si="6"/>
        <v>0.31</v>
      </c>
    </row>
    <row r="9" spans="1:13" x14ac:dyDescent="0.25">
      <c r="A9" t="s">
        <v>189</v>
      </c>
      <c r="B9" t="str">
        <f t="shared" si="0"/>
        <v>AllPC-hvac-heatpump-SEER20-82-TMY.xml</v>
      </c>
      <c r="C9" s="22">
        <f t="shared" si="5"/>
        <v>19</v>
      </c>
      <c r="D9" s="22">
        <f t="shared" si="6"/>
        <v>19</v>
      </c>
      <c r="E9" s="22">
        <f t="shared" si="6"/>
        <v>40</v>
      </c>
      <c r="F9" s="22">
        <f t="shared" si="6"/>
        <v>0.27</v>
      </c>
      <c r="G9" s="22">
        <f t="shared" si="6"/>
        <v>0.31</v>
      </c>
      <c r="H9" s="22">
        <f t="shared" si="6"/>
        <v>0.27</v>
      </c>
      <c r="I9" s="22">
        <f t="shared" si="6"/>
        <v>0.31</v>
      </c>
      <c r="J9" s="22">
        <f t="shared" si="6"/>
        <v>0.27</v>
      </c>
      <c r="K9" s="22">
        <f t="shared" si="6"/>
        <v>0.31</v>
      </c>
      <c r="L9" s="22">
        <f t="shared" si="6"/>
        <v>0.27</v>
      </c>
      <c r="M9" s="22">
        <f t="shared" si="6"/>
        <v>0.31</v>
      </c>
    </row>
    <row r="10" spans="1:13" x14ac:dyDescent="0.25">
      <c r="A10" t="s">
        <v>194</v>
      </c>
      <c r="B10" t="str">
        <f t="shared" si="0"/>
        <v>AllPC-hvac-none-HW_His1.xml</v>
      </c>
      <c r="C10" s="22">
        <f t="shared" si="5"/>
        <v>19</v>
      </c>
      <c r="D10" s="22">
        <f t="shared" si="6"/>
        <v>19</v>
      </c>
      <c r="E10" s="22">
        <f t="shared" si="6"/>
        <v>40</v>
      </c>
      <c r="F10" s="22">
        <f t="shared" si="6"/>
        <v>0.27</v>
      </c>
      <c r="G10" s="22">
        <f t="shared" si="6"/>
        <v>0.31</v>
      </c>
      <c r="H10" s="22">
        <f t="shared" si="6"/>
        <v>0.27</v>
      </c>
      <c r="I10" s="22">
        <f t="shared" si="6"/>
        <v>0.31</v>
      </c>
      <c r="J10" s="22">
        <f t="shared" si="6"/>
        <v>0.27</v>
      </c>
      <c r="K10" s="22">
        <f t="shared" si="6"/>
        <v>0.31</v>
      </c>
      <c r="L10" s="22">
        <f t="shared" si="6"/>
        <v>0.27</v>
      </c>
      <c r="M10" s="22">
        <f t="shared" si="6"/>
        <v>0.31</v>
      </c>
    </row>
    <row r="11" spans="1:13" x14ac:dyDescent="0.25">
      <c r="A11" t="s">
        <v>195</v>
      </c>
      <c r="B11" t="str">
        <f t="shared" si="0"/>
        <v>AllPC-hvac-none-TMY.xml</v>
      </c>
      <c r="C11" s="22">
        <f t="shared" si="5"/>
        <v>19</v>
      </c>
      <c r="D11" s="22">
        <f t="shared" si="6"/>
        <v>19</v>
      </c>
      <c r="E11" s="22">
        <f t="shared" si="6"/>
        <v>40</v>
      </c>
      <c r="F11" s="22">
        <f t="shared" si="6"/>
        <v>0.27</v>
      </c>
      <c r="G11" s="22">
        <f t="shared" si="6"/>
        <v>0.31</v>
      </c>
      <c r="H11" s="22">
        <f t="shared" si="6"/>
        <v>0.27</v>
      </c>
      <c r="I11" s="22">
        <f t="shared" si="6"/>
        <v>0.31</v>
      </c>
      <c r="J11" s="22">
        <f t="shared" si="6"/>
        <v>0.27</v>
      </c>
      <c r="K11" s="22">
        <f t="shared" si="6"/>
        <v>0.31</v>
      </c>
      <c r="L11" s="22">
        <f t="shared" si="6"/>
        <v>0.27</v>
      </c>
      <c r="M11" s="22">
        <f t="shared" si="6"/>
        <v>0.31</v>
      </c>
    </row>
    <row r="12" spans="1:13" x14ac:dyDescent="0.25">
      <c r="F12" s="22"/>
      <c r="G12" s="22"/>
      <c r="H12" s="22"/>
      <c r="I12" s="22"/>
      <c r="J12" s="22"/>
      <c r="K12" s="22"/>
      <c r="L12" s="22"/>
      <c r="M12" s="22"/>
    </row>
    <row r="13" spans="1:13" x14ac:dyDescent="0.25">
      <c r="F13" s="22"/>
      <c r="G13" s="22"/>
      <c r="H13" s="22"/>
      <c r="I13" s="22"/>
      <c r="J13" s="22"/>
      <c r="K13" s="22"/>
      <c r="L13" s="22"/>
      <c r="M13" s="22"/>
    </row>
    <row r="14" spans="1:13" x14ac:dyDescent="0.25">
      <c r="F14" s="22"/>
      <c r="G14" s="22"/>
      <c r="H14" s="22"/>
      <c r="I14" s="22"/>
      <c r="J14" s="22"/>
      <c r="K14" s="22"/>
      <c r="L14" s="22"/>
      <c r="M14" s="22"/>
    </row>
    <row r="15" spans="1:13" x14ac:dyDescent="0.25">
      <c r="F15" s="22"/>
      <c r="G15" s="22"/>
      <c r="H15" s="22"/>
      <c r="I15" s="22"/>
      <c r="J15" s="22"/>
      <c r="K15" s="22"/>
      <c r="L15" s="22"/>
      <c r="M15" s="22"/>
    </row>
    <row r="16" spans="1:13" x14ac:dyDescent="0.25">
      <c r="F16" s="22"/>
      <c r="G16" s="22"/>
      <c r="H16" s="22"/>
      <c r="I16" s="22"/>
      <c r="J16" s="22"/>
      <c r="K16" s="22"/>
      <c r="L16" s="22"/>
      <c r="M16" s="22"/>
    </row>
    <row r="17" spans="6:13" x14ac:dyDescent="0.25">
      <c r="F17" s="22"/>
      <c r="G17" s="22"/>
      <c r="H17" s="22"/>
      <c r="I17" s="22"/>
      <c r="J17" s="22"/>
      <c r="K17" s="22"/>
      <c r="L17" s="22"/>
      <c r="M17" s="22"/>
    </row>
    <row r="18" spans="6:13" x14ac:dyDescent="0.25">
      <c r="F18" s="22"/>
      <c r="G18" s="22"/>
      <c r="H18" s="22"/>
      <c r="I18" s="22"/>
      <c r="J18" s="22"/>
      <c r="K18" s="22"/>
      <c r="L18" s="22"/>
      <c r="M18" s="22"/>
    </row>
    <row r="19" spans="6:13" x14ac:dyDescent="0.25">
      <c r="F19" s="22"/>
      <c r="G19" s="22"/>
      <c r="H19" s="22"/>
      <c r="I19" s="22"/>
      <c r="J19" s="22"/>
      <c r="K19" s="22"/>
      <c r="L19" s="22"/>
      <c r="M19" s="22"/>
    </row>
    <row r="20" spans="6:13" x14ac:dyDescent="0.25">
      <c r="F20" s="22"/>
      <c r="G20" s="22"/>
      <c r="H20" s="22"/>
      <c r="I20" s="22"/>
      <c r="J20" s="22"/>
      <c r="K20" s="22"/>
      <c r="L20" s="22"/>
      <c r="M20" s="22"/>
    </row>
    <row r="21" spans="6:13" x14ac:dyDescent="0.25">
      <c r="F21" s="22"/>
      <c r="G21" s="22"/>
      <c r="H21" s="22"/>
      <c r="I21" s="22"/>
      <c r="J21" s="22"/>
      <c r="K21" s="22"/>
      <c r="L21" s="22"/>
      <c r="M21" s="22"/>
    </row>
    <row r="22" spans="6:13" x14ac:dyDescent="0.25">
      <c r="F22" s="22"/>
      <c r="G22" s="22"/>
      <c r="H22" s="22"/>
      <c r="I22" s="22"/>
      <c r="J22" s="22"/>
      <c r="K22" s="22"/>
      <c r="L22" s="22"/>
      <c r="M22" s="22"/>
    </row>
    <row r="23" spans="6:13" x14ac:dyDescent="0.25">
      <c r="F23" s="22"/>
      <c r="G23" s="22"/>
      <c r="H23" s="22"/>
      <c r="I23" s="22"/>
      <c r="J23" s="22"/>
      <c r="K23" s="22"/>
      <c r="L23" s="22"/>
      <c r="M23" s="22"/>
    </row>
    <row r="24" spans="6:13" x14ac:dyDescent="0.25">
      <c r="F24" s="22"/>
      <c r="G24" s="22"/>
      <c r="H24" s="22"/>
      <c r="I24" s="22"/>
      <c r="J24" s="22"/>
      <c r="K24" s="22"/>
      <c r="L24" s="22"/>
      <c r="M24" s="22"/>
    </row>
    <row r="25" spans="6:13" x14ac:dyDescent="0.25">
      <c r="F25" s="22"/>
      <c r="G25" s="22"/>
      <c r="H25" s="22"/>
      <c r="I25" s="22"/>
      <c r="J25" s="22"/>
      <c r="K25" s="22"/>
      <c r="L25" s="22"/>
      <c r="M25" s="22"/>
    </row>
    <row r="26" spans="6:13" x14ac:dyDescent="0.25">
      <c r="F26" s="22"/>
      <c r="G26" s="22"/>
      <c r="H26" s="22"/>
      <c r="I26" s="22"/>
      <c r="J26" s="22"/>
      <c r="K26" s="22"/>
      <c r="L26" s="22"/>
      <c r="M26" s="22"/>
    </row>
    <row r="27" spans="6:13" x14ac:dyDescent="0.25">
      <c r="F27" s="22"/>
      <c r="G27" s="22"/>
      <c r="H27" s="22"/>
      <c r="I27" s="22"/>
      <c r="J27" s="22"/>
      <c r="K27" s="22"/>
      <c r="L27" s="22"/>
      <c r="M27" s="22"/>
    </row>
    <row r="28" spans="6:13" x14ac:dyDescent="0.25">
      <c r="F28" s="22"/>
      <c r="G28" s="22"/>
      <c r="H28" s="22"/>
      <c r="I28" s="22"/>
      <c r="J28" s="22"/>
      <c r="K28" s="22"/>
      <c r="L28" s="22"/>
      <c r="M28" s="22"/>
    </row>
    <row r="29" spans="6:13" x14ac:dyDescent="0.25">
      <c r="F29" s="22"/>
      <c r="G29" s="22"/>
      <c r="H29" s="22"/>
      <c r="I29" s="22"/>
      <c r="J29" s="22"/>
      <c r="K29" s="22"/>
      <c r="L29" s="22"/>
      <c r="M29" s="22"/>
    </row>
    <row r="30" spans="6:13" x14ac:dyDescent="0.25">
      <c r="F30" s="22"/>
      <c r="G30" s="22"/>
      <c r="H30" s="22"/>
      <c r="I30" s="22"/>
      <c r="J30" s="22"/>
      <c r="K30" s="22"/>
      <c r="L30" s="22"/>
      <c r="M30" s="22"/>
    </row>
    <row r="31" spans="6:13" x14ac:dyDescent="0.25">
      <c r="F31" s="22"/>
      <c r="G31" s="22"/>
      <c r="H31" s="22"/>
      <c r="I31" s="22"/>
      <c r="J31" s="22"/>
      <c r="K31" s="22"/>
      <c r="L31" s="22"/>
      <c r="M31" s="22"/>
    </row>
    <row r="32" spans="6:13" x14ac:dyDescent="0.25">
      <c r="F32" s="22"/>
      <c r="G32" s="22"/>
      <c r="H32" s="22"/>
      <c r="I32" s="22"/>
      <c r="J32" s="22"/>
      <c r="K32" s="22"/>
      <c r="L32" s="22"/>
      <c r="M32" s="22"/>
    </row>
    <row r="33" spans="6:13" x14ac:dyDescent="0.25">
      <c r="F33" s="22"/>
      <c r="G33" s="22"/>
      <c r="H33" s="22"/>
      <c r="I33" s="22"/>
      <c r="J33" s="22"/>
      <c r="K33" s="22"/>
      <c r="L33" s="22"/>
      <c r="M33" s="22"/>
    </row>
    <row r="34" spans="6:13" x14ac:dyDescent="0.25">
      <c r="F34" s="22"/>
      <c r="G34" s="22"/>
      <c r="H34" s="22"/>
      <c r="I34" s="22"/>
      <c r="J34" s="22"/>
      <c r="K34" s="22"/>
      <c r="L34" s="22"/>
      <c r="M34" s="22"/>
    </row>
    <row r="35" spans="6:13" x14ac:dyDescent="0.25">
      <c r="F35" s="22"/>
      <c r="G35" s="22"/>
      <c r="H35" s="22"/>
      <c r="I35" s="22"/>
      <c r="J35" s="22"/>
      <c r="K35" s="22"/>
      <c r="L35" s="22"/>
      <c r="M35" s="22"/>
    </row>
    <row r="36" spans="6:13" x14ac:dyDescent="0.25">
      <c r="F36" s="22"/>
      <c r="G36" s="22"/>
      <c r="H36" s="22"/>
      <c r="I36" s="22"/>
      <c r="J36" s="22"/>
      <c r="K36" s="22"/>
      <c r="L36" s="22"/>
      <c r="M36" s="22"/>
    </row>
    <row r="37" spans="6:13" x14ac:dyDescent="0.25">
      <c r="F37" s="22"/>
      <c r="G37" s="22"/>
      <c r="H37" s="22"/>
      <c r="I37" s="22"/>
      <c r="J37" s="22"/>
      <c r="K37" s="22"/>
      <c r="L37" s="22"/>
      <c r="M37" s="22"/>
    </row>
    <row r="38" spans="6:13" x14ac:dyDescent="0.25">
      <c r="F38" s="22"/>
      <c r="G38" s="22"/>
      <c r="H38" s="22"/>
      <c r="I38" s="22"/>
      <c r="J38" s="22"/>
      <c r="K38" s="22"/>
      <c r="L38" s="22"/>
      <c r="M38" s="22"/>
    </row>
    <row r="39" spans="6:13" x14ac:dyDescent="0.25">
      <c r="F39" s="22"/>
      <c r="G39" s="22"/>
      <c r="H39" s="22"/>
      <c r="I39" s="22"/>
      <c r="J39" s="22"/>
      <c r="K39" s="22"/>
      <c r="L39" s="22"/>
      <c r="M39" s="22"/>
    </row>
    <row r="40" spans="6:13" x14ac:dyDescent="0.25">
      <c r="F40" s="22"/>
      <c r="G40" s="22"/>
      <c r="H40" s="22"/>
      <c r="I40" s="22"/>
      <c r="J40" s="22"/>
      <c r="K40" s="22"/>
      <c r="L40" s="22"/>
      <c r="M40" s="22"/>
    </row>
    <row r="41" spans="6:13" x14ac:dyDescent="0.25">
      <c r="F41" s="22"/>
      <c r="G41" s="22"/>
      <c r="H41" s="22"/>
      <c r="I41" s="22"/>
      <c r="J41" s="22"/>
      <c r="K41" s="22"/>
      <c r="L41" s="22"/>
      <c r="M41" s="22"/>
    </row>
    <row r="42" spans="6:13" x14ac:dyDescent="0.25">
      <c r="F42" s="22"/>
      <c r="G42" s="22"/>
      <c r="H42" s="22"/>
      <c r="I42" s="22"/>
      <c r="J42" s="22"/>
      <c r="K42" s="22"/>
      <c r="L42" s="22"/>
      <c r="M42" s="22"/>
    </row>
    <row r="43" spans="6:13" x14ac:dyDescent="0.25">
      <c r="F43" s="22"/>
      <c r="G43" s="22"/>
      <c r="H43" s="22"/>
      <c r="I43" s="22"/>
      <c r="J43" s="22"/>
      <c r="K43" s="22"/>
      <c r="L43" s="22"/>
      <c r="M43" s="22"/>
    </row>
    <row r="44" spans="6:13" x14ac:dyDescent="0.25">
      <c r="F44" s="22"/>
      <c r="G44" s="22"/>
      <c r="H44" s="22"/>
      <c r="I44" s="22"/>
      <c r="J44" s="22"/>
      <c r="K44" s="22"/>
      <c r="L44" s="22"/>
      <c r="M44" s="22"/>
    </row>
    <row r="45" spans="6:13" x14ac:dyDescent="0.25">
      <c r="F45" s="22"/>
      <c r="G45" s="22"/>
      <c r="H45" s="22"/>
      <c r="I45" s="22"/>
      <c r="J45" s="22"/>
      <c r="K45" s="22"/>
      <c r="L45" s="22"/>
      <c r="M45" s="22"/>
    </row>
    <row r="46" spans="6:13" x14ac:dyDescent="0.25">
      <c r="F46" s="22"/>
      <c r="G46" s="22"/>
      <c r="H46" s="22"/>
      <c r="I46" s="22"/>
      <c r="J46" s="22"/>
      <c r="K46" s="22"/>
      <c r="L46" s="22"/>
      <c r="M46" s="22"/>
    </row>
    <row r="47" spans="6:13" x14ac:dyDescent="0.25">
      <c r="F47" s="22"/>
      <c r="G47" s="22"/>
      <c r="H47" s="22"/>
      <c r="I47" s="22"/>
      <c r="J47" s="22"/>
      <c r="K47" s="22"/>
      <c r="L47" s="22"/>
      <c r="M47" s="22"/>
    </row>
    <row r="48" spans="6:13" x14ac:dyDescent="0.25">
      <c r="F48" s="22"/>
      <c r="G48" s="22"/>
      <c r="H48" s="22"/>
      <c r="I48" s="22"/>
      <c r="J48" s="22"/>
      <c r="K48" s="22"/>
      <c r="L48" s="22"/>
      <c r="M48" s="22"/>
    </row>
    <row r="49" spans="3:13" x14ac:dyDescent="0.25">
      <c r="F49" s="22"/>
      <c r="G49" s="22"/>
      <c r="H49" s="22"/>
      <c r="I49" s="22"/>
      <c r="J49" s="22"/>
      <c r="K49" s="22"/>
      <c r="L49" s="22"/>
      <c r="M49" s="22"/>
    </row>
    <row r="53" spans="3:13" x14ac:dyDescent="0.25">
      <c r="C53" s="39">
        <v>19</v>
      </c>
      <c r="D53" s="39">
        <v>19</v>
      </c>
      <c r="E53" s="39">
        <v>40</v>
      </c>
      <c r="F53" s="37">
        <v>0.27</v>
      </c>
      <c r="G53" s="37">
        <v>0.31</v>
      </c>
    </row>
  </sheetData>
  <autoFilter ref="A1:M49" xr:uid="{329C7A64-DB9E-407E-A0E7-0AF4A6B5F28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5BCF-A8F5-494C-8A98-C29F8D425A41}">
  <dimension ref="A1:L158"/>
  <sheetViews>
    <sheetView workbookViewId="0">
      <selection activeCell="A18" sqref="A18"/>
    </sheetView>
  </sheetViews>
  <sheetFormatPr defaultRowHeight="15" x14ac:dyDescent="0.25"/>
  <cols>
    <col min="1" max="1" width="49.5703125" bestFit="1" customWidth="1"/>
    <col min="2" max="2" width="44.85546875" customWidth="1"/>
    <col min="3" max="3" width="55.85546875" bestFit="1" customWidth="1"/>
    <col min="4" max="4" width="60.140625" bestFit="1" customWidth="1"/>
    <col min="6" max="6" width="42.5703125" bestFit="1" customWidth="1"/>
    <col min="7" max="8" width="60" customWidth="1"/>
    <col min="10" max="10" width="42.7109375" bestFit="1" customWidth="1"/>
    <col min="11" max="11" width="39.28515625" bestFit="1" customWidth="1"/>
    <col min="12" max="12" width="43.5703125" bestFit="1" customWidth="1"/>
  </cols>
  <sheetData>
    <row r="1" spans="1:12" ht="45" x14ac:dyDescent="0.25">
      <c r="A1" s="23" t="s">
        <v>329</v>
      </c>
      <c r="B1" s="23" t="s">
        <v>119</v>
      </c>
      <c r="C1" s="28" t="s">
        <v>68</v>
      </c>
      <c r="D1" s="28" t="s">
        <v>69</v>
      </c>
      <c r="F1" s="23" t="s">
        <v>119</v>
      </c>
      <c r="G1" s="28" t="s">
        <v>68</v>
      </c>
      <c r="H1" s="28" t="s">
        <v>69</v>
      </c>
      <c r="J1" s="23" t="s">
        <v>119</v>
      </c>
      <c r="K1" s="28" t="s">
        <v>68</v>
      </c>
      <c r="L1" s="28" t="s">
        <v>69</v>
      </c>
    </row>
    <row r="2" spans="1:12" x14ac:dyDescent="0.25">
      <c r="A2" t="s">
        <v>121</v>
      </c>
      <c r="B2" t="str">
        <f>REPLACE(A2,FIND("TMY",A2),3,"HW_His2")</f>
        <v>base-hvac-100roomac-EER10-75-HW_His2.xml</v>
      </c>
      <c r="C2" s="37" t="str">
        <f>LEFT(D2,LEN(D2)-4)</f>
        <v>3B_LosAngeles_HW_Historical_MostIntense_MostSevere_2018</v>
      </c>
      <c r="D2" s="37" t="s">
        <v>326</v>
      </c>
      <c r="F2" t="str">
        <f>REPLACE($A2,FIND("TMY",$A2),3,"HW_Mid1")</f>
        <v>base-hvac-100roomac-EER10-75-HW_Mid1.xml</v>
      </c>
      <c r="G2" s="37" t="str">
        <f>LEFT(H2,LEN(H2)-4)</f>
        <v>3B_LosAngeles_HW_Midterm_Longest_2056</v>
      </c>
      <c r="H2" s="37" t="s">
        <v>327</v>
      </c>
      <c r="J2" t="str">
        <f>REPLACE($A2,FIND("TMY",$A2),3,"TMY_USC")</f>
        <v>base-hvac-100roomac-EER10-75-TMY_USC.xml</v>
      </c>
      <c r="K2" s="37" t="str">
        <f>LEFT(L2,LEN(L2)-4)</f>
        <v>USA_CA_Los.Angeles-USC.Campus.722874_TMYx.2009-2023</v>
      </c>
      <c r="L2" s="37" t="s">
        <v>328</v>
      </c>
    </row>
    <row r="3" spans="1:12" x14ac:dyDescent="0.25">
      <c r="A3" t="s">
        <v>123</v>
      </c>
      <c r="B3" t="str">
        <f t="shared" ref="B3:B52" si="0">REPLACE(A3,FIND("TMY",A3),3,"HW_His2")</f>
        <v>base-hvac-100roomac-EER10-82-HW_His2.xml</v>
      </c>
      <c r="C3" s="37" t="str">
        <f t="shared" ref="C3:C66" si="1">LEFT(D3,LEN(D3)-4)</f>
        <v>3B_LosAngeles_HW_Historical_MostIntense_MostSevere_2018</v>
      </c>
      <c r="D3" s="37" t="s">
        <v>326</v>
      </c>
      <c r="F3" t="str">
        <f t="shared" ref="F3:F66" si="2">REPLACE($A3,FIND("TMY",$A3),3,"HW_Mid1")</f>
        <v>base-hvac-100roomac-EER10-82-HW_Mid1.xml</v>
      </c>
      <c r="G3" s="37" t="str">
        <f t="shared" ref="G3:G66" si="3">LEFT(H3,LEN(H3)-4)</f>
        <v>3B_LosAngeles_HW_Midterm_Longest_2056</v>
      </c>
      <c r="H3" s="37" t="s">
        <v>327</v>
      </c>
      <c r="J3" t="str">
        <f t="shared" ref="J3:J66" si="4">REPLACE($A3,FIND("TMY",$A3),3,"TMY_USC")</f>
        <v>base-hvac-100roomac-EER10-82-TMY_USC.xml</v>
      </c>
      <c r="K3" s="37" t="str">
        <f t="shared" ref="K3:K66" si="5">LEFT(L3,LEN(L3)-4)</f>
        <v>USA_CA_Los.Angeles-USC.Campus.722874_TMYx.2009-2023</v>
      </c>
      <c r="L3" s="37" t="s">
        <v>328</v>
      </c>
    </row>
    <row r="4" spans="1:12" x14ac:dyDescent="0.25">
      <c r="A4" t="s">
        <v>125</v>
      </c>
      <c r="B4" t="str">
        <f t="shared" si="0"/>
        <v>base-hvac-100roomac-EER12-75-HW_His2.xml</v>
      </c>
      <c r="C4" s="37" t="str">
        <f t="shared" si="1"/>
        <v>3B_LosAngeles_HW_Historical_MostIntense_MostSevere_2018</v>
      </c>
      <c r="D4" s="37" t="s">
        <v>326</v>
      </c>
      <c r="F4" t="str">
        <f t="shared" si="2"/>
        <v>base-hvac-100roomac-EER12-75-HW_Mid1.xml</v>
      </c>
      <c r="G4" s="37" t="str">
        <f t="shared" si="3"/>
        <v>3B_LosAngeles_HW_Midterm_Longest_2056</v>
      </c>
      <c r="H4" s="37" t="s">
        <v>327</v>
      </c>
      <c r="J4" t="str">
        <f t="shared" si="4"/>
        <v>base-hvac-100roomac-EER12-75-TMY_USC.xml</v>
      </c>
      <c r="K4" s="37" t="str">
        <f t="shared" si="5"/>
        <v>USA_CA_Los.Angeles-USC.Campus.722874_TMYx.2009-2023</v>
      </c>
      <c r="L4" s="37" t="s">
        <v>328</v>
      </c>
    </row>
    <row r="5" spans="1:12" x14ac:dyDescent="0.25">
      <c r="A5" t="s">
        <v>127</v>
      </c>
      <c r="B5" t="str">
        <f t="shared" si="0"/>
        <v>base-hvac-100roomac-EER12-82-HW_His2.xml</v>
      </c>
      <c r="C5" s="37" t="str">
        <f t="shared" si="1"/>
        <v>3B_LosAngeles_HW_Historical_MostIntense_MostSevere_2018</v>
      </c>
      <c r="D5" s="37" t="s">
        <v>326</v>
      </c>
      <c r="F5" t="str">
        <f t="shared" si="2"/>
        <v>base-hvac-100roomac-EER12-82-HW_Mid1.xml</v>
      </c>
      <c r="G5" s="37" t="str">
        <f t="shared" si="3"/>
        <v>3B_LosAngeles_HW_Midterm_Longest_2056</v>
      </c>
      <c r="H5" s="37" t="s">
        <v>327</v>
      </c>
      <c r="J5" t="str">
        <f t="shared" si="4"/>
        <v>base-hvac-100roomac-EER12-82-TMY_USC.xml</v>
      </c>
      <c r="K5" s="37" t="str">
        <f t="shared" si="5"/>
        <v>USA_CA_Los.Angeles-USC.Campus.722874_TMYx.2009-2023</v>
      </c>
      <c r="L5" s="37" t="s">
        <v>328</v>
      </c>
    </row>
    <row r="6" spans="1:12" x14ac:dyDescent="0.25">
      <c r="A6" t="s">
        <v>129</v>
      </c>
      <c r="B6" t="str">
        <f t="shared" si="0"/>
        <v>base-hvac-33roomac-EER10-75-HW_His2.xml</v>
      </c>
      <c r="C6" s="37" t="str">
        <f t="shared" si="1"/>
        <v>3B_LosAngeles_HW_Historical_MostIntense_MostSevere_2018</v>
      </c>
      <c r="D6" s="37" t="s">
        <v>326</v>
      </c>
      <c r="F6" t="str">
        <f t="shared" si="2"/>
        <v>base-hvac-33roomac-EER10-75-HW_Mid1.xml</v>
      </c>
      <c r="G6" s="37" t="str">
        <f t="shared" si="3"/>
        <v>3B_LosAngeles_HW_Midterm_Longest_2056</v>
      </c>
      <c r="H6" s="37" t="s">
        <v>327</v>
      </c>
      <c r="J6" t="str">
        <f t="shared" si="4"/>
        <v>base-hvac-33roomac-EER10-75-TMY_USC.xml</v>
      </c>
      <c r="K6" s="37" t="str">
        <f t="shared" si="5"/>
        <v>USA_CA_Los.Angeles-USC.Campus.722874_TMYx.2009-2023</v>
      </c>
      <c r="L6" s="37" t="s">
        <v>328</v>
      </c>
    </row>
    <row r="7" spans="1:12" x14ac:dyDescent="0.25">
      <c r="A7" t="s">
        <v>131</v>
      </c>
      <c r="B7" t="str">
        <f t="shared" si="0"/>
        <v>base-hvac-33roomac-EER10-82-HW_His2.xml</v>
      </c>
      <c r="C7" s="37" t="str">
        <f t="shared" si="1"/>
        <v>3B_LosAngeles_HW_Historical_MostIntense_MostSevere_2018</v>
      </c>
      <c r="D7" s="37" t="s">
        <v>326</v>
      </c>
      <c r="F7" t="str">
        <f t="shared" si="2"/>
        <v>base-hvac-33roomac-EER10-82-HW_Mid1.xml</v>
      </c>
      <c r="G7" s="37" t="str">
        <f t="shared" si="3"/>
        <v>3B_LosAngeles_HW_Midterm_Longest_2056</v>
      </c>
      <c r="H7" s="37" t="s">
        <v>327</v>
      </c>
      <c r="J7" t="str">
        <f t="shared" si="4"/>
        <v>base-hvac-33roomac-EER10-82-TMY_USC.xml</v>
      </c>
      <c r="K7" s="37" t="str">
        <f t="shared" si="5"/>
        <v>USA_CA_Los.Angeles-USC.Campus.722874_TMYx.2009-2023</v>
      </c>
      <c r="L7" s="37" t="s">
        <v>328</v>
      </c>
    </row>
    <row r="8" spans="1:12" x14ac:dyDescent="0.25">
      <c r="A8" t="s">
        <v>133</v>
      </c>
      <c r="B8" t="str">
        <f t="shared" si="0"/>
        <v>base-hvac-33roomac-EER12-75-HW_His2.xml</v>
      </c>
      <c r="C8" s="37" t="str">
        <f t="shared" si="1"/>
        <v>3B_LosAngeles_HW_Historical_MostIntense_MostSevere_2018</v>
      </c>
      <c r="D8" s="37" t="s">
        <v>326</v>
      </c>
      <c r="F8" t="str">
        <f t="shared" si="2"/>
        <v>base-hvac-33roomac-EER12-75-HW_Mid1.xml</v>
      </c>
      <c r="G8" s="37" t="str">
        <f t="shared" si="3"/>
        <v>3B_LosAngeles_HW_Midterm_Longest_2056</v>
      </c>
      <c r="H8" s="37" t="s">
        <v>327</v>
      </c>
      <c r="J8" t="str">
        <f t="shared" si="4"/>
        <v>base-hvac-33roomac-EER12-75-TMY_USC.xml</v>
      </c>
      <c r="K8" s="37" t="str">
        <f t="shared" si="5"/>
        <v>USA_CA_Los.Angeles-USC.Campus.722874_TMYx.2009-2023</v>
      </c>
      <c r="L8" s="37" t="s">
        <v>328</v>
      </c>
    </row>
    <row r="9" spans="1:12" x14ac:dyDescent="0.25">
      <c r="A9" t="s">
        <v>135</v>
      </c>
      <c r="B9" t="str">
        <f t="shared" si="0"/>
        <v>base-hvac-33roomac-EER12-82-HW_His2.xml</v>
      </c>
      <c r="C9" s="37" t="str">
        <f t="shared" si="1"/>
        <v>3B_LosAngeles_HW_Historical_MostIntense_MostSevere_2018</v>
      </c>
      <c r="D9" s="37" t="s">
        <v>326</v>
      </c>
      <c r="F9" t="str">
        <f t="shared" si="2"/>
        <v>base-hvac-33roomac-EER12-82-HW_Mid1.xml</v>
      </c>
      <c r="G9" s="37" t="str">
        <f t="shared" si="3"/>
        <v>3B_LosAngeles_HW_Midterm_Longest_2056</v>
      </c>
      <c r="H9" s="37" t="s">
        <v>327</v>
      </c>
      <c r="J9" t="str">
        <f t="shared" si="4"/>
        <v>base-hvac-33roomac-EER12-82-TMY_USC.xml</v>
      </c>
      <c r="K9" s="37" t="str">
        <f t="shared" si="5"/>
        <v>USA_CA_Los.Angeles-USC.Campus.722874_TMYx.2009-2023</v>
      </c>
      <c r="L9" s="37" t="s">
        <v>328</v>
      </c>
    </row>
    <row r="10" spans="1:12" x14ac:dyDescent="0.25">
      <c r="A10" t="s">
        <v>137</v>
      </c>
      <c r="B10" t="str">
        <f t="shared" si="0"/>
        <v>base-hvac-33roomac-EER12-oversize-75-HW_His2.xml</v>
      </c>
      <c r="C10" s="37" t="str">
        <f t="shared" si="1"/>
        <v>3B_LosAngeles_HW_Historical_MostIntense_MostSevere_2018</v>
      </c>
      <c r="D10" s="37" t="s">
        <v>326</v>
      </c>
      <c r="F10" t="str">
        <f t="shared" si="2"/>
        <v>base-hvac-33roomac-EER12-oversize-75-HW_Mid1.xml</v>
      </c>
      <c r="G10" s="37" t="str">
        <f t="shared" si="3"/>
        <v>3B_LosAngeles_HW_Midterm_Longest_2056</v>
      </c>
      <c r="H10" s="37" t="s">
        <v>327</v>
      </c>
      <c r="J10" t="str">
        <f t="shared" si="4"/>
        <v>base-hvac-33roomac-EER12-oversize-75-TMY_USC.xml</v>
      </c>
      <c r="K10" s="37" t="str">
        <f t="shared" si="5"/>
        <v>USA_CA_Los.Angeles-USC.Campus.722874_TMYx.2009-2023</v>
      </c>
      <c r="L10" s="37" t="s">
        <v>328</v>
      </c>
    </row>
    <row r="11" spans="1:12" x14ac:dyDescent="0.25">
      <c r="A11" t="s">
        <v>139</v>
      </c>
      <c r="B11" t="str">
        <f t="shared" si="0"/>
        <v>base-hvac-33roomac-EER12-oversize-82-HW_His2.xml</v>
      </c>
      <c r="C11" s="37" t="str">
        <f t="shared" si="1"/>
        <v>3B_LosAngeles_HW_Historical_MostIntense_MostSevere_2018</v>
      </c>
      <c r="D11" s="37" t="s">
        <v>326</v>
      </c>
      <c r="F11" t="str">
        <f t="shared" si="2"/>
        <v>base-hvac-33roomac-EER12-oversize-82-HW_Mid1.xml</v>
      </c>
      <c r="G11" s="37" t="str">
        <f t="shared" si="3"/>
        <v>3B_LosAngeles_HW_Midterm_Longest_2056</v>
      </c>
      <c r="H11" s="37" t="s">
        <v>327</v>
      </c>
      <c r="J11" t="str">
        <f t="shared" si="4"/>
        <v>base-hvac-33roomac-EER12-oversize-82-TMY_USC.xml</v>
      </c>
      <c r="K11" s="37" t="str">
        <f t="shared" si="5"/>
        <v>USA_CA_Los.Angeles-USC.Campus.722874_TMYx.2009-2023</v>
      </c>
      <c r="L11" s="37" t="s">
        <v>328</v>
      </c>
    </row>
    <row r="12" spans="1:12" x14ac:dyDescent="0.25">
      <c r="A12" t="s">
        <v>141</v>
      </c>
      <c r="B12" t="str">
        <f t="shared" si="0"/>
        <v>base-hvac-centralac-SEER13-75-HW_His2.xml</v>
      </c>
      <c r="C12" s="37" t="str">
        <f t="shared" si="1"/>
        <v>3B_LosAngeles_HW_Historical_MostIntense_MostSevere_2018</v>
      </c>
      <c r="D12" s="37" t="s">
        <v>326</v>
      </c>
      <c r="F12" t="str">
        <f t="shared" si="2"/>
        <v>base-hvac-centralac-SEER13-75-HW_Mid1.xml</v>
      </c>
      <c r="G12" s="37" t="str">
        <f t="shared" si="3"/>
        <v>3B_LosAngeles_HW_Midterm_Longest_2056</v>
      </c>
      <c r="H12" s="37" t="s">
        <v>327</v>
      </c>
      <c r="J12" t="str">
        <f t="shared" si="4"/>
        <v>base-hvac-centralac-SEER13-75-TMY_USC.xml</v>
      </c>
      <c r="K12" s="37" t="str">
        <f t="shared" si="5"/>
        <v>USA_CA_Los.Angeles-USC.Campus.722874_TMYx.2009-2023</v>
      </c>
      <c r="L12" s="37" t="s">
        <v>328</v>
      </c>
    </row>
    <row r="13" spans="1:12" x14ac:dyDescent="0.25">
      <c r="A13" t="s">
        <v>143</v>
      </c>
      <c r="B13" t="str">
        <f t="shared" si="0"/>
        <v>base-hvac-centralac-SEER13-82-HW_His2.xml</v>
      </c>
      <c r="C13" s="37" t="str">
        <f t="shared" si="1"/>
        <v>3B_LosAngeles_HW_Historical_MostIntense_MostSevere_2018</v>
      </c>
      <c r="D13" s="37" t="s">
        <v>326</v>
      </c>
      <c r="F13" t="str">
        <f t="shared" si="2"/>
        <v>base-hvac-centralac-SEER13-82-HW_Mid1.xml</v>
      </c>
      <c r="G13" s="37" t="str">
        <f t="shared" si="3"/>
        <v>3B_LosAngeles_HW_Midterm_Longest_2056</v>
      </c>
      <c r="H13" s="37" t="s">
        <v>327</v>
      </c>
      <c r="J13" t="str">
        <f t="shared" si="4"/>
        <v>base-hvac-centralac-SEER13-82-TMY_USC.xml</v>
      </c>
      <c r="K13" s="37" t="str">
        <f t="shared" si="5"/>
        <v>USA_CA_Los.Angeles-USC.Campus.722874_TMYx.2009-2023</v>
      </c>
      <c r="L13" s="37" t="s">
        <v>328</v>
      </c>
    </row>
    <row r="14" spans="1:12" x14ac:dyDescent="0.25">
      <c r="A14" t="s">
        <v>145</v>
      </c>
      <c r="B14" t="str">
        <f t="shared" si="0"/>
        <v>base-hvac-centralac-SEER20-75-HW_His2.xml</v>
      </c>
      <c r="C14" s="37" t="str">
        <f t="shared" si="1"/>
        <v>3B_LosAngeles_HW_Historical_MostIntense_MostSevere_2018</v>
      </c>
      <c r="D14" s="37" t="s">
        <v>326</v>
      </c>
      <c r="F14" t="str">
        <f t="shared" si="2"/>
        <v>base-hvac-centralac-SEER20-75-HW_Mid1.xml</v>
      </c>
      <c r="G14" s="37" t="str">
        <f t="shared" si="3"/>
        <v>3B_LosAngeles_HW_Midterm_Longest_2056</v>
      </c>
      <c r="H14" s="37" t="s">
        <v>327</v>
      </c>
      <c r="J14" t="str">
        <f t="shared" si="4"/>
        <v>base-hvac-centralac-SEER20-75-TMY_USC.xml</v>
      </c>
      <c r="K14" s="37" t="str">
        <f t="shared" si="5"/>
        <v>USA_CA_Los.Angeles-USC.Campus.722874_TMYx.2009-2023</v>
      </c>
      <c r="L14" s="37" t="s">
        <v>328</v>
      </c>
    </row>
    <row r="15" spans="1:12" x14ac:dyDescent="0.25">
      <c r="A15" t="s">
        <v>147</v>
      </c>
      <c r="B15" t="str">
        <f t="shared" si="0"/>
        <v>base-hvac-centralac-SEER20-82-HW_His2.xml</v>
      </c>
      <c r="C15" s="37" t="str">
        <f t="shared" si="1"/>
        <v>3B_LosAngeles_HW_Historical_MostIntense_MostSevere_2018</v>
      </c>
      <c r="D15" s="37" t="s">
        <v>326</v>
      </c>
      <c r="F15" t="str">
        <f t="shared" si="2"/>
        <v>base-hvac-centralac-SEER20-82-HW_Mid1.xml</v>
      </c>
      <c r="G15" s="37" t="str">
        <f t="shared" si="3"/>
        <v>3B_LosAngeles_HW_Midterm_Longest_2056</v>
      </c>
      <c r="H15" s="37" t="s">
        <v>327</v>
      </c>
      <c r="J15" t="str">
        <f t="shared" si="4"/>
        <v>base-hvac-centralac-SEER20-82-TMY_USC.xml</v>
      </c>
      <c r="K15" s="37" t="str">
        <f t="shared" si="5"/>
        <v>USA_CA_Los.Angeles-USC.Campus.722874_TMYx.2009-2023</v>
      </c>
      <c r="L15" s="37" t="s">
        <v>328</v>
      </c>
    </row>
    <row r="16" spans="1:12" x14ac:dyDescent="0.25">
      <c r="A16" t="s">
        <v>149</v>
      </c>
      <c r="B16" t="str">
        <f t="shared" si="0"/>
        <v>base-hvac-heatpump-SEER20-75-HW_His2.xml</v>
      </c>
      <c r="C16" s="37" t="str">
        <f t="shared" si="1"/>
        <v>3B_LosAngeles_HW_Historical_MostIntense_MostSevere_2018</v>
      </c>
      <c r="D16" s="37" t="s">
        <v>326</v>
      </c>
      <c r="F16" t="str">
        <f t="shared" si="2"/>
        <v>base-hvac-heatpump-SEER20-75-HW_Mid1.xml</v>
      </c>
      <c r="G16" s="37" t="str">
        <f t="shared" si="3"/>
        <v>3B_LosAngeles_HW_Midterm_Longest_2056</v>
      </c>
      <c r="H16" s="37" t="s">
        <v>327</v>
      </c>
      <c r="J16" t="str">
        <f t="shared" si="4"/>
        <v>base-hvac-heatpump-SEER20-75-TMY_USC.xml</v>
      </c>
      <c r="K16" s="37" t="str">
        <f t="shared" si="5"/>
        <v>USA_CA_Los.Angeles-USC.Campus.722874_TMYx.2009-2023</v>
      </c>
      <c r="L16" s="37" t="s">
        <v>328</v>
      </c>
    </row>
    <row r="17" spans="1:12" x14ac:dyDescent="0.25">
      <c r="A17" t="s">
        <v>151</v>
      </c>
      <c r="B17" t="str">
        <f t="shared" si="0"/>
        <v>base-hvac-heatpump-SEER20-82-HW_His2.xml</v>
      </c>
      <c r="C17" s="37" t="str">
        <f t="shared" si="1"/>
        <v>3B_LosAngeles_HW_Historical_MostIntense_MostSevere_2018</v>
      </c>
      <c r="D17" s="37" t="s">
        <v>326</v>
      </c>
      <c r="F17" t="str">
        <f t="shared" si="2"/>
        <v>base-hvac-heatpump-SEER20-82-HW_Mid1.xml</v>
      </c>
      <c r="G17" s="37" t="str">
        <f t="shared" si="3"/>
        <v>3B_LosAngeles_HW_Midterm_Longest_2056</v>
      </c>
      <c r="H17" s="37" t="s">
        <v>327</v>
      </c>
      <c r="J17" t="str">
        <f t="shared" si="4"/>
        <v>base-hvac-heatpump-SEER20-82-TMY_USC.xml</v>
      </c>
      <c r="K17" s="37" t="str">
        <f t="shared" si="5"/>
        <v>USA_CA_Los.Angeles-USC.Campus.722874_TMYx.2009-2023</v>
      </c>
      <c r="L17" s="37" t="s">
        <v>328</v>
      </c>
    </row>
    <row r="18" spans="1:12" x14ac:dyDescent="0.25">
      <c r="A18" t="s">
        <v>153</v>
      </c>
      <c r="B18" t="str">
        <f t="shared" si="0"/>
        <v>base-hvac-minisplit-SEER20-75-HW_His2.xml</v>
      </c>
      <c r="C18" s="37" t="str">
        <f t="shared" si="1"/>
        <v>3B_LosAngeles_HW_Historical_MostIntense_MostSevere_2018</v>
      </c>
      <c r="D18" s="37" t="s">
        <v>326</v>
      </c>
      <c r="F18" t="str">
        <f t="shared" si="2"/>
        <v>base-hvac-minisplit-SEER20-75-HW_Mid1.xml</v>
      </c>
      <c r="G18" s="37" t="str">
        <f t="shared" si="3"/>
        <v>3B_LosAngeles_HW_Midterm_Longest_2056</v>
      </c>
      <c r="H18" s="37" t="s">
        <v>327</v>
      </c>
      <c r="J18" t="str">
        <f t="shared" si="4"/>
        <v>base-hvac-minisplit-SEER20-75-TMY_USC.xml</v>
      </c>
      <c r="K18" s="37" t="str">
        <f t="shared" si="5"/>
        <v>USA_CA_Los.Angeles-USC.Campus.722874_TMYx.2009-2023</v>
      </c>
      <c r="L18" s="37" t="s">
        <v>328</v>
      </c>
    </row>
    <row r="19" spans="1:12" x14ac:dyDescent="0.25">
      <c r="A19" t="s">
        <v>155</v>
      </c>
      <c r="B19" t="str">
        <f t="shared" si="0"/>
        <v>base-hvac-minisplit-SEER20-82-HW_His2.xml</v>
      </c>
      <c r="C19" s="37" t="str">
        <f t="shared" si="1"/>
        <v>3B_LosAngeles_HW_Historical_MostIntense_MostSevere_2018</v>
      </c>
      <c r="D19" s="37" t="s">
        <v>326</v>
      </c>
      <c r="F19" t="str">
        <f t="shared" si="2"/>
        <v>base-hvac-minisplit-SEER20-82-HW_Mid1.xml</v>
      </c>
      <c r="G19" s="37" t="str">
        <f t="shared" si="3"/>
        <v>3B_LosAngeles_HW_Midterm_Longest_2056</v>
      </c>
      <c r="H19" s="37" t="s">
        <v>327</v>
      </c>
      <c r="J19" t="str">
        <f t="shared" si="4"/>
        <v>base-hvac-minisplit-SEER20-82-TMY_USC.xml</v>
      </c>
      <c r="K19" s="37" t="str">
        <f t="shared" si="5"/>
        <v>USA_CA_Los.Angeles-USC.Campus.722874_TMYx.2009-2023</v>
      </c>
      <c r="L19" s="37" t="s">
        <v>328</v>
      </c>
    </row>
    <row r="20" spans="1:12" x14ac:dyDescent="0.25">
      <c r="A20" t="s">
        <v>157</v>
      </c>
      <c r="B20" t="str">
        <f t="shared" si="0"/>
        <v>base-hvac-none-HW_His2.xml</v>
      </c>
      <c r="C20" s="37" t="str">
        <f t="shared" si="1"/>
        <v>3B_LosAngeles_HW_Historical_MostIntense_MostSevere_2018</v>
      </c>
      <c r="D20" s="37" t="s">
        <v>326</v>
      </c>
      <c r="F20" t="str">
        <f t="shared" si="2"/>
        <v>base-hvac-none-HW_Mid1.xml</v>
      </c>
      <c r="G20" s="37" t="str">
        <f t="shared" si="3"/>
        <v>3B_LosAngeles_HW_Midterm_Longest_2056</v>
      </c>
      <c r="H20" s="37" t="s">
        <v>327</v>
      </c>
      <c r="J20" t="str">
        <f t="shared" si="4"/>
        <v>base-hvac-none-TMY_USC.xml</v>
      </c>
      <c r="K20" s="37" t="str">
        <f t="shared" si="5"/>
        <v>USA_CA_Los.Angeles-USC.Campus.722874_TMYx.2009-2023</v>
      </c>
      <c r="L20" s="37" t="s">
        <v>328</v>
      </c>
    </row>
    <row r="21" spans="1:12" x14ac:dyDescent="0.25">
      <c r="A21" t="s">
        <v>159</v>
      </c>
      <c r="B21" t="str">
        <f t="shared" si="0"/>
        <v>R-hvac-100roomac-EER10-75-HW_His2.xml</v>
      </c>
      <c r="C21" s="37" t="str">
        <f t="shared" si="1"/>
        <v>3B_LosAngeles_HW_Historical_MostIntense_MostSevere_2018</v>
      </c>
      <c r="D21" s="37" t="s">
        <v>326</v>
      </c>
      <c r="F21" t="str">
        <f t="shared" si="2"/>
        <v>R-hvac-100roomac-EER10-75-HW_Mid1.xml</v>
      </c>
      <c r="G21" s="37" t="str">
        <f t="shared" si="3"/>
        <v>3B_LosAngeles_HW_Midterm_Longest_2056</v>
      </c>
      <c r="H21" s="37" t="s">
        <v>327</v>
      </c>
      <c r="J21" t="str">
        <f t="shared" si="4"/>
        <v>R-hvac-100roomac-EER10-75-TMY_USC.xml</v>
      </c>
      <c r="K21" s="37" t="str">
        <f t="shared" si="5"/>
        <v>USA_CA_Los.Angeles-USC.Campus.722874_TMYx.2009-2023</v>
      </c>
      <c r="L21" s="37" t="s">
        <v>328</v>
      </c>
    </row>
    <row r="22" spans="1:12" x14ac:dyDescent="0.25">
      <c r="A22" t="s">
        <v>161</v>
      </c>
      <c r="B22" t="str">
        <f t="shared" si="0"/>
        <v>R-hvac-100roomac-EER10-82-HW_His2.xml</v>
      </c>
      <c r="C22" s="37" t="str">
        <f t="shared" si="1"/>
        <v>3B_LosAngeles_HW_Historical_MostIntense_MostSevere_2018</v>
      </c>
      <c r="D22" s="37" t="s">
        <v>326</v>
      </c>
      <c r="F22" t="str">
        <f t="shared" si="2"/>
        <v>R-hvac-100roomac-EER10-82-HW_Mid1.xml</v>
      </c>
      <c r="G22" s="37" t="str">
        <f t="shared" si="3"/>
        <v>3B_LosAngeles_HW_Midterm_Longest_2056</v>
      </c>
      <c r="H22" s="37" t="s">
        <v>327</v>
      </c>
      <c r="J22" t="str">
        <f t="shared" si="4"/>
        <v>R-hvac-100roomac-EER10-82-TMY_USC.xml</v>
      </c>
      <c r="K22" s="37" t="str">
        <f t="shared" si="5"/>
        <v>USA_CA_Los.Angeles-USC.Campus.722874_TMYx.2009-2023</v>
      </c>
      <c r="L22" s="37" t="s">
        <v>328</v>
      </c>
    </row>
    <row r="23" spans="1:12" x14ac:dyDescent="0.25">
      <c r="A23" t="s">
        <v>163</v>
      </c>
      <c r="B23" t="str">
        <f t="shared" si="0"/>
        <v>R-hvac-100roomac-EER12-75-HW_His2.xml</v>
      </c>
      <c r="C23" s="37" t="str">
        <f t="shared" si="1"/>
        <v>3B_LosAngeles_HW_Historical_MostIntense_MostSevere_2018</v>
      </c>
      <c r="D23" s="37" t="s">
        <v>326</v>
      </c>
      <c r="F23" t="str">
        <f t="shared" si="2"/>
        <v>R-hvac-100roomac-EER12-75-HW_Mid1.xml</v>
      </c>
      <c r="G23" s="37" t="str">
        <f t="shared" si="3"/>
        <v>3B_LosAngeles_HW_Midterm_Longest_2056</v>
      </c>
      <c r="H23" s="37" t="s">
        <v>327</v>
      </c>
      <c r="J23" t="str">
        <f t="shared" si="4"/>
        <v>R-hvac-100roomac-EER12-75-TMY_USC.xml</v>
      </c>
      <c r="K23" s="37" t="str">
        <f t="shared" si="5"/>
        <v>USA_CA_Los.Angeles-USC.Campus.722874_TMYx.2009-2023</v>
      </c>
      <c r="L23" s="37" t="s">
        <v>328</v>
      </c>
    </row>
    <row r="24" spans="1:12" x14ac:dyDescent="0.25">
      <c r="A24" t="s">
        <v>165</v>
      </c>
      <c r="B24" t="str">
        <f t="shared" si="0"/>
        <v>R-hvac-100roomac-EER12-82-HW_His2.xml</v>
      </c>
      <c r="C24" s="37" t="str">
        <f t="shared" si="1"/>
        <v>3B_LosAngeles_HW_Historical_MostIntense_MostSevere_2018</v>
      </c>
      <c r="D24" s="37" t="s">
        <v>326</v>
      </c>
      <c r="F24" t="str">
        <f t="shared" si="2"/>
        <v>R-hvac-100roomac-EER12-82-HW_Mid1.xml</v>
      </c>
      <c r="G24" s="37" t="str">
        <f t="shared" si="3"/>
        <v>3B_LosAngeles_HW_Midterm_Longest_2056</v>
      </c>
      <c r="H24" s="37" t="s">
        <v>327</v>
      </c>
      <c r="J24" t="str">
        <f t="shared" si="4"/>
        <v>R-hvac-100roomac-EER12-82-TMY_USC.xml</v>
      </c>
      <c r="K24" s="37" t="str">
        <f t="shared" si="5"/>
        <v>USA_CA_Los.Angeles-USC.Campus.722874_TMYx.2009-2023</v>
      </c>
      <c r="L24" s="37" t="s">
        <v>328</v>
      </c>
    </row>
    <row r="25" spans="1:12" x14ac:dyDescent="0.25">
      <c r="A25" t="s">
        <v>167</v>
      </c>
      <c r="B25" t="str">
        <f t="shared" si="0"/>
        <v>R-hvac-33roomac-EER10-75-HW_His2.xml</v>
      </c>
      <c r="C25" s="37" t="str">
        <f t="shared" si="1"/>
        <v>3B_LosAngeles_HW_Historical_MostIntense_MostSevere_2018</v>
      </c>
      <c r="D25" s="37" t="s">
        <v>326</v>
      </c>
      <c r="F25" t="str">
        <f t="shared" si="2"/>
        <v>R-hvac-33roomac-EER10-75-HW_Mid1.xml</v>
      </c>
      <c r="G25" s="37" t="str">
        <f t="shared" si="3"/>
        <v>3B_LosAngeles_HW_Midterm_Longest_2056</v>
      </c>
      <c r="H25" s="37" t="s">
        <v>327</v>
      </c>
      <c r="J25" t="str">
        <f t="shared" si="4"/>
        <v>R-hvac-33roomac-EER10-75-TMY_USC.xml</v>
      </c>
      <c r="K25" s="37" t="str">
        <f t="shared" si="5"/>
        <v>USA_CA_Los.Angeles-USC.Campus.722874_TMYx.2009-2023</v>
      </c>
      <c r="L25" s="37" t="s">
        <v>328</v>
      </c>
    </row>
    <row r="26" spans="1:12" x14ac:dyDescent="0.25">
      <c r="A26" t="s">
        <v>169</v>
      </c>
      <c r="B26" t="str">
        <f t="shared" si="0"/>
        <v>R-hvac-33roomac-EER10-82-HW_His2.xml</v>
      </c>
      <c r="C26" s="37" t="str">
        <f t="shared" si="1"/>
        <v>3B_LosAngeles_HW_Historical_MostIntense_MostSevere_2018</v>
      </c>
      <c r="D26" s="37" t="s">
        <v>326</v>
      </c>
      <c r="F26" t="str">
        <f t="shared" si="2"/>
        <v>R-hvac-33roomac-EER10-82-HW_Mid1.xml</v>
      </c>
      <c r="G26" s="37" t="str">
        <f t="shared" si="3"/>
        <v>3B_LosAngeles_HW_Midterm_Longest_2056</v>
      </c>
      <c r="H26" s="37" t="s">
        <v>327</v>
      </c>
      <c r="J26" t="str">
        <f t="shared" si="4"/>
        <v>R-hvac-33roomac-EER10-82-TMY_USC.xml</v>
      </c>
      <c r="K26" s="37" t="str">
        <f t="shared" si="5"/>
        <v>USA_CA_Los.Angeles-USC.Campus.722874_TMYx.2009-2023</v>
      </c>
      <c r="L26" s="37" t="s">
        <v>328</v>
      </c>
    </row>
    <row r="27" spans="1:12" x14ac:dyDescent="0.25">
      <c r="A27" t="s">
        <v>171</v>
      </c>
      <c r="B27" t="str">
        <f t="shared" si="0"/>
        <v>R-hvac-33roomac-EER12-75-HW_His2.xml</v>
      </c>
      <c r="C27" s="37" t="str">
        <f t="shared" si="1"/>
        <v>3B_LosAngeles_HW_Historical_MostIntense_MostSevere_2018</v>
      </c>
      <c r="D27" s="37" t="s">
        <v>326</v>
      </c>
      <c r="F27" t="str">
        <f t="shared" si="2"/>
        <v>R-hvac-33roomac-EER12-75-HW_Mid1.xml</v>
      </c>
      <c r="G27" s="37" t="str">
        <f t="shared" si="3"/>
        <v>3B_LosAngeles_HW_Midterm_Longest_2056</v>
      </c>
      <c r="H27" s="37" t="s">
        <v>327</v>
      </c>
      <c r="J27" t="str">
        <f t="shared" si="4"/>
        <v>R-hvac-33roomac-EER12-75-TMY_USC.xml</v>
      </c>
      <c r="K27" s="37" t="str">
        <f t="shared" si="5"/>
        <v>USA_CA_Los.Angeles-USC.Campus.722874_TMYx.2009-2023</v>
      </c>
      <c r="L27" s="37" t="s">
        <v>328</v>
      </c>
    </row>
    <row r="28" spans="1:12" x14ac:dyDescent="0.25">
      <c r="A28" t="s">
        <v>173</v>
      </c>
      <c r="B28" t="str">
        <f t="shared" si="0"/>
        <v>R-hvac-33roomac-EER12-82-HW_His2.xml</v>
      </c>
      <c r="C28" s="37" t="str">
        <f t="shared" si="1"/>
        <v>3B_LosAngeles_HW_Historical_MostIntense_MostSevere_2018</v>
      </c>
      <c r="D28" s="37" t="s">
        <v>326</v>
      </c>
      <c r="F28" t="str">
        <f t="shared" si="2"/>
        <v>R-hvac-33roomac-EER12-82-HW_Mid1.xml</v>
      </c>
      <c r="G28" s="37" t="str">
        <f t="shared" si="3"/>
        <v>3B_LosAngeles_HW_Midterm_Longest_2056</v>
      </c>
      <c r="H28" s="37" t="s">
        <v>327</v>
      </c>
      <c r="J28" t="str">
        <f t="shared" si="4"/>
        <v>R-hvac-33roomac-EER12-82-TMY_USC.xml</v>
      </c>
      <c r="K28" s="37" t="str">
        <f t="shared" si="5"/>
        <v>USA_CA_Los.Angeles-USC.Campus.722874_TMYx.2009-2023</v>
      </c>
      <c r="L28" s="37" t="s">
        <v>328</v>
      </c>
    </row>
    <row r="29" spans="1:12" x14ac:dyDescent="0.25">
      <c r="A29" t="s">
        <v>175</v>
      </c>
      <c r="B29" t="str">
        <f t="shared" si="0"/>
        <v>R-hvac-33roomac-EER12-oversize-75-HW_His2.xml</v>
      </c>
      <c r="C29" s="37" t="str">
        <f t="shared" si="1"/>
        <v>3B_LosAngeles_HW_Historical_MostIntense_MostSevere_2018</v>
      </c>
      <c r="D29" s="37" t="s">
        <v>326</v>
      </c>
      <c r="F29" t="str">
        <f t="shared" si="2"/>
        <v>R-hvac-33roomac-EER12-oversize-75-HW_Mid1.xml</v>
      </c>
      <c r="G29" s="37" t="str">
        <f t="shared" si="3"/>
        <v>3B_LosAngeles_HW_Midterm_Longest_2056</v>
      </c>
      <c r="H29" s="37" t="s">
        <v>327</v>
      </c>
      <c r="J29" t="str">
        <f t="shared" si="4"/>
        <v>R-hvac-33roomac-EER12-oversize-75-TMY_USC.xml</v>
      </c>
      <c r="K29" s="37" t="str">
        <f t="shared" si="5"/>
        <v>USA_CA_Los.Angeles-USC.Campus.722874_TMYx.2009-2023</v>
      </c>
      <c r="L29" s="37" t="s">
        <v>328</v>
      </c>
    </row>
    <row r="30" spans="1:12" x14ac:dyDescent="0.25">
      <c r="A30" t="s">
        <v>177</v>
      </c>
      <c r="B30" t="str">
        <f t="shared" si="0"/>
        <v>R-hvac-33roomac-EER12-oversize-82-HW_His2.xml</v>
      </c>
      <c r="C30" s="37" t="str">
        <f t="shared" si="1"/>
        <v>3B_LosAngeles_HW_Historical_MostIntense_MostSevere_2018</v>
      </c>
      <c r="D30" s="37" t="s">
        <v>326</v>
      </c>
      <c r="F30" t="str">
        <f t="shared" si="2"/>
        <v>R-hvac-33roomac-EER12-oversize-82-HW_Mid1.xml</v>
      </c>
      <c r="G30" s="37" t="str">
        <f t="shared" si="3"/>
        <v>3B_LosAngeles_HW_Midterm_Longest_2056</v>
      </c>
      <c r="H30" s="37" t="s">
        <v>327</v>
      </c>
      <c r="J30" t="str">
        <f t="shared" si="4"/>
        <v>R-hvac-33roomac-EER12-oversize-82-TMY_USC.xml</v>
      </c>
      <c r="K30" s="37" t="str">
        <f t="shared" si="5"/>
        <v>USA_CA_Los.Angeles-USC.Campus.722874_TMYx.2009-2023</v>
      </c>
      <c r="L30" s="37" t="s">
        <v>328</v>
      </c>
    </row>
    <row r="31" spans="1:12" x14ac:dyDescent="0.25">
      <c r="A31" t="s">
        <v>179</v>
      </c>
      <c r="B31" t="str">
        <f t="shared" si="0"/>
        <v>R-hvac-centralac-SEER13-75-HW_His2.xml</v>
      </c>
      <c r="C31" s="37" t="str">
        <f t="shared" si="1"/>
        <v>3B_LosAngeles_HW_Historical_MostIntense_MostSevere_2018</v>
      </c>
      <c r="D31" s="37" t="s">
        <v>326</v>
      </c>
      <c r="F31" t="str">
        <f t="shared" si="2"/>
        <v>R-hvac-centralac-SEER13-75-HW_Mid1.xml</v>
      </c>
      <c r="G31" s="37" t="str">
        <f t="shared" si="3"/>
        <v>3B_LosAngeles_HW_Midterm_Longest_2056</v>
      </c>
      <c r="H31" s="37" t="s">
        <v>327</v>
      </c>
      <c r="J31" t="str">
        <f t="shared" si="4"/>
        <v>R-hvac-centralac-SEER13-75-TMY_USC.xml</v>
      </c>
      <c r="K31" s="37" t="str">
        <f t="shared" si="5"/>
        <v>USA_CA_Los.Angeles-USC.Campus.722874_TMYx.2009-2023</v>
      </c>
      <c r="L31" s="37" t="s">
        <v>328</v>
      </c>
    </row>
    <row r="32" spans="1:12" x14ac:dyDescent="0.25">
      <c r="A32" t="s">
        <v>181</v>
      </c>
      <c r="B32" t="str">
        <f t="shared" si="0"/>
        <v>R-hvac-centralac-SEER13-82-HW_His2.xml</v>
      </c>
      <c r="C32" s="37" t="str">
        <f t="shared" si="1"/>
        <v>3B_LosAngeles_HW_Historical_MostIntense_MostSevere_2018</v>
      </c>
      <c r="D32" s="37" t="s">
        <v>326</v>
      </c>
      <c r="F32" t="str">
        <f t="shared" si="2"/>
        <v>R-hvac-centralac-SEER13-82-HW_Mid1.xml</v>
      </c>
      <c r="G32" s="37" t="str">
        <f t="shared" si="3"/>
        <v>3B_LosAngeles_HW_Midterm_Longest_2056</v>
      </c>
      <c r="H32" s="37" t="s">
        <v>327</v>
      </c>
      <c r="J32" t="str">
        <f t="shared" si="4"/>
        <v>R-hvac-centralac-SEER13-82-TMY_USC.xml</v>
      </c>
      <c r="K32" s="37" t="str">
        <f t="shared" si="5"/>
        <v>USA_CA_Los.Angeles-USC.Campus.722874_TMYx.2009-2023</v>
      </c>
      <c r="L32" s="37" t="s">
        <v>328</v>
      </c>
    </row>
    <row r="33" spans="1:12" x14ac:dyDescent="0.25">
      <c r="A33" t="s">
        <v>183</v>
      </c>
      <c r="B33" t="str">
        <f t="shared" si="0"/>
        <v>R-hvac-centralac-SEER20-75-HW_His2.xml</v>
      </c>
      <c r="C33" s="37" t="str">
        <f t="shared" si="1"/>
        <v>3B_LosAngeles_HW_Historical_MostIntense_MostSevere_2018</v>
      </c>
      <c r="D33" s="37" t="s">
        <v>326</v>
      </c>
      <c r="F33" t="str">
        <f t="shared" si="2"/>
        <v>R-hvac-centralac-SEER20-75-HW_Mid1.xml</v>
      </c>
      <c r="G33" s="37" t="str">
        <f t="shared" si="3"/>
        <v>3B_LosAngeles_HW_Midterm_Longest_2056</v>
      </c>
      <c r="H33" s="37" t="s">
        <v>327</v>
      </c>
      <c r="J33" t="str">
        <f t="shared" si="4"/>
        <v>R-hvac-centralac-SEER20-75-TMY_USC.xml</v>
      </c>
      <c r="K33" s="37" t="str">
        <f t="shared" si="5"/>
        <v>USA_CA_Los.Angeles-USC.Campus.722874_TMYx.2009-2023</v>
      </c>
      <c r="L33" s="37" t="s">
        <v>328</v>
      </c>
    </row>
    <row r="34" spans="1:12" x14ac:dyDescent="0.25">
      <c r="A34" t="s">
        <v>185</v>
      </c>
      <c r="B34" t="str">
        <f t="shared" si="0"/>
        <v>R-hvac-centralac-SEER20-82-HW_His2.xml</v>
      </c>
      <c r="C34" s="37" t="str">
        <f t="shared" si="1"/>
        <v>3B_LosAngeles_HW_Historical_MostIntense_MostSevere_2018</v>
      </c>
      <c r="D34" s="37" t="s">
        <v>326</v>
      </c>
      <c r="F34" t="str">
        <f t="shared" si="2"/>
        <v>R-hvac-centralac-SEER20-82-HW_Mid1.xml</v>
      </c>
      <c r="G34" s="37" t="str">
        <f t="shared" si="3"/>
        <v>3B_LosAngeles_HW_Midterm_Longest_2056</v>
      </c>
      <c r="H34" s="37" t="s">
        <v>327</v>
      </c>
      <c r="J34" t="str">
        <f t="shared" si="4"/>
        <v>R-hvac-centralac-SEER20-82-TMY_USC.xml</v>
      </c>
      <c r="K34" s="37" t="str">
        <f t="shared" si="5"/>
        <v>USA_CA_Los.Angeles-USC.Campus.722874_TMYx.2009-2023</v>
      </c>
      <c r="L34" s="37" t="s">
        <v>328</v>
      </c>
    </row>
    <row r="35" spans="1:12" x14ac:dyDescent="0.25">
      <c r="A35" t="s">
        <v>187</v>
      </c>
      <c r="B35" t="str">
        <f t="shared" si="0"/>
        <v>R-hvac-heatpump-SEER20-75-HW_His2.xml</v>
      </c>
      <c r="C35" s="37" t="str">
        <f t="shared" si="1"/>
        <v>3B_LosAngeles_HW_Historical_MostIntense_MostSevere_2018</v>
      </c>
      <c r="D35" s="37" t="s">
        <v>326</v>
      </c>
      <c r="F35" t="str">
        <f t="shared" si="2"/>
        <v>R-hvac-heatpump-SEER20-75-HW_Mid1.xml</v>
      </c>
      <c r="G35" s="37" t="str">
        <f t="shared" si="3"/>
        <v>3B_LosAngeles_HW_Midterm_Longest_2056</v>
      </c>
      <c r="H35" s="37" t="s">
        <v>327</v>
      </c>
      <c r="J35" t="str">
        <f t="shared" si="4"/>
        <v>R-hvac-heatpump-SEER20-75-TMY_USC.xml</v>
      </c>
      <c r="K35" s="37" t="str">
        <f t="shared" si="5"/>
        <v>USA_CA_Los.Angeles-USC.Campus.722874_TMYx.2009-2023</v>
      </c>
      <c r="L35" s="37" t="s">
        <v>328</v>
      </c>
    </row>
    <row r="36" spans="1:12" x14ac:dyDescent="0.25">
      <c r="A36" t="s">
        <v>189</v>
      </c>
      <c r="B36" t="str">
        <f t="shared" si="0"/>
        <v>R-hvac-heatpump-SEER20-82-HW_His2.xml</v>
      </c>
      <c r="C36" s="37" t="str">
        <f t="shared" si="1"/>
        <v>3B_LosAngeles_HW_Historical_MostIntense_MostSevere_2018</v>
      </c>
      <c r="D36" s="37" t="s">
        <v>326</v>
      </c>
      <c r="F36" t="str">
        <f t="shared" si="2"/>
        <v>R-hvac-heatpump-SEER20-82-HW_Mid1.xml</v>
      </c>
      <c r="G36" s="37" t="str">
        <f t="shared" si="3"/>
        <v>3B_LosAngeles_HW_Midterm_Longest_2056</v>
      </c>
      <c r="H36" s="37" t="s">
        <v>327</v>
      </c>
      <c r="J36" t="str">
        <f t="shared" si="4"/>
        <v>R-hvac-heatpump-SEER20-82-TMY_USC.xml</v>
      </c>
      <c r="K36" s="37" t="str">
        <f t="shared" si="5"/>
        <v>USA_CA_Los.Angeles-USC.Campus.722874_TMYx.2009-2023</v>
      </c>
      <c r="L36" s="37" t="s">
        <v>328</v>
      </c>
    </row>
    <row r="37" spans="1:12" x14ac:dyDescent="0.25">
      <c r="A37" t="s">
        <v>191</v>
      </c>
      <c r="B37" t="str">
        <f t="shared" si="0"/>
        <v>R-hvac-minisplit-SEER20-75-HW_His2.xml</v>
      </c>
      <c r="C37" s="37" t="str">
        <f t="shared" si="1"/>
        <v>3B_LosAngeles_HW_Historical_MostIntense_MostSevere_2018</v>
      </c>
      <c r="D37" s="37" t="s">
        <v>326</v>
      </c>
      <c r="F37" t="str">
        <f t="shared" si="2"/>
        <v>R-hvac-minisplit-SEER20-75-HW_Mid1.xml</v>
      </c>
      <c r="G37" s="37" t="str">
        <f t="shared" si="3"/>
        <v>3B_LosAngeles_HW_Midterm_Longest_2056</v>
      </c>
      <c r="H37" s="37" t="s">
        <v>327</v>
      </c>
      <c r="J37" t="str">
        <f t="shared" si="4"/>
        <v>R-hvac-minisplit-SEER20-75-TMY_USC.xml</v>
      </c>
      <c r="K37" s="37" t="str">
        <f t="shared" si="5"/>
        <v>USA_CA_Los.Angeles-USC.Campus.722874_TMYx.2009-2023</v>
      </c>
      <c r="L37" s="37" t="s">
        <v>328</v>
      </c>
    </row>
    <row r="38" spans="1:12" x14ac:dyDescent="0.25">
      <c r="A38" t="s">
        <v>193</v>
      </c>
      <c r="B38" t="str">
        <f t="shared" si="0"/>
        <v>R-hvac-minisplit-SEER20-82-HW_His2.xml</v>
      </c>
      <c r="C38" s="37" t="str">
        <f t="shared" si="1"/>
        <v>3B_LosAngeles_HW_Historical_MostIntense_MostSevere_2018</v>
      </c>
      <c r="D38" s="37" t="s">
        <v>326</v>
      </c>
      <c r="F38" t="str">
        <f t="shared" si="2"/>
        <v>R-hvac-minisplit-SEER20-82-HW_Mid1.xml</v>
      </c>
      <c r="G38" s="37" t="str">
        <f t="shared" si="3"/>
        <v>3B_LosAngeles_HW_Midterm_Longest_2056</v>
      </c>
      <c r="H38" s="37" t="s">
        <v>327</v>
      </c>
      <c r="J38" t="str">
        <f t="shared" si="4"/>
        <v>R-hvac-minisplit-SEER20-82-TMY_USC.xml</v>
      </c>
      <c r="K38" s="37" t="str">
        <f t="shared" si="5"/>
        <v>USA_CA_Los.Angeles-USC.Campus.722874_TMYx.2009-2023</v>
      </c>
      <c r="L38" s="37" t="s">
        <v>328</v>
      </c>
    </row>
    <row r="39" spans="1:12" x14ac:dyDescent="0.25">
      <c r="A39" t="s">
        <v>195</v>
      </c>
      <c r="B39" t="str">
        <f t="shared" si="0"/>
        <v>R-hvac-none-HW_His2.xml</v>
      </c>
      <c r="C39" s="37" t="str">
        <f t="shared" si="1"/>
        <v>3B_LosAngeles_HW_Historical_MostIntense_MostSevere_2018</v>
      </c>
      <c r="D39" s="37" t="s">
        <v>326</v>
      </c>
      <c r="F39" t="str">
        <f t="shared" si="2"/>
        <v>R-hvac-none-HW_Mid1.xml</v>
      </c>
      <c r="G39" s="37" t="str">
        <f t="shared" si="3"/>
        <v>3B_LosAngeles_HW_Midterm_Longest_2056</v>
      </c>
      <c r="H39" s="37" t="s">
        <v>327</v>
      </c>
      <c r="J39" t="str">
        <f t="shared" si="4"/>
        <v>R-hvac-none-TMY_USC.xml</v>
      </c>
      <c r="K39" s="37" t="str">
        <f t="shared" si="5"/>
        <v>USA_CA_Los.Angeles-USC.Campus.722874_TMYx.2009-2023</v>
      </c>
      <c r="L39" s="37" t="s">
        <v>328</v>
      </c>
    </row>
    <row r="40" spans="1:12" x14ac:dyDescent="0.25">
      <c r="A40" t="s">
        <v>207</v>
      </c>
      <c r="B40" t="str">
        <f t="shared" si="0"/>
        <v>W-sf-hvac-100roomac-EER10-75-HW_His2.xml</v>
      </c>
      <c r="C40" s="37" t="str">
        <f t="shared" si="1"/>
        <v>3B_LosAngeles_HW_Historical_MostIntense_MostSevere_2018</v>
      </c>
      <c r="D40" s="37" t="s">
        <v>326</v>
      </c>
      <c r="F40" t="str">
        <f t="shared" si="2"/>
        <v>W-sf-hvac-100roomac-EER10-75-HW_Mid1.xml</v>
      </c>
      <c r="G40" s="37" t="str">
        <f t="shared" si="3"/>
        <v>3B_LosAngeles_HW_Midterm_Longest_2056</v>
      </c>
      <c r="H40" s="37" t="s">
        <v>327</v>
      </c>
      <c r="J40" t="str">
        <f t="shared" si="4"/>
        <v>W-sf-hvac-100roomac-EER10-75-TMY_USC.xml</v>
      </c>
      <c r="K40" s="37" t="str">
        <f t="shared" si="5"/>
        <v>USA_CA_Los.Angeles-USC.Campus.722874_TMYx.2009-2023</v>
      </c>
      <c r="L40" s="37" t="s">
        <v>328</v>
      </c>
    </row>
    <row r="41" spans="1:12" x14ac:dyDescent="0.25">
      <c r="A41" t="s">
        <v>208</v>
      </c>
      <c r="B41" t="str">
        <f t="shared" si="0"/>
        <v>W-sf-hvac-100roomac-EER10-82-HW_His2.xml</v>
      </c>
      <c r="C41" s="37" t="str">
        <f t="shared" si="1"/>
        <v>3B_LosAngeles_HW_Historical_MostIntense_MostSevere_2018</v>
      </c>
      <c r="D41" s="37" t="s">
        <v>326</v>
      </c>
      <c r="F41" t="str">
        <f t="shared" si="2"/>
        <v>W-sf-hvac-100roomac-EER10-82-HW_Mid1.xml</v>
      </c>
      <c r="G41" s="37" t="str">
        <f t="shared" si="3"/>
        <v>3B_LosAngeles_HW_Midterm_Longest_2056</v>
      </c>
      <c r="H41" s="37" t="s">
        <v>327</v>
      </c>
      <c r="J41" t="str">
        <f t="shared" si="4"/>
        <v>W-sf-hvac-100roomac-EER10-82-TMY_USC.xml</v>
      </c>
      <c r="K41" s="37" t="str">
        <f t="shared" si="5"/>
        <v>USA_CA_Los.Angeles-USC.Campus.722874_TMYx.2009-2023</v>
      </c>
      <c r="L41" s="37" t="s">
        <v>328</v>
      </c>
    </row>
    <row r="42" spans="1:12" x14ac:dyDescent="0.25">
      <c r="A42" t="s">
        <v>209</v>
      </c>
      <c r="B42" t="str">
        <f t="shared" si="0"/>
        <v>W-sf-hvac-100roomac-EER12-75-HW_His2.xml</v>
      </c>
      <c r="C42" s="37" t="str">
        <f t="shared" si="1"/>
        <v>3B_LosAngeles_HW_Historical_MostIntense_MostSevere_2018</v>
      </c>
      <c r="D42" s="37" t="s">
        <v>326</v>
      </c>
      <c r="F42" t="str">
        <f t="shared" si="2"/>
        <v>W-sf-hvac-100roomac-EER12-75-HW_Mid1.xml</v>
      </c>
      <c r="G42" s="37" t="str">
        <f t="shared" si="3"/>
        <v>3B_LosAngeles_HW_Midterm_Longest_2056</v>
      </c>
      <c r="H42" s="37" t="s">
        <v>327</v>
      </c>
      <c r="J42" t="str">
        <f t="shared" si="4"/>
        <v>W-sf-hvac-100roomac-EER12-75-TMY_USC.xml</v>
      </c>
      <c r="K42" s="37" t="str">
        <f t="shared" si="5"/>
        <v>USA_CA_Los.Angeles-USC.Campus.722874_TMYx.2009-2023</v>
      </c>
      <c r="L42" s="37" t="s">
        <v>328</v>
      </c>
    </row>
    <row r="43" spans="1:12" x14ac:dyDescent="0.25">
      <c r="A43" t="s">
        <v>210</v>
      </c>
      <c r="B43" t="str">
        <f t="shared" si="0"/>
        <v>W-sf-hvac-100roomac-EER12-82-HW_His2.xml</v>
      </c>
      <c r="C43" s="37" t="str">
        <f t="shared" si="1"/>
        <v>3B_LosAngeles_HW_Historical_MostIntense_MostSevere_2018</v>
      </c>
      <c r="D43" s="37" t="s">
        <v>326</v>
      </c>
      <c r="F43" t="str">
        <f t="shared" si="2"/>
        <v>W-sf-hvac-100roomac-EER12-82-HW_Mid1.xml</v>
      </c>
      <c r="G43" s="37" t="str">
        <f t="shared" si="3"/>
        <v>3B_LosAngeles_HW_Midterm_Longest_2056</v>
      </c>
      <c r="H43" s="37" t="s">
        <v>327</v>
      </c>
      <c r="J43" t="str">
        <f t="shared" si="4"/>
        <v>W-sf-hvac-100roomac-EER12-82-TMY_USC.xml</v>
      </c>
      <c r="K43" s="37" t="str">
        <f t="shared" si="5"/>
        <v>USA_CA_Los.Angeles-USC.Campus.722874_TMYx.2009-2023</v>
      </c>
      <c r="L43" s="37" t="s">
        <v>328</v>
      </c>
    </row>
    <row r="44" spans="1:12" x14ac:dyDescent="0.25">
      <c r="A44" t="s">
        <v>211</v>
      </c>
      <c r="B44" t="str">
        <f t="shared" si="0"/>
        <v>W-sf-hvac-33roomac-EER10-75-HW_His2.xml</v>
      </c>
      <c r="C44" s="37" t="str">
        <f t="shared" si="1"/>
        <v>3B_LosAngeles_HW_Historical_MostIntense_MostSevere_2018</v>
      </c>
      <c r="D44" s="37" t="s">
        <v>326</v>
      </c>
      <c r="F44" t="str">
        <f t="shared" si="2"/>
        <v>W-sf-hvac-33roomac-EER10-75-HW_Mid1.xml</v>
      </c>
      <c r="G44" s="37" t="str">
        <f t="shared" si="3"/>
        <v>3B_LosAngeles_HW_Midterm_Longest_2056</v>
      </c>
      <c r="H44" s="37" t="s">
        <v>327</v>
      </c>
      <c r="J44" t="str">
        <f t="shared" si="4"/>
        <v>W-sf-hvac-33roomac-EER10-75-TMY_USC.xml</v>
      </c>
      <c r="K44" s="37" t="str">
        <f t="shared" si="5"/>
        <v>USA_CA_Los.Angeles-USC.Campus.722874_TMYx.2009-2023</v>
      </c>
      <c r="L44" s="37" t="s">
        <v>328</v>
      </c>
    </row>
    <row r="45" spans="1:12" x14ac:dyDescent="0.25">
      <c r="A45" t="s">
        <v>212</v>
      </c>
      <c r="B45" t="str">
        <f t="shared" si="0"/>
        <v>W-sf-hvac-33roomac-EER10-82-HW_His2.xml</v>
      </c>
      <c r="C45" s="37" t="str">
        <f t="shared" si="1"/>
        <v>3B_LosAngeles_HW_Historical_MostIntense_MostSevere_2018</v>
      </c>
      <c r="D45" s="37" t="s">
        <v>326</v>
      </c>
      <c r="F45" t="str">
        <f t="shared" si="2"/>
        <v>W-sf-hvac-33roomac-EER10-82-HW_Mid1.xml</v>
      </c>
      <c r="G45" s="37" t="str">
        <f t="shared" si="3"/>
        <v>3B_LosAngeles_HW_Midterm_Longest_2056</v>
      </c>
      <c r="H45" s="37" t="s">
        <v>327</v>
      </c>
      <c r="J45" t="str">
        <f t="shared" si="4"/>
        <v>W-sf-hvac-33roomac-EER10-82-TMY_USC.xml</v>
      </c>
      <c r="K45" s="37" t="str">
        <f t="shared" si="5"/>
        <v>USA_CA_Los.Angeles-USC.Campus.722874_TMYx.2009-2023</v>
      </c>
      <c r="L45" s="37" t="s">
        <v>328</v>
      </c>
    </row>
    <row r="46" spans="1:12" x14ac:dyDescent="0.25">
      <c r="A46" t="s">
        <v>213</v>
      </c>
      <c r="B46" t="str">
        <f t="shared" si="0"/>
        <v>W-sf-hvac-33roomac-EER12-75-HW_His2.xml</v>
      </c>
      <c r="C46" s="37" t="str">
        <f t="shared" si="1"/>
        <v>3B_LosAngeles_HW_Historical_MostIntense_MostSevere_2018</v>
      </c>
      <c r="D46" s="37" t="s">
        <v>326</v>
      </c>
      <c r="F46" t="str">
        <f t="shared" si="2"/>
        <v>W-sf-hvac-33roomac-EER12-75-HW_Mid1.xml</v>
      </c>
      <c r="G46" s="37" t="str">
        <f t="shared" si="3"/>
        <v>3B_LosAngeles_HW_Midterm_Longest_2056</v>
      </c>
      <c r="H46" s="37" t="s">
        <v>327</v>
      </c>
      <c r="J46" t="str">
        <f t="shared" si="4"/>
        <v>W-sf-hvac-33roomac-EER12-75-TMY_USC.xml</v>
      </c>
      <c r="K46" s="37" t="str">
        <f t="shared" si="5"/>
        <v>USA_CA_Los.Angeles-USC.Campus.722874_TMYx.2009-2023</v>
      </c>
      <c r="L46" s="37" t="s">
        <v>328</v>
      </c>
    </row>
    <row r="47" spans="1:12" x14ac:dyDescent="0.25">
      <c r="A47" t="s">
        <v>214</v>
      </c>
      <c r="B47" t="str">
        <f t="shared" si="0"/>
        <v>W-sf-hvac-33roomac-EER12-82-HW_His2.xml</v>
      </c>
      <c r="C47" s="37" t="str">
        <f t="shared" si="1"/>
        <v>3B_LosAngeles_HW_Historical_MostIntense_MostSevere_2018</v>
      </c>
      <c r="D47" s="37" t="s">
        <v>326</v>
      </c>
      <c r="F47" t="str">
        <f t="shared" si="2"/>
        <v>W-sf-hvac-33roomac-EER12-82-HW_Mid1.xml</v>
      </c>
      <c r="G47" s="37" t="str">
        <f t="shared" si="3"/>
        <v>3B_LosAngeles_HW_Midterm_Longest_2056</v>
      </c>
      <c r="H47" s="37" t="s">
        <v>327</v>
      </c>
      <c r="J47" t="str">
        <f t="shared" si="4"/>
        <v>W-sf-hvac-33roomac-EER12-82-TMY_USC.xml</v>
      </c>
      <c r="K47" s="37" t="str">
        <f t="shared" si="5"/>
        <v>USA_CA_Los.Angeles-USC.Campus.722874_TMYx.2009-2023</v>
      </c>
      <c r="L47" s="37" t="s">
        <v>328</v>
      </c>
    </row>
    <row r="48" spans="1:12" x14ac:dyDescent="0.25">
      <c r="A48" t="s">
        <v>215</v>
      </c>
      <c r="B48" t="str">
        <f t="shared" si="0"/>
        <v>W-sf-hvac-33roomac-EER12-oversize-75-HW_His2.xml</v>
      </c>
      <c r="C48" s="37" t="str">
        <f t="shared" si="1"/>
        <v>3B_LosAngeles_HW_Historical_MostIntense_MostSevere_2018</v>
      </c>
      <c r="D48" s="37" t="s">
        <v>326</v>
      </c>
      <c r="F48" t="str">
        <f t="shared" si="2"/>
        <v>W-sf-hvac-33roomac-EER12-oversize-75-HW_Mid1.xml</v>
      </c>
      <c r="G48" s="37" t="str">
        <f t="shared" si="3"/>
        <v>3B_LosAngeles_HW_Midterm_Longest_2056</v>
      </c>
      <c r="H48" s="37" t="s">
        <v>327</v>
      </c>
      <c r="J48" t="str">
        <f t="shared" si="4"/>
        <v>W-sf-hvac-33roomac-EER12-oversize-75-TMY_USC.xml</v>
      </c>
      <c r="K48" s="37" t="str">
        <f t="shared" si="5"/>
        <v>USA_CA_Los.Angeles-USC.Campus.722874_TMYx.2009-2023</v>
      </c>
      <c r="L48" s="37" t="s">
        <v>328</v>
      </c>
    </row>
    <row r="49" spans="1:12" x14ac:dyDescent="0.25">
      <c r="A49" t="s">
        <v>216</v>
      </c>
      <c r="B49" t="str">
        <f t="shared" si="0"/>
        <v>W-sf-hvac-33roomac-EER12-oversize-82-HW_His2.xml</v>
      </c>
      <c r="C49" s="37" t="str">
        <f t="shared" si="1"/>
        <v>3B_LosAngeles_HW_Historical_MostIntense_MostSevere_2018</v>
      </c>
      <c r="D49" s="37" t="s">
        <v>326</v>
      </c>
      <c r="F49" t="str">
        <f t="shared" si="2"/>
        <v>W-sf-hvac-33roomac-EER12-oversize-82-HW_Mid1.xml</v>
      </c>
      <c r="G49" s="37" t="str">
        <f t="shared" si="3"/>
        <v>3B_LosAngeles_HW_Midterm_Longest_2056</v>
      </c>
      <c r="H49" s="37" t="s">
        <v>327</v>
      </c>
      <c r="J49" t="str">
        <f t="shared" si="4"/>
        <v>W-sf-hvac-33roomac-EER12-oversize-82-TMY_USC.xml</v>
      </c>
      <c r="K49" s="37" t="str">
        <f t="shared" si="5"/>
        <v>USA_CA_Los.Angeles-USC.Campus.722874_TMYx.2009-2023</v>
      </c>
      <c r="L49" s="37" t="s">
        <v>328</v>
      </c>
    </row>
    <row r="50" spans="1:12" x14ac:dyDescent="0.25">
      <c r="A50" t="s">
        <v>217</v>
      </c>
      <c r="B50" t="str">
        <f t="shared" si="0"/>
        <v>W-sf-hvac-centralac-SEER13-75-HW_His2.xml</v>
      </c>
      <c r="C50" s="37" t="str">
        <f t="shared" si="1"/>
        <v>3B_LosAngeles_HW_Historical_MostIntense_MostSevere_2018</v>
      </c>
      <c r="D50" s="37" t="s">
        <v>326</v>
      </c>
      <c r="F50" t="str">
        <f t="shared" si="2"/>
        <v>W-sf-hvac-centralac-SEER13-75-HW_Mid1.xml</v>
      </c>
      <c r="G50" s="37" t="str">
        <f t="shared" si="3"/>
        <v>3B_LosAngeles_HW_Midterm_Longest_2056</v>
      </c>
      <c r="H50" s="37" t="s">
        <v>327</v>
      </c>
      <c r="J50" t="str">
        <f t="shared" si="4"/>
        <v>W-sf-hvac-centralac-SEER13-75-TMY_USC.xml</v>
      </c>
      <c r="K50" s="37" t="str">
        <f t="shared" si="5"/>
        <v>USA_CA_Los.Angeles-USC.Campus.722874_TMYx.2009-2023</v>
      </c>
      <c r="L50" s="37" t="s">
        <v>328</v>
      </c>
    </row>
    <row r="51" spans="1:12" x14ac:dyDescent="0.25">
      <c r="A51" t="s">
        <v>218</v>
      </c>
      <c r="B51" t="str">
        <f t="shared" si="0"/>
        <v>W-sf-hvac-centralac-SEER13-82-HW_His2.xml</v>
      </c>
      <c r="C51" s="37" t="str">
        <f t="shared" si="1"/>
        <v>3B_LosAngeles_HW_Historical_MostIntense_MostSevere_2018</v>
      </c>
      <c r="D51" s="37" t="s">
        <v>326</v>
      </c>
      <c r="F51" t="str">
        <f t="shared" si="2"/>
        <v>W-sf-hvac-centralac-SEER13-82-HW_Mid1.xml</v>
      </c>
      <c r="G51" s="37" t="str">
        <f t="shared" si="3"/>
        <v>3B_LosAngeles_HW_Midterm_Longest_2056</v>
      </c>
      <c r="H51" s="37" t="s">
        <v>327</v>
      </c>
      <c r="J51" t="str">
        <f t="shared" si="4"/>
        <v>W-sf-hvac-centralac-SEER13-82-TMY_USC.xml</v>
      </c>
      <c r="K51" s="37" t="str">
        <f t="shared" si="5"/>
        <v>USA_CA_Los.Angeles-USC.Campus.722874_TMYx.2009-2023</v>
      </c>
      <c r="L51" s="37" t="s">
        <v>328</v>
      </c>
    </row>
    <row r="52" spans="1:12" x14ac:dyDescent="0.25">
      <c r="A52" t="s">
        <v>219</v>
      </c>
      <c r="B52" t="str">
        <f t="shared" si="0"/>
        <v>W-sf-hvac-centralac-SEER20-75-HW_His2.xml</v>
      </c>
      <c r="C52" s="37" t="str">
        <f t="shared" si="1"/>
        <v>3B_LosAngeles_HW_Historical_MostIntense_MostSevere_2018</v>
      </c>
      <c r="D52" s="37" t="s">
        <v>326</v>
      </c>
      <c r="F52" t="str">
        <f t="shared" si="2"/>
        <v>W-sf-hvac-centralac-SEER20-75-HW_Mid1.xml</v>
      </c>
      <c r="G52" s="37" t="str">
        <f t="shared" si="3"/>
        <v>3B_LosAngeles_HW_Midterm_Longest_2056</v>
      </c>
      <c r="H52" s="37" t="s">
        <v>327</v>
      </c>
      <c r="J52" t="str">
        <f t="shared" si="4"/>
        <v>W-sf-hvac-centralac-SEER20-75-TMY_USC.xml</v>
      </c>
      <c r="K52" s="37" t="str">
        <f t="shared" si="5"/>
        <v>USA_CA_Los.Angeles-USC.Campus.722874_TMYx.2009-2023</v>
      </c>
      <c r="L52" s="37" t="s">
        <v>328</v>
      </c>
    </row>
    <row r="53" spans="1:12" x14ac:dyDescent="0.25">
      <c r="A53" t="s">
        <v>220</v>
      </c>
      <c r="B53" t="str">
        <f t="shared" ref="B53:B84" si="6">REPLACE(A53,FIND("TMY",A53),3,"HW_His2")</f>
        <v>W-sf-hvac-centralac-SEER20-82-HW_His2.xml</v>
      </c>
      <c r="C53" s="37" t="str">
        <f t="shared" si="1"/>
        <v>3B_LosAngeles_HW_Historical_MostIntense_MostSevere_2018</v>
      </c>
      <c r="D53" s="37" t="s">
        <v>326</v>
      </c>
      <c r="F53" t="str">
        <f t="shared" si="2"/>
        <v>W-sf-hvac-centralac-SEER20-82-HW_Mid1.xml</v>
      </c>
      <c r="G53" s="37" t="str">
        <f t="shared" si="3"/>
        <v>3B_LosAngeles_HW_Midterm_Longest_2056</v>
      </c>
      <c r="H53" s="37" t="s">
        <v>327</v>
      </c>
      <c r="J53" t="str">
        <f t="shared" si="4"/>
        <v>W-sf-hvac-centralac-SEER20-82-TMY_USC.xml</v>
      </c>
      <c r="K53" s="37" t="str">
        <f t="shared" si="5"/>
        <v>USA_CA_Los.Angeles-USC.Campus.722874_TMYx.2009-2023</v>
      </c>
      <c r="L53" s="37" t="s">
        <v>328</v>
      </c>
    </row>
    <row r="54" spans="1:12" x14ac:dyDescent="0.25">
      <c r="A54" t="s">
        <v>221</v>
      </c>
      <c r="B54" t="str">
        <f t="shared" si="6"/>
        <v>W-sf-hvac-heatpump-SEER20-75-HW_His2.xml</v>
      </c>
      <c r="C54" s="37" t="str">
        <f t="shared" si="1"/>
        <v>3B_LosAngeles_HW_Historical_MostIntense_MostSevere_2018</v>
      </c>
      <c r="D54" s="37" t="s">
        <v>326</v>
      </c>
      <c r="F54" t="str">
        <f t="shared" si="2"/>
        <v>W-sf-hvac-heatpump-SEER20-75-HW_Mid1.xml</v>
      </c>
      <c r="G54" s="37" t="str">
        <f t="shared" si="3"/>
        <v>3B_LosAngeles_HW_Midterm_Longest_2056</v>
      </c>
      <c r="H54" s="37" t="s">
        <v>327</v>
      </c>
      <c r="J54" t="str">
        <f t="shared" si="4"/>
        <v>W-sf-hvac-heatpump-SEER20-75-TMY_USC.xml</v>
      </c>
      <c r="K54" s="37" t="str">
        <f t="shared" si="5"/>
        <v>USA_CA_Los.Angeles-USC.Campus.722874_TMYx.2009-2023</v>
      </c>
      <c r="L54" s="37" t="s">
        <v>328</v>
      </c>
    </row>
    <row r="55" spans="1:12" x14ac:dyDescent="0.25">
      <c r="A55" t="s">
        <v>222</v>
      </c>
      <c r="B55" t="str">
        <f t="shared" si="6"/>
        <v>W-sf-hvac-heatpump-SEER20-82-HW_His2.xml</v>
      </c>
      <c r="C55" s="37" t="str">
        <f t="shared" si="1"/>
        <v>3B_LosAngeles_HW_Historical_MostIntense_MostSevere_2018</v>
      </c>
      <c r="D55" s="37" t="s">
        <v>326</v>
      </c>
      <c r="F55" t="str">
        <f t="shared" si="2"/>
        <v>W-sf-hvac-heatpump-SEER20-82-HW_Mid1.xml</v>
      </c>
      <c r="G55" s="37" t="str">
        <f t="shared" si="3"/>
        <v>3B_LosAngeles_HW_Midterm_Longest_2056</v>
      </c>
      <c r="H55" s="37" t="s">
        <v>327</v>
      </c>
      <c r="J55" t="str">
        <f t="shared" si="4"/>
        <v>W-sf-hvac-heatpump-SEER20-82-TMY_USC.xml</v>
      </c>
      <c r="K55" s="37" t="str">
        <f t="shared" si="5"/>
        <v>USA_CA_Los.Angeles-USC.Campus.722874_TMYx.2009-2023</v>
      </c>
      <c r="L55" s="37" t="s">
        <v>328</v>
      </c>
    </row>
    <row r="56" spans="1:12" x14ac:dyDescent="0.25">
      <c r="A56" t="s">
        <v>223</v>
      </c>
      <c r="B56" t="str">
        <f t="shared" si="6"/>
        <v>W-sf-hvac-minisplit-SEER20-75-HW_His2.xml</v>
      </c>
      <c r="C56" s="37" t="str">
        <f t="shared" si="1"/>
        <v>3B_LosAngeles_HW_Historical_MostIntense_MostSevere_2018</v>
      </c>
      <c r="D56" s="37" t="s">
        <v>326</v>
      </c>
      <c r="F56" t="str">
        <f t="shared" si="2"/>
        <v>W-sf-hvac-minisplit-SEER20-75-HW_Mid1.xml</v>
      </c>
      <c r="G56" s="37" t="str">
        <f t="shared" si="3"/>
        <v>3B_LosAngeles_HW_Midterm_Longest_2056</v>
      </c>
      <c r="H56" s="37" t="s">
        <v>327</v>
      </c>
      <c r="J56" t="str">
        <f t="shared" si="4"/>
        <v>W-sf-hvac-minisplit-SEER20-75-TMY_USC.xml</v>
      </c>
      <c r="K56" s="37" t="str">
        <f t="shared" si="5"/>
        <v>USA_CA_Los.Angeles-USC.Campus.722874_TMYx.2009-2023</v>
      </c>
      <c r="L56" s="37" t="s">
        <v>328</v>
      </c>
    </row>
    <row r="57" spans="1:12" x14ac:dyDescent="0.25">
      <c r="A57" t="s">
        <v>224</v>
      </c>
      <c r="B57" t="str">
        <f t="shared" si="6"/>
        <v>W-sf-hvac-minisplit-SEER20-82-HW_His2.xml</v>
      </c>
      <c r="C57" s="37" t="str">
        <f t="shared" si="1"/>
        <v>3B_LosAngeles_HW_Historical_MostIntense_MostSevere_2018</v>
      </c>
      <c r="D57" s="37" t="s">
        <v>326</v>
      </c>
      <c r="F57" t="str">
        <f t="shared" si="2"/>
        <v>W-sf-hvac-minisplit-SEER20-82-HW_Mid1.xml</v>
      </c>
      <c r="G57" s="37" t="str">
        <f t="shared" si="3"/>
        <v>3B_LosAngeles_HW_Midterm_Longest_2056</v>
      </c>
      <c r="H57" s="37" t="s">
        <v>327</v>
      </c>
      <c r="J57" t="str">
        <f t="shared" si="4"/>
        <v>W-sf-hvac-minisplit-SEER20-82-TMY_USC.xml</v>
      </c>
      <c r="K57" s="37" t="str">
        <f t="shared" si="5"/>
        <v>USA_CA_Los.Angeles-USC.Campus.722874_TMYx.2009-2023</v>
      </c>
      <c r="L57" s="37" t="s">
        <v>328</v>
      </c>
    </row>
    <row r="58" spans="1:12" x14ac:dyDescent="0.25">
      <c r="A58" t="s">
        <v>225</v>
      </c>
      <c r="B58" t="str">
        <f t="shared" si="6"/>
        <v>W-sf-hvac-none-HW_His2.xml</v>
      </c>
      <c r="C58" s="37" t="str">
        <f t="shared" si="1"/>
        <v>3B_LosAngeles_HW_Historical_MostIntense_MostSevere_2018</v>
      </c>
      <c r="D58" s="37" t="s">
        <v>326</v>
      </c>
      <c r="F58" t="str">
        <f t="shared" si="2"/>
        <v>W-sf-hvac-none-HW_Mid1.xml</v>
      </c>
      <c r="G58" s="37" t="str">
        <f t="shared" si="3"/>
        <v>3B_LosAngeles_HW_Midterm_Longest_2056</v>
      </c>
      <c r="H58" s="37" t="s">
        <v>327</v>
      </c>
      <c r="J58" t="str">
        <f t="shared" si="4"/>
        <v>W-sf-hvac-none-TMY_USC.xml</v>
      </c>
      <c r="K58" s="37" t="str">
        <f t="shared" si="5"/>
        <v>USA_CA_Los.Angeles-USC.Campus.722874_TMYx.2009-2023</v>
      </c>
      <c r="L58" s="37" t="s">
        <v>328</v>
      </c>
    </row>
    <row r="59" spans="1:12" x14ac:dyDescent="0.25">
      <c r="A59" t="s">
        <v>226</v>
      </c>
      <c r="B59" t="str">
        <f t="shared" si="6"/>
        <v>W-sf-R-hvac-100roomac-EER10-75-HW_His2.xml</v>
      </c>
      <c r="C59" s="37" t="str">
        <f t="shared" si="1"/>
        <v>3B_LosAngeles_HW_Historical_MostIntense_MostSevere_2018</v>
      </c>
      <c r="D59" s="37" t="s">
        <v>326</v>
      </c>
      <c r="F59" t="str">
        <f t="shared" si="2"/>
        <v>W-sf-R-hvac-100roomac-EER10-75-HW_Mid1.xml</v>
      </c>
      <c r="G59" s="37" t="str">
        <f t="shared" si="3"/>
        <v>3B_LosAngeles_HW_Midterm_Longest_2056</v>
      </c>
      <c r="H59" s="37" t="s">
        <v>327</v>
      </c>
      <c r="J59" t="str">
        <f t="shared" si="4"/>
        <v>W-sf-R-hvac-100roomac-EER10-75-TMY_USC.xml</v>
      </c>
      <c r="K59" s="37" t="str">
        <f t="shared" si="5"/>
        <v>USA_CA_Los.Angeles-USC.Campus.722874_TMYx.2009-2023</v>
      </c>
      <c r="L59" s="37" t="s">
        <v>328</v>
      </c>
    </row>
    <row r="60" spans="1:12" x14ac:dyDescent="0.25">
      <c r="A60" t="s">
        <v>227</v>
      </c>
      <c r="B60" t="str">
        <f t="shared" si="6"/>
        <v>W-sf-R-hvac-100roomac-EER10-82-HW_His2.xml</v>
      </c>
      <c r="C60" s="37" t="str">
        <f t="shared" si="1"/>
        <v>3B_LosAngeles_HW_Historical_MostIntense_MostSevere_2018</v>
      </c>
      <c r="D60" s="37" t="s">
        <v>326</v>
      </c>
      <c r="F60" t="str">
        <f t="shared" si="2"/>
        <v>W-sf-R-hvac-100roomac-EER10-82-HW_Mid1.xml</v>
      </c>
      <c r="G60" s="37" t="str">
        <f t="shared" si="3"/>
        <v>3B_LosAngeles_HW_Midterm_Longest_2056</v>
      </c>
      <c r="H60" s="37" t="s">
        <v>327</v>
      </c>
      <c r="J60" t="str">
        <f t="shared" si="4"/>
        <v>W-sf-R-hvac-100roomac-EER10-82-TMY_USC.xml</v>
      </c>
      <c r="K60" s="37" t="str">
        <f t="shared" si="5"/>
        <v>USA_CA_Los.Angeles-USC.Campus.722874_TMYx.2009-2023</v>
      </c>
      <c r="L60" s="37" t="s">
        <v>328</v>
      </c>
    </row>
    <row r="61" spans="1:12" x14ac:dyDescent="0.25">
      <c r="A61" t="s">
        <v>228</v>
      </c>
      <c r="B61" t="str">
        <f t="shared" si="6"/>
        <v>W-sf-R-hvac-100roomac-EER12-75-HW_His2.xml</v>
      </c>
      <c r="C61" s="37" t="str">
        <f t="shared" si="1"/>
        <v>3B_LosAngeles_HW_Historical_MostIntense_MostSevere_2018</v>
      </c>
      <c r="D61" s="37" t="s">
        <v>326</v>
      </c>
      <c r="F61" t="str">
        <f t="shared" si="2"/>
        <v>W-sf-R-hvac-100roomac-EER12-75-HW_Mid1.xml</v>
      </c>
      <c r="G61" s="37" t="str">
        <f t="shared" si="3"/>
        <v>3B_LosAngeles_HW_Midterm_Longest_2056</v>
      </c>
      <c r="H61" s="37" t="s">
        <v>327</v>
      </c>
      <c r="J61" t="str">
        <f t="shared" si="4"/>
        <v>W-sf-R-hvac-100roomac-EER12-75-TMY_USC.xml</v>
      </c>
      <c r="K61" s="37" t="str">
        <f t="shared" si="5"/>
        <v>USA_CA_Los.Angeles-USC.Campus.722874_TMYx.2009-2023</v>
      </c>
      <c r="L61" s="37" t="s">
        <v>328</v>
      </c>
    </row>
    <row r="62" spans="1:12" x14ac:dyDescent="0.25">
      <c r="A62" t="s">
        <v>229</v>
      </c>
      <c r="B62" t="str">
        <f t="shared" si="6"/>
        <v>W-sf-R-hvac-100roomac-EER12-82-HW_His2.xml</v>
      </c>
      <c r="C62" s="37" t="str">
        <f t="shared" si="1"/>
        <v>3B_LosAngeles_HW_Historical_MostIntense_MostSevere_2018</v>
      </c>
      <c r="D62" s="37" t="s">
        <v>326</v>
      </c>
      <c r="F62" t="str">
        <f t="shared" si="2"/>
        <v>W-sf-R-hvac-100roomac-EER12-82-HW_Mid1.xml</v>
      </c>
      <c r="G62" s="37" t="str">
        <f t="shared" si="3"/>
        <v>3B_LosAngeles_HW_Midterm_Longest_2056</v>
      </c>
      <c r="H62" s="37" t="s">
        <v>327</v>
      </c>
      <c r="J62" t="str">
        <f t="shared" si="4"/>
        <v>W-sf-R-hvac-100roomac-EER12-82-TMY_USC.xml</v>
      </c>
      <c r="K62" s="37" t="str">
        <f t="shared" si="5"/>
        <v>USA_CA_Los.Angeles-USC.Campus.722874_TMYx.2009-2023</v>
      </c>
      <c r="L62" s="37" t="s">
        <v>328</v>
      </c>
    </row>
    <row r="63" spans="1:12" x14ac:dyDescent="0.25">
      <c r="A63" t="s">
        <v>230</v>
      </c>
      <c r="B63" t="str">
        <f t="shared" si="6"/>
        <v>W-sf-R-hvac-33roomac-EER10-75-HW_His2.xml</v>
      </c>
      <c r="C63" s="37" t="str">
        <f t="shared" si="1"/>
        <v>3B_LosAngeles_HW_Historical_MostIntense_MostSevere_2018</v>
      </c>
      <c r="D63" s="37" t="s">
        <v>326</v>
      </c>
      <c r="F63" t="str">
        <f t="shared" si="2"/>
        <v>W-sf-R-hvac-33roomac-EER10-75-HW_Mid1.xml</v>
      </c>
      <c r="G63" s="37" t="str">
        <f t="shared" si="3"/>
        <v>3B_LosAngeles_HW_Midterm_Longest_2056</v>
      </c>
      <c r="H63" s="37" t="s">
        <v>327</v>
      </c>
      <c r="J63" t="str">
        <f t="shared" si="4"/>
        <v>W-sf-R-hvac-33roomac-EER10-75-TMY_USC.xml</v>
      </c>
      <c r="K63" s="37" t="str">
        <f t="shared" si="5"/>
        <v>USA_CA_Los.Angeles-USC.Campus.722874_TMYx.2009-2023</v>
      </c>
      <c r="L63" s="37" t="s">
        <v>328</v>
      </c>
    </row>
    <row r="64" spans="1:12" x14ac:dyDescent="0.25">
      <c r="A64" t="s">
        <v>231</v>
      </c>
      <c r="B64" t="str">
        <f t="shared" si="6"/>
        <v>W-sf-R-hvac-33roomac-EER10-82-HW_His2.xml</v>
      </c>
      <c r="C64" s="37" t="str">
        <f t="shared" si="1"/>
        <v>3B_LosAngeles_HW_Historical_MostIntense_MostSevere_2018</v>
      </c>
      <c r="D64" s="37" t="s">
        <v>326</v>
      </c>
      <c r="F64" t="str">
        <f t="shared" si="2"/>
        <v>W-sf-R-hvac-33roomac-EER10-82-HW_Mid1.xml</v>
      </c>
      <c r="G64" s="37" t="str">
        <f t="shared" si="3"/>
        <v>3B_LosAngeles_HW_Midterm_Longest_2056</v>
      </c>
      <c r="H64" s="37" t="s">
        <v>327</v>
      </c>
      <c r="J64" t="str">
        <f t="shared" si="4"/>
        <v>W-sf-R-hvac-33roomac-EER10-82-TMY_USC.xml</v>
      </c>
      <c r="K64" s="37" t="str">
        <f t="shared" si="5"/>
        <v>USA_CA_Los.Angeles-USC.Campus.722874_TMYx.2009-2023</v>
      </c>
      <c r="L64" s="37" t="s">
        <v>328</v>
      </c>
    </row>
    <row r="65" spans="1:12" x14ac:dyDescent="0.25">
      <c r="A65" t="s">
        <v>232</v>
      </c>
      <c r="B65" t="str">
        <f t="shared" si="6"/>
        <v>W-sf-R-hvac-33roomac-EER12-75-HW_His2.xml</v>
      </c>
      <c r="C65" s="37" t="str">
        <f t="shared" si="1"/>
        <v>3B_LosAngeles_HW_Historical_MostIntense_MostSevere_2018</v>
      </c>
      <c r="D65" s="37" t="s">
        <v>326</v>
      </c>
      <c r="F65" t="str">
        <f t="shared" si="2"/>
        <v>W-sf-R-hvac-33roomac-EER12-75-HW_Mid1.xml</v>
      </c>
      <c r="G65" s="37" t="str">
        <f t="shared" si="3"/>
        <v>3B_LosAngeles_HW_Midterm_Longest_2056</v>
      </c>
      <c r="H65" s="37" t="s">
        <v>327</v>
      </c>
      <c r="J65" t="str">
        <f t="shared" si="4"/>
        <v>W-sf-R-hvac-33roomac-EER12-75-TMY_USC.xml</v>
      </c>
      <c r="K65" s="37" t="str">
        <f t="shared" si="5"/>
        <v>USA_CA_Los.Angeles-USC.Campus.722874_TMYx.2009-2023</v>
      </c>
      <c r="L65" s="37" t="s">
        <v>328</v>
      </c>
    </row>
    <row r="66" spans="1:12" x14ac:dyDescent="0.25">
      <c r="A66" t="s">
        <v>233</v>
      </c>
      <c r="B66" t="str">
        <f t="shared" si="6"/>
        <v>W-sf-R-hvac-33roomac-EER12-82-HW_His2.xml</v>
      </c>
      <c r="C66" s="37" t="str">
        <f t="shared" si="1"/>
        <v>3B_LosAngeles_HW_Historical_MostIntense_MostSevere_2018</v>
      </c>
      <c r="D66" s="37" t="s">
        <v>326</v>
      </c>
      <c r="F66" t="str">
        <f t="shared" si="2"/>
        <v>W-sf-R-hvac-33roomac-EER12-82-HW_Mid1.xml</v>
      </c>
      <c r="G66" s="37" t="str">
        <f t="shared" si="3"/>
        <v>3B_LosAngeles_HW_Midterm_Longest_2056</v>
      </c>
      <c r="H66" s="37" t="s">
        <v>327</v>
      </c>
      <c r="J66" t="str">
        <f t="shared" si="4"/>
        <v>W-sf-R-hvac-33roomac-EER12-82-TMY_USC.xml</v>
      </c>
      <c r="K66" s="37" t="str">
        <f t="shared" si="5"/>
        <v>USA_CA_Los.Angeles-USC.Campus.722874_TMYx.2009-2023</v>
      </c>
      <c r="L66" s="37" t="s">
        <v>328</v>
      </c>
    </row>
    <row r="67" spans="1:12" x14ac:dyDescent="0.25">
      <c r="A67" t="s">
        <v>234</v>
      </c>
      <c r="B67" t="str">
        <f t="shared" si="6"/>
        <v>W-sf-R-hvac-33roomac-EER12-oversize-75-HW_His2.xml</v>
      </c>
      <c r="C67" s="37" t="str">
        <f t="shared" ref="C67:C130" si="7">LEFT(D67,LEN(D67)-4)</f>
        <v>3B_LosAngeles_HW_Historical_MostIntense_MostSevere_2018</v>
      </c>
      <c r="D67" s="37" t="s">
        <v>326</v>
      </c>
      <c r="F67" t="str">
        <f t="shared" ref="F67:F130" si="8">REPLACE($A67,FIND("TMY",$A67),3,"HW_Mid1")</f>
        <v>W-sf-R-hvac-33roomac-EER12-oversize-75-HW_Mid1.xml</v>
      </c>
      <c r="G67" s="37" t="str">
        <f t="shared" ref="G67:G130" si="9">LEFT(H67,LEN(H67)-4)</f>
        <v>3B_LosAngeles_HW_Midterm_Longest_2056</v>
      </c>
      <c r="H67" s="37" t="s">
        <v>327</v>
      </c>
      <c r="J67" t="str">
        <f t="shared" ref="J67:J130" si="10">REPLACE($A67,FIND("TMY",$A67),3,"TMY_USC")</f>
        <v>W-sf-R-hvac-33roomac-EER12-oversize-75-TMY_USC.xml</v>
      </c>
      <c r="K67" s="37" t="str">
        <f t="shared" ref="K67:K130" si="11">LEFT(L67,LEN(L67)-4)</f>
        <v>USA_CA_Los.Angeles-USC.Campus.722874_TMYx.2009-2023</v>
      </c>
      <c r="L67" s="37" t="s">
        <v>328</v>
      </c>
    </row>
    <row r="68" spans="1:12" x14ac:dyDescent="0.25">
      <c r="A68" t="s">
        <v>235</v>
      </c>
      <c r="B68" t="str">
        <f t="shared" si="6"/>
        <v>W-sf-R-hvac-33roomac-EER12-oversize-82-HW_His2.xml</v>
      </c>
      <c r="C68" s="37" t="str">
        <f t="shared" si="7"/>
        <v>3B_LosAngeles_HW_Historical_MostIntense_MostSevere_2018</v>
      </c>
      <c r="D68" s="37" t="s">
        <v>326</v>
      </c>
      <c r="F68" t="str">
        <f t="shared" si="8"/>
        <v>W-sf-R-hvac-33roomac-EER12-oversize-82-HW_Mid1.xml</v>
      </c>
      <c r="G68" s="37" t="str">
        <f t="shared" si="9"/>
        <v>3B_LosAngeles_HW_Midterm_Longest_2056</v>
      </c>
      <c r="H68" s="37" t="s">
        <v>327</v>
      </c>
      <c r="J68" t="str">
        <f t="shared" si="10"/>
        <v>W-sf-R-hvac-33roomac-EER12-oversize-82-TMY_USC.xml</v>
      </c>
      <c r="K68" s="37" t="str">
        <f t="shared" si="11"/>
        <v>USA_CA_Los.Angeles-USC.Campus.722874_TMYx.2009-2023</v>
      </c>
      <c r="L68" s="37" t="s">
        <v>328</v>
      </c>
    </row>
    <row r="69" spans="1:12" x14ac:dyDescent="0.25">
      <c r="A69" t="s">
        <v>236</v>
      </c>
      <c r="B69" t="str">
        <f t="shared" si="6"/>
        <v>W-sf-R-hvac-centralac-SEER13-75-HW_His2.xml</v>
      </c>
      <c r="C69" s="37" t="str">
        <f t="shared" si="7"/>
        <v>3B_LosAngeles_HW_Historical_MostIntense_MostSevere_2018</v>
      </c>
      <c r="D69" s="37" t="s">
        <v>326</v>
      </c>
      <c r="F69" t="str">
        <f t="shared" si="8"/>
        <v>W-sf-R-hvac-centralac-SEER13-75-HW_Mid1.xml</v>
      </c>
      <c r="G69" s="37" t="str">
        <f t="shared" si="9"/>
        <v>3B_LosAngeles_HW_Midterm_Longest_2056</v>
      </c>
      <c r="H69" s="37" t="s">
        <v>327</v>
      </c>
      <c r="J69" t="str">
        <f t="shared" si="10"/>
        <v>W-sf-R-hvac-centralac-SEER13-75-TMY_USC.xml</v>
      </c>
      <c r="K69" s="37" t="str">
        <f t="shared" si="11"/>
        <v>USA_CA_Los.Angeles-USC.Campus.722874_TMYx.2009-2023</v>
      </c>
      <c r="L69" s="37" t="s">
        <v>328</v>
      </c>
    </row>
    <row r="70" spans="1:12" x14ac:dyDescent="0.25">
      <c r="A70" t="s">
        <v>237</v>
      </c>
      <c r="B70" t="str">
        <f t="shared" si="6"/>
        <v>W-sf-R-hvac-centralac-SEER13-82-HW_His2.xml</v>
      </c>
      <c r="C70" s="37" t="str">
        <f t="shared" si="7"/>
        <v>3B_LosAngeles_HW_Historical_MostIntense_MostSevere_2018</v>
      </c>
      <c r="D70" s="37" t="s">
        <v>326</v>
      </c>
      <c r="F70" t="str">
        <f t="shared" si="8"/>
        <v>W-sf-R-hvac-centralac-SEER13-82-HW_Mid1.xml</v>
      </c>
      <c r="G70" s="37" t="str">
        <f t="shared" si="9"/>
        <v>3B_LosAngeles_HW_Midterm_Longest_2056</v>
      </c>
      <c r="H70" s="37" t="s">
        <v>327</v>
      </c>
      <c r="J70" t="str">
        <f t="shared" si="10"/>
        <v>W-sf-R-hvac-centralac-SEER13-82-TMY_USC.xml</v>
      </c>
      <c r="K70" s="37" t="str">
        <f t="shared" si="11"/>
        <v>USA_CA_Los.Angeles-USC.Campus.722874_TMYx.2009-2023</v>
      </c>
      <c r="L70" s="37" t="s">
        <v>328</v>
      </c>
    </row>
    <row r="71" spans="1:12" x14ac:dyDescent="0.25">
      <c r="A71" t="s">
        <v>238</v>
      </c>
      <c r="B71" t="str">
        <f t="shared" si="6"/>
        <v>W-sf-R-hvac-centralac-SEER20-75-HW_His2.xml</v>
      </c>
      <c r="C71" s="37" t="str">
        <f t="shared" si="7"/>
        <v>3B_LosAngeles_HW_Historical_MostIntense_MostSevere_2018</v>
      </c>
      <c r="D71" s="37" t="s">
        <v>326</v>
      </c>
      <c r="F71" t="str">
        <f t="shared" si="8"/>
        <v>W-sf-R-hvac-centralac-SEER20-75-HW_Mid1.xml</v>
      </c>
      <c r="G71" s="37" t="str">
        <f t="shared" si="9"/>
        <v>3B_LosAngeles_HW_Midterm_Longest_2056</v>
      </c>
      <c r="H71" s="37" t="s">
        <v>327</v>
      </c>
      <c r="J71" t="str">
        <f t="shared" si="10"/>
        <v>W-sf-R-hvac-centralac-SEER20-75-TMY_USC.xml</v>
      </c>
      <c r="K71" s="37" t="str">
        <f t="shared" si="11"/>
        <v>USA_CA_Los.Angeles-USC.Campus.722874_TMYx.2009-2023</v>
      </c>
      <c r="L71" s="37" t="s">
        <v>328</v>
      </c>
    </row>
    <row r="72" spans="1:12" x14ac:dyDescent="0.25">
      <c r="A72" t="s">
        <v>239</v>
      </c>
      <c r="B72" t="str">
        <f t="shared" si="6"/>
        <v>W-sf-R-hvac-centralac-SEER20-82-HW_His2.xml</v>
      </c>
      <c r="C72" s="37" t="str">
        <f t="shared" si="7"/>
        <v>3B_LosAngeles_HW_Historical_MostIntense_MostSevere_2018</v>
      </c>
      <c r="D72" s="37" t="s">
        <v>326</v>
      </c>
      <c r="F72" t="str">
        <f t="shared" si="8"/>
        <v>W-sf-R-hvac-centralac-SEER20-82-HW_Mid1.xml</v>
      </c>
      <c r="G72" s="37" t="str">
        <f t="shared" si="9"/>
        <v>3B_LosAngeles_HW_Midterm_Longest_2056</v>
      </c>
      <c r="H72" s="37" t="s">
        <v>327</v>
      </c>
      <c r="J72" t="str">
        <f t="shared" si="10"/>
        <v>W-sf-R-hvac-centralac-SEER20-82-TMY_USC.xml</v>
      </c>
      <c r="K72" s="37" t="str">
        <f t="shared" si="11"/>
        <v>USA_CA_Los.Angeles-USC.Campus.722874_TMYx.2009-2023</v>
      </c>
      <c r="L72" s="37" t="s">
        <v>328</v>
      </c>
    </row>
    <row r="73" spans="1:12" x14ac:dyDescent="0.25">
      <c r="A73" t="s">
        <v>240</v>
      </c>
      <c r="B73" t="str">
        <f t="shared" si="6"/>
        <v>W-sf-R-hvac-heatpump-SEER20-75-HW_His2.xml</v>
      </c>
      <c r="C73" s="37" t="str">
        <f t="shared" si="7"/>
        <v>3B_LosAngeles_HW_Historical_MostIntense_MostSevere_2018</v>
      </c>
      <c r="D73" s="37" t="s">
        <v>326</v>
      </c>
      <c r="F73" t="str">
        <f t="shared" si="8"/>
        <v>W-sf-R-hvac-heatpump-SEER20-75-HW_Mid1.xml</v>
      </c>
      <c r="G73" s="37" t="str">
        <f t="shared" si="9"/>
        <v>3B_LosAngeles_HW_Midterm_Longest_2056</v>
      </c>
      <c r="H73" s="37" t="s">
        <v>327</v>
      </c>
      <c r="J73" t="str">
        <f t="shared" si="10"/>
        <v>W-sf-R-hvac-heatpump-SEER20-75-TMY_USC.xml</v>
      </c>
      <c r="K73" s="37" t="str">
        <f t="shared" si="11"/>
        <v>USA_CA_Los.Angeles-USC.Campus.722874_TMYx.2009-2023</v>
      </c>
      <c r="L73" s="37" t="s">
        <v>328</v>
      </c>
    </row>
    <row r="74" spans="1:12" x14ac:dyDescent="0.25">
      <c r="A74" t="s">
        <v>241</v>
      </c>
      <c r="B74" t="str">
        <f t="shared" si="6"/>
        <v>W-sf-R-hvac-heatpump-SEER20-82-HW_His2.xml</v>
      </c>
      <c r="C74" s="37" t="str">
        <f t="shared" si="7"/>
        <v>3B_LosAngeles_HW_Historical_MostIntense_MostSevere_2018</v>
      </c>
      <c r="D74" s="37" t="s">
        <v>326</v>
      </c>
      <c r="F74" t="str">
        <f t="shared" si="8"/>
        <v>W-sf-R-hvac-heatpump-SEER20-82-HW_Mid1.xml</v>
      </c>
      <c r="G74" s="37" t="str">
        <f t="shared" si="9"/>
        <v>3B_LosAngeles_HW_Midterm_Longest_2056</v>
      </c>
      <c r="H74" s="37" t="s">
        <v>327</v>
      </c>
      <c r="J74" t="str">
        <f t="shared" si="10"/>
        <v>W-sf-R-hvac-heatpump-SEER20-82-TMY_USC.xml</v>
      </c>
      <c r="K74" s="37" t="str">
        <f t="shared" si="11"/>
        <v>USA_CA_Los.Angeles-USC.Campus.722874_TMYx.2009-2023</v>
      </c>
      <c r="L74" s="37" t="s">
        <v>328</v>
      </c>
    </row>
    <row r="75" spans="1:12" x14ac:dyDescent="0.25">
      <c r="A75" t="s">
        <v>242</v>
      </c>
      <c r="B75" t="str">
        <f t="shared" si="6"/>
        <v>W-sf-R-hvac-minisplit-SEER20-75-HW_His2.xml</v>
      </c>
      <c r="C75" s="37" t="str">
        <f t="shared" si="7"/>
        <v>3B_LosAngeles_HW_Historical_MostIntense_MostSevere_2018</v>
      </c>
      <c r="D75" s="37" t="s">
        <v>326</v>
      </c>
      <c r="F75" t="str">
        <f t="shared" si="8"/>
        <v>W-sf-R-hvac-minisplit-SEER20-75-HW_Mid1.xml</v>
      </c>
      <c r="G75" s="37" t="str">
        <f t="shared" si="9"/>
        <v>3B_LosAngeles_HW_Midterm_Longest_2056</v>
      </c>
      <c r="H75" s="37" t="s">
        <v>327</v>
      </c>
      <c r="J75" t="str">
        <f t="shared" si="10"/>
        <v>W-sf-R-hvac-minisplit-SEER20-75-TMY_USC.xml</v>
      </c>
      <c r="K75" s="37" t="str">
        <f t="shared" si="11"/>
        <v>USA_CA_Los.Angeles-USC.Campus.722874_TMYx.2009-2023</v>
      </c>
      <c r="L75" s="37" t="s">
        <v>328</v>
      </c>
    </row>
    <row r="76" spans="1:12" x14ac:dyDescent="0.25">
      <c r="A76" t="s">
        <v>243</v>
      </c>
      <c r="B76" t="str">
        <f t="shared" si="6"/>
        <v>W-sf-R-hvac-minisplit-SEER20-82-HW_His2.xml</v>
      </c>
      <c r="C76" s="37" t="str">
        <f t="shared" si="7"/>
        <v>3B_LosAngeles_HW_Historical_MostIntense_MostSevere_2018</v>
      </c>
      <c r="D76" s="37" t="s">
        <v>326</v>
      </c>
      <c r="F76" t="str">
        <f t="shared" si="8"/>
        <v>W-sf-R-hvac-minisplit-SEER20-82-HW_Mid1.xml</v>
      </c>
      <c r="G76" s="37" t="str">
        <f t="shared" si="9"/>
        <v>3B_LosAngeles_HW_Midterm_Longest_2056</v>
      </c>
      <c r="H76" s="37" t="s">
        <v>327</v>
      </c>
      <c r="J76" t="str">
        <f t="shared" si="10"/>
        <v>W-sf-R-hvac-minisplit-SEER20-82-TMY_USC.xml</v>
      </c>
      <c r="K76" s="37" t="str">
        <f t="shared" si="11"/>
        <v>USA_CA_Los.Angeles-USC.Campus.722874_TMYx.2009-2023</v>
      </c>
      <c r="L76" s="37" t="s">
        <v>328</v>
      </c>
    </row>
    <row r="77" spans="1:12" x14ac:dyDescent="0.25">
      <c r="A77" t="s">
        <v>244</v>
      </c>
      <c r="B77" t="str">
        <f t="shared" si="6"/>
        <v>W-sf-R-hvac-none-HW_His2.xml</v>
      </c>
      <c r="C77" s="37" t="str">
        <f t="shared" si="7"/>
        <v>3B_LosAngeles_HW_Historical_MostIntense_MostSevere_2018</v>
      </c>
      <c r="D77" s="37" t="s">
        <v>326</v>
      </c>
      <c r="F77" t="str">
        <f t="shared" si="8"/>
        <v>W-sf-R-hvac-none-HW_Mid1.xml</v>
      </c>
      <c r="G77" s="37" t="str">
        <f t="shared" si="9"/>
        <v>3B_LosAngeles_HW_Midterm_Longest_2056</v>
      </c>
      <c r="H77" s="37" t="s">
        <v>327</v>
      </c>
      <c r="J77" t="str">
        <f t="shared" si="10"/>
        <v>W-sf-R-hvac-none-TMY_USC.xml</v>
      </c>
      <c r="K77" s="37" t="str">
        <f t="shared" si="11"/>
        <v>USA_CA_Los.Angeles-USC.Campus.722874_TMYx.2009-2023</v>
      </c>
      <c r="L77" s="37" t="s">
        <v>328</v>
      </c>
    </row>
    <row r="78" spans="1:12" x14ac:dyDescent="0.25">
      <c r="A78" t="s">
        <v>283</v>
      </c>
      <c r="B78" t="str">
        <f t="shared" si="6"/>
        <v>W-dbl-hvac-100roomac-EER10-75-HW_His2.xml</v>
      </c>
      <c r="C78" s="37" t="str">
        <f t="shared" si="7"/>
        <v>3B_LosAngeles_HW_Historical_MostIntense_MostSevere_2018</v>
      </c>
      <c r="D78" s="37" t="s">
        <v>326</v>
      </c>
      <c r="F78" t="str">
        <f t="shared" si="8"/>
        <v>W-dbl-hvac-100roomac-EER10-75-HW_Mid1.xml</v>
      </c>
      <c r="G78" s="37" t="str">
        <f t="shared" si="9"/>
        <v>3B_LosAngeles_HW_Midterm_Longest_2056</v>
      </c>
      <c r="H78" s="37" t="s">
        <v>327</v>
      </c>
      <c r="J78" t="str">
        <f t="shared" si="10"/>
        <v>W-dbl-hvac-100roomac-EER10-75-TMY_USC.xml</v>
      </c>
      <c r="K78" s="37" t="str">
        <f t="shared" si="11"/>
        <v>USA_CA_Los.Angeles-USC.Campus.722874_TMYx.2009-2023</v>
      </c>
      <c r="L78" s="37" t="s">
        <v>328</v>
      </c>
    </row>
    <row r="79" spans="1:12" x14ac:dyDescent="0.25">
      <c r="A79" t="s">
        <v>284</v>
      </c>
      <c r="B79" t="str">
        <f t="shared" si="6"/>
        <v>W-dbl-hvac-100roomac-EER10-82-HW_His2.xml</v>
      </c>
      <c r="C79" s="37" t="str">
        <f t="shared" si="7"/>
        <v>3B_LosAngeles_HW_Historical_MostIntense_MostSevere_2018</v>
      </c>
      <c r="D79" s="37" t="s">
        <v>326</v>
      </c>
      <c r="F79" t="str">
        <f t="shared" si="8"/>
        <v>W-dbl-hvac-100roomac-EER10-82-HW_Mid1.xml</v>
      </c>
      <c r="G79" s="37" t="str">
        <f t="shared" si="9"/>
        <v>3B_LosAngeles_HW_Midterm_Longest_2056</v>
      </c>
      <c r="H79" s="37" t="s">
        <v>327</v>
      </c>
      <c r="J79" t="str">
        <f t="shared" si="10"/>
        <v>W-dbl-hvac-100roomac-EER10-82-TMY_USC.xml</v>
      </c>
      <c r="K79" s="37" t="str">
        <f t="shared" si="11"/>
        <v>USA_CA_Los.Angeles-USC.Campus.722874_TMYx.2009-2023</v>
      </c>
      <c r="L79" s="37" t="s">
        <v>328</v>
      </c>
    </row>
    <row r="80" spans="1:12" x14ac:dyDescent="0.25">
      <c r="A80" t="s">
        <v>285</v>
      </c>
      <c r="B80" t="str">
        <f t="shared" si="6"/>
        <v>W-dbl-hvac-100roomac-EER12-75-HW_His2.xml</v>
      </c>
      <c r="C80" s="37" t="str">
        <f t="shared" si="7"/>
        <v>3B_LosAngeles_HW_Historical_MostIntense_MostSevere_2018</v>
      </c>
      <c r="D80" s="37" t="s">
        <v>326</v>
      </c>
      <c r="F80" t="str">
        <f t="shared" si="8"/>
        <v>W-dbl-hvac-100roomac-EER12-75-HW_Mid1.xml</v>
      </c>
      <c r="G80" s="37" t="str">
        <f t="shared" si="9"/>
        <v>3B_LosAngeles_HW_Midterm_Longest_2056</v>
      </c>
      <c r="H80" s="37" t="s">
        <v>327</v>
      </c>
      <c r="J80" t="str">
        <f t="shared" si="10"/>
        <v>W-dbl-hvac-100roomac-EER12-75-TMY_USC.xml</v>
      </c>
      <c r="K80" s="37" t="str">
        <f t="shared" si="11"/>
        <v>USA_CA_Los.Angeles-USC.Campus.722874_TMYx.2009-2023</v>
      </c>
      <c r="L80" s="37" t="s">
        <v>328</v>
      </c>
    </row>
    <row r="81" spans="1:12" x14ac:dyDescent="0.25">
      <c r="A81" t="s">
        <v>286</v>
      </c>
      <c r="B81" t="str">
        <f t="shared" si="6"/>
        <v>W-dbl-hvac-100roomac-EER12-82-HW_His2.xml</v>
      </c>
      <c r="C81" s="37" t="str">
        <f t="shared" si="7"/>
        <v>3B_LosAngeles_HW_Historical_MostIntense_MostSevere_2018</v>
      </c>
      <c r="D81" s="37" t="s">
        <v>326</v>
      </c>
      <c r="F81" t="str">
        <f t="shared" si="8"/>
        <v>W-dbl-hvac-100roomac-EER12-82-HW_Mid1.xml</v>
      </c>
      <c r="G81" s="37" t="str">
        <f t="shared" si="9"/>
        <v>3B_LosAngeles_HW_Midterm_Longest_2056</v>
      </c>
      <c r="H81" s="37" t="s">
        <v>327</v>
      </c>
      <c r="J81" t="str">
        <f t="shared" si="10"/>
        <v>W-dbl-hvac-100roomac-EER12-82-TMY_USC.xml</v>
      </c>
      <c r="K81" s="37" t="str">
        <f t="shared" si="11"/>
        <v>USA_CA_Los.Angeles-USC.Campus.722874_TMYx.2009-2023</v>
      </c>
      <c r="L81" s="37" t="s">
        <v>328</v>
      </c>
    </row>
    <row r="82" spans="1:12" x14ac:dyDescent="0.25">
      <c r="A82" t="s">
        <v>287</v>
      </c>
      <c r="B82" t="str">
        <f t="shared" si="6"/>
        <v>W-dbl-hvac-33roomac-EER10-75-HW_His2.xml</v>
      </c>
      <c r="C82" s="37" t="str">
        <f t="shared" si="7"/>
        <v>3B_LosAngeles_HW_Historical_MostIntense_MostSevere_2018</v>
      </c>
      <c r="D82" s="37" t="s">
        <v>326</v>
      </c>
      <c r="F82" t="str">
        <f t="shared" si="8"/>
        <v>W-dbl-hvac-33roomac-EER10-75-HW_Mid1.xml</v>
      </c>
      <c r="G82" s="37" t="str">
        <f t="shared" si="9"/>
        <v>3B_LosAngeles_HW_Midterm_Longest_2056</v>
      </c>
      <c r="H82" s="37" t="s">
        <v>327</v>
      </c>
      <c r="J82" t="str">
        <f t="shared" si="10"/>
        <v>W-dbl-hvac-33roomac-EER10-75-TMY_USC.xml</v>
      </c>
      <c r="K82" s="37" t="str">
        <f t="shared" si="11"/>
        <v>USA_CA_Los.Angeles-USC.Campus.722874_TMYx.2009-2023</v>
      </c>
      <c r="L82" s="37" t="s">
        <v>328</v>
      </c>
    </row>
    <row r="83" spans="1:12" x14ac:dyDescent="0.25">
      <c r="A83" t="s">
        <v>288</v>
      </c>
      <c r="B83" t="str">
        <f t="shared" si="6"/>
        <v>W-dbl-hvac-33roomac-EER10-82-HW_His2.xml</v>
      </c>
      <c r="C83" s="37" t="str">
        <f t="shared" si="7"/>
        <v>3B_LosAngeles_HW_Historical_MostIntense_MostSevere_2018</v>
      </c>
      <c r="D83" s="37" t="s">
        <v>326</v>
      </c>
      <c r="F83" t="str">
        <f t="shared" si="8"/>
        <v>W-dbl-hvac-33roomac-EER10-82-HW_Mid1.xml</v>
      </c>
      <c r="G83" s="37" t="str">
        <f t="shared" si="9"/>
        <v>3B_LosAngeles_HW_Midterm_Longest_2056</v>
      </c>
      <c r="H83" s="37" t="s">
        <v>327</v>
      </c>
      <c r="J83" t="str">
        <f t="shared" si="10"/>
        <v>W-dbl-hvac-33roomac-EER10-82-TMY_USC.xml</v>
      </c>
      <c r="K83" s="37" t="str">
        <f t="shared" si="11"/>
        <v>USA_CA_Los.Angeles-USC.Campus.722874_TMYx.2009-2023</v>
      </c>
      <c r="L83" s="37" t="s">
        <v>328</v>
      </c>
    </row>
    <row r="84" spans="1:12" x14ac:dyDescent="0.25">
      <c r="A84" t="s">
        <v>289</v>
      </c>
      <c r="B84" t="str">
        <f t="shared" si="6"/>
        <v>W-dbl-hvac-33roomac-EER12-75-HW_His2.xml</v>
      </c>
      <c r="C84" s="37" t="str">
        <f t="shared" si="7"/>
        <v>3B_LosAngeles_HW_Historical_MostIntense_MostSevere_2018</v>
      </c>
      <c r="D84" s="37" t="s">
        <v>326</v>
      </c>
      <c r="F84" t="str">
        <f t="shared" si="8"/>
        <v>W-dbl-hvac-33roomac-EER12-75-HW_Mid1.xml</v>
      </c>
      <c r="G84" s="37" t="str">
        <f t="shared" si="9"/>
        <v>3B_LosAngeles_HW_Midterm_Longest_2056</v>
      </c>
      <c r="H84" s="37" t="s">
        <v>327</v>
      </c>
      <c r="J84" t="str">
        <f t="shared" si="10"/>
        <v>W-dbl-hvac-33roomac-EER12-75-TMY_USC.xml</v>
      </c>
      <c r="K84" s="37" t="str">
        <f t="shared" si="11"/>
        <v>USA_CA_Los.Angeles-USC.Campus.722874_TMYx.2009-2023</v>
      </c>
      <c r="L84" s="37" t="s">
        <v>328</v>
      </c>
    </row>
    <row r="85" spans="1:12" x14ac:dyDescent="0.25">
      <c r="A85" t="s">
        <v>290</v>
      </c>
      <c r="B85" t="str">
        <f t="shared" ref="B85:B116" si="12">REPLACE(A85,FIND("TMY",A85),3,"HW_His2")</f>
        <v>W-dbl-hvac-33roomac-EER12-82-HW_His2.xml</v>
      </c>
      <c r="C85" s="37" t="str">
        <f t="shared" si="7"/>
        <v>3B_LosAngeles_HW_Historical_MostIntense_MostSevere_2018</v>
      </c>
      <c r="D85" s="37" t="s">
        <v>326</v>
      </c>
      <c r="F85" t="str">
        <f t="shared" si="8"/>
        <v>W-dbl-hvac-33roomac-EER12-82-HW_Mid1.xml</v>
      </c>
      <c r="G85" s="37" t="str">
        <f t="shared" si="9"/>
        <v>3B_LosAngeles_HW_Midterm_Longest_2056</v>
      </c>
      <c r="H85" s="37" t="s">
        <v>327</v>
      </c>
      <c r="J85" t="str">
        <f t="shared" si="10"/>
        <v>W-dbl-hvac-33roomac-EER12-82-TMY_USC.xml</v>
      </c>
      <c r="K85" s="37" t="str">
        <f t="shared" si="11"/>
        <v>USA_CA_Los.Angeles-USC.Campus.722874_TMYx.2009-2023</v>
      </c>
      <c r="L85" s="37" t="s">
        <v>328</v>
      </c>
    </row>
    <row r="86" spans="1:12" x14ac:dyDescent="0.25">
      <c r="A86" t="s">
        <v>291</v>
      </c>
      <c r="B86" t="str">
        <f t="shared" si="12"/>
        <v>W-dbl-hvac-33roomac-EER12-oversize-75-HW_His2.xml</v>
      </c>
      <c r="C86" s="37" t="str">
        <f t="shared" si="7"/>
        <v>3B_LosAngeles_HW_Historical_MostIntense_MostSevere_2018</v>
      </c>
      <c r="D86" s="37" t="s">
        <v>326</v>
      </c>
      <c r="F86" t="str">
        <f t="shared" si="8"/>
        <v>W-dbl-hvac-33roomac-EER12-oversize-75-HW_Mid1.xml</v>
      </c>
      <c r="G86" s="37" t="str">
        <f t="shared" si="9"/>
        <v>3B_LosAngeles_HW_Midterm_Longest_2056</v>
      </c>
      <c r="H86" s="37" t="s">
        <v>327</v>
      </c>
      <c r="J86" t="str">
        <f t="shared" si="10"/>
        <v>W-dbl-hvac-33roomac-EER12-oversize-75-TMY_USC.xml</v>
      </c>
      <c r="K86" s="37" t="str">
        <f t="shared" si="11"/>
        <v>USA_CA_Los.Angeles-USC.Campus.722874_TMYx.2009-2023</v>
      </c>
      <c r="L86" s="37" t="s">
        <v>328</v>
      </c>
    </row>
    <row r="87" spans="1:12" x14ac:dyDescent="0.25">
      <c r="A87" t="s">
        <v>292</v>
      </c>
      <c r="B87" t="str">
        <f t="shared" si="12"/>
        <v>W-dbl-hvac-33roomac-EER12-oversize-82-HW_His2.xml</v>
      </c>
      <c r="C87" s="37" t="str">
        <f t="shared" si="7"/>
        <v>3B_LosAngeles_HW_Historical_MostIntense_MostSevere_2018</v>
      </c>
      <c r="D87" s="37" t="s">
        <v>326</v>
      </c>
      <c r="F87" t="str">
        <f t="shared" si="8"/>
        <v>W-dbl-hvac-33roomac-EER12-oversize-82-HW_Mid1.xml</v>
      </c>
      <c r="G87" s="37" t="str">
        <f t="shared" si="9"/>
        <v>3B_LosAngeles_HW_Midterm_Longest_2056</v>
      </c>
      <c r="H87" s="37" t="s">
        <v>327</v>
      </c>
      <c r="J87" t="str">
        <f t="shared" si="10"/>
        <v>W-dbl-hvac-33roomac-EER12-oversize-82-TMY_USC.xml</v>
      </c>
      <c r="K87" s="37" t="str">
        <f t="shared" si="11"/>
        <v>USA_CA_Los.Angeles-USC.Campus.722874_TMYx.2009-2023</v>
      </c>
      <c r="L87" s="37" t="s">
        <v>328</v>
      </c>
    </row>
    <row r="88" spans="1:12" x14ac:dyDescent="0.25">
      <c r="A88" t="s">
        <v>293</v>
      </c>
      <c r="B88" t="str">
        <f t="shared" si="12"/>
        <v>W-dbl-hvac-centralac-SEER13-75-HW_His2.xml</v>
      </c>
      <c r="C88" s="37" t="str">
        <f t="shared" si="7"/>
        <v>3B_LosAngeles_HW_Historical_MostIntense_MostSevere_2018</v>
      </c>
      <c r="D88" s="37" t="s">
        <v>326</v>
      </c>
      <c r="F88" t="str">
        <f t="shared" si="8"/>
        <v>W-dbl-hvac-centralac-SEER13-75-HW_Mid1.xml</v>
      </c>
      <c r="G88" s="37" t="str">
        <f t="shared" si="9"/>
        <v>3B_LosAngeles_HW_Midterm_Longest_2056</v>
      </c>
      <c r="H88" s="37" t="s">
        <v>327</v>
      </c>
      <c r="J88" t="str">
        <f t="shared" si="10"/>
        <v>W-dbl-hvac-centralac-SEER13-75-TMY_USC.xml</v>
      </c>
      <c r="K88" s="37" t="str">
        <f t="shared" si="11"/>
        <v>USA_CA_Los.Angeles-USC.Campus.722874_TMYx.2009-2023</v>
      </c>
      <c r="L88" s="37" t="s">
        <v>328</v>
      </c>
    </row>
    <row r="89" spans="1:12" x14ac:dyDescent="0.25">
      <c r="A89" t="s">
        <v>294</v>
      </c>
      <c r="B89" t="str">
        <f t="shared" si="12"/>
        <v>W-dbl-hvac-centralac-SEER13-82-HW_His2.xml</v>
      </c>
      <c r="C89" s="37" t="str">
        <f t="shared" si="7"/>
        <v>3B_LosAngeles_HW_Historical_MostIntense_MostSevere_2018</v>
      </c>
      <c r="D89" s="37" t="s">
        <v>326</v>
      </c>
      <c r="F89" t="str">
        <f t="shared" si="8"/>
        <v>W-dbl-hvac-centralac-SEER13-82-HW_Mid1.xml</v>
      </c>
      <c r="G89" s="37" t="str">
        <f t="shared" si="9"/>
        <v>3B_LosAngeles_HW_Midterm_Longest_2056</v>
      </c>
      <c r="H89" s="37" t="s">
        <v>327</v>
      </c>
      <c r="J89" t="str">
        <f t="shared" si="10"/>
        <v>W-dbl-hvac-centralac-SEER13-82-TMY_USC.xml</v>
      </c>
      <c r="K89" s="37" t="str">
        <f t="shared" si="11"/>
        <v>USA_CA_Los.Angeles-USC.Campus.722874_TMYx.2009-2023</v>
      </c>
      <c r="L89" s="37" t="s">
        <v>328</v>
      </c>
    </row>
    <row r="90" spans="1:12" x14ac:dyDescent="0.25">
      <c r="A90" t="s">
        <v>295</v>
      </c>
      <c r="B90" t="str">
        <f t="shared" si="12"/>
        <v>W-dbl-hvac-centralac-SEER20-75-HW_His2.xml</v>
      </c>
      <c r="C90" s="37" t="str">
        <f t="shared" si="7"/>
        <v>3B_LosAngeles_HW_Historical_MostIntense_MostSevere_2018</v>
      </c>
      <c r="D90" s="37" t="s">
        <v>326</v>
      </c>
      <c r="F90" t="str">
        <f t="shared" si="8"/>
        <v>W-dbl-hvac-centralac-SEER20-75-HW_Mid1.xml</v>
      </c>
      <c r="G90" s="37" t="str">
        <f t="shared" si="9"/>
        <v>3B_LosAngeles_HW_Midterm_Longest_2056</v>
      </c>
      <c r="H90" s="37" t="s">
        <v>327</v>
      </c>
      <c r="J90" t="str">
        <f t="shared" si="10"/>
        <v>W-dbl-hvac-centralac-SEER20-75-TMY_USC.xml</v>
      </c>
      <c r="K90" s="37" t="str">
        <f t="shared" si="11"/>
        <v>USA_CA_Los.Angeles-USC.Campus.722874_TMYx.2009-2023</v>
      </c>
      <c r="L90" s="37" t="s">
        <v>328</v>
      </c>
    </row>
    <row r="91" spans="1:12" x14ac:dyDescent="0.25">
      <c r="A91" t="s">
        <v>296</v>
      </c>
      <c r="B91" t="str">
        <f t="shared" si="12"/>
        <v>W-dbl-hvac-centralac-SEER20-82-HW_His2.xml</v>
      </c>
      <c r="C91" s="37" t="str">
        <f t="shared" si="7"/>
        <v>3B_LosAngeles_HW_Historical_MostIntense_MostSevere_2018</v>
      </c>
      <c r="D91" s="37" t="s">
        <v>326</v>
      </c>
      <c r="F91" t="str">
        <f t="shared" si="8"/>
        <v>W-dbl-hvac-centralac-SEER20-82-HW_Mid1.xml</v>
      </c>
      <c r="G91" s="37" t="str">
        <f t="shared" si="9"/>
        <v>3B_LosAngeles_HW_Midterm_Longest_2056</v>
      </c>
      <c r="H91" s="37" t="s">
        <v>327</v>
      </c>
      <c r="J91" t="str">
        <f t="shared" si="10"/>
        <v>W-dbl-hvac-centralac-SEER20-82-TMY_USC.xml</v>
      </c>
      <c r="K91" s="37" t="str">
        <f t="shared" si="11"/>
        <v>USA_CA_Los.Angeles-USC.Campus.722874_TMYx.2009-2023</v>
      </c>
      <c r="L91" s="37" t="s">
        <v>328</v>
      </c>
    </row>
    <row r="92" spans="1:12" x14ac:dyDescent="0.25">
      <c r="A92" t="s">
        <v>297</v>
      </c>
      <c r="B92" t="str">
        <f t="shared" si="12"/>
        <v>W-dbl-hvac-heatpump-SEER20-75-HW_His2.xml</v>
      </c>
      <c r="C92" s="37" t="str">
        <f t="shared" si="7"/>
        <v>3B_LosAngeles_HW_Historical_MostIntense_MostSevere_2018</v>
      </c>
      <c r="D92" s="37" t="s">
        <v>326</v>
      </c>
      <c r="F92" t="str">
        <f t="shared" si="8"/>
        <v>W-dbl-hvac-heatpump-SEER20-75-HW_Mid1.xml</v>
      </c>
      <c r="G92" s="37" t="str">
        <f t="shared" si="9"/>
        <v>3B_LosAngeles_HW_Midterm_Longest_2056</v>
      </c>
      <c r="H92" s="37" t="s">
        <v>327</v>
      </c>
      <c r="J92" t="str">
        <f t="shared" si="10"/>
        <v>W-dbl-hvac-heatpump-SEER20-75-TMY_USC.xml</v>
      </c>
      <c r="K92" s="37" t="str">
        <f t="shared" si="11"/>
        <v>USA_CA_Los.Angeles-USC.Campus.722874_TMYx.2009-2023</v>
      </c>
      <c r="L92" s="37" t="s">
        <v>328</v>
      </c>
    </row>
    <row r="93" spans="1:12" x14ac:dyDescent="0.25">
      <c r="A93" t="s">
        <v>298</v>
      </c>
      <c r="B93" t="str">
        <f t="shared" si="12"/>
        <v>W-dbl-hvac-heatpump-SEER20-82-HW_His2.xml</v>
      </c>
      <c r="C93" s="37" t="str">
        <f t="shared" si="7"/>
        <v>3B_LosAngeles_HW_Historical_MostIntense_MostSevere_2018</v>
      </c>
      <c r="D93" s="37" t="s">
        <v>326</v>
      </c>
      <c r="F93" t="str">
        <f t="shared" si="8"/>
        <v>W-dbl-hvac-heatpump-SEER20-82-HW_Mid1.xml</v>
      </c>
      <c r="G93" s="37" t="str">
        <f t="shared" si="9"/>
        <v>3B_LosAngeles_HW_Midterm_Longest_2056</v>
      </c>
      <c r="H93" s="37" t="s">
        <v>327</v>
      </c>
      <c r="J93" t="str">
        <f t="shared" si="10"/>
        <v>W-dbl-hvac-heatpump-SEER20-82-TMY_USC.xml</v>
      </c>
      <c r="K93" s="37" t="str">
        <f t="shared" si="11"/>
        <v>USA_CA_Los.Angeles-USC.Campus.722874_TMYx.2009-2023</v>
      </c>
      <c r="L93" s="37" t="s">
        <v>328</v>
      </c>
    </row>
    <row r="94" spans="1:12" x14ac:dyDescent="0.25">
      <c r="A94" t="s">
        <v>299</v>
      </c>
      <c r="B94" t="str">
        <f t="shared" si="12"/>
        <v>W-dbl-hvac-minisplit-SEER20-75-HW_His2.xml</v>
      </c>
      <c r="C94" s="37" t="str">
        <f t="shared" si="7"/>
        <v>3B_LosAngeles_HW_Historical_MostIntense_MostSevere_2018</v>
      </c>
      <c r="D94" s="37" t="s">
        <v>326</v>
      </c>
      <c r="F94" t="str">
        <f t="shared" si="8"/>
        <v>W-dbl-hvac-minisplit-SEER20-75-HW_Mid1.xml</v>
      </c>
      <c r="G94" s="37" t="str">
        <f t="shared" si="9"/>
        <v>3B_LosAngeles_HW_Midterm_Longest_2056</v>
      </c>
      <c r="H94" s="37" t="s">
        <v>327</v>
      </c>
      <c r="J94" t="str">
        <f t="shared" si="10"/>
        <v>W-dbl-hvac-minisplit-SEER20-75-TMY_USC.xml</v>
      </c>
      <c r="K94" s="37" t="str">
        <f t="shared" si="11"/>
        <v>USA_CA_Los.Angeles-USC.Campus.722874_TMYx.2009-2023</v>
      </c>
      <c r="L94" s="37" t="s">
        <v>328</v>
      </c>
    </row>
    <row r="95" spans="1:12" x14ac:dyDescent="0.25">
      <c r="A95" t="s">
        <v>300</v>
      </c>
      <c r="B95" t="str">
        <f t="shared" si="12"/>
        <v>W-dbl-hvac-minisplit-SEER20-82-HW_His2.xml</v>
      </c>
      <c r="C95" s="37" t="str">
        <f t="shared" si="7"/>
        <v>3B_LosAngeles_HW_Historical_MostIntense_MostSevere_2018</v>
      </c>
      <c r="D95" s="37" t="s">
        <v>326</v>
      </c>
      <c r="F95" t="str">
        <f t="shared" si="8"/>
        <v>W-dbl-hvac-minisplit-SEER20-82-HW_Mid1.xml</v>
      </c>
      <c r="G95" s="37" t="str">
        <f t="shared" si="9"/>
        <v>3B_LosAngeles_HW_Midterm_Longest_2056</v>
      </c>
      <c r="H95" s="37" t="s">
        <v>327</v>
      </c>
      <c r="J95" t="str">
        <f t="shared" si="10"/>
        <v>W-dbl-hvac-minisplit-SEER20-82-TMY_USC.xml</v>
      </c>
      <c r="K95" s="37" t="str">
        <f t="shared" si="11"/>
        <v>USA_CA_Los.Angeles-USC.Campus.722874_TMYx.2009-2023</v>
      </c>
      <c r="L95" s="37" t="s">
        <v>328</v>
      </c>
    </row>
    <row r="96" spans="1:12" x14ac:dyDescent="0.25">
      <c r="A96" t="s">
        <v>301</v>
      </c>
      <c r="B96" t="str">
        <f t="shared" si="12"/>
        <v>W-dbl-hvac-none-HW_His2.xml</v>
      </c>
      <c r="C96" s="37" t="str">
        <f t="shared" si="7"/>
        <v>3B_LosAngeles_HW_Historical_MostIntense_MostSevere_2018</v>
      </c>
      <c r="D96" s="37" t="s">
        <v>326</v>
      </c>
      <c r="F96" t="str">
        <f t="shared" si="8"/>
        <v>W-dbl-hvac-none-HW_Mid1.xml</v>
      </c>
      <c r="G96" s="37" t="str">
        <f t="shared" si="9"/>
        <v>3B_LosAngeles_HW_Midterm_Longest_2056</v>
      </c>
      <c r="H96" s="37" t="s">
        <v>327</v>
      </c>
      <c r="J96" t="str">
        <f t="shared" si="10"/>
        <v>W-dbl-hvac-none-TMY_USC.xml</v>
      </c>
      <c r="K96" s="37" t="str">
        <f t="shared" si="11"/>
        <v>USA_CA_Los.Angeles-USC.Campus.722874_TMYx.2009-2023</v>
      </c>
      <c r="L96" s="37" t="s">
        <v>328</v>
      </c>
    </row>
    <row r="97" spans="1:12" x14ac:dyDescent="0.25">
      <c r="A97" t="s">
        <v>302</v>
      </c>
      <c r="B97" t="str">
        <f t="shared" si="12"/>
        <v>W-dbl-R-hvac-100roomac-EER10-75-HW_His2.xml</v>
      </c>
      <c r="C97" s="37" t="str">
        <f t="shared" si="7"/>
        <v>3B_LosAngeles_HW_Historical_MostIntense_MostSevere_2018</v>
      </c>
      <c r="D97" s="37" t="s">
        <v>326</v>
      </c>
      <c r="F97" t="str">
        <f t="shared" si="8"/>
        <v>W-dbl-R-hvac-100roomac-EER10-75-HW_Mid1.xml</v>
      </c>
      <c r="G97" s="37" t="str">
        <f t="shared" si="9"/>
        <v>3B_LosAngeles_HW_Midterm_Longest_2056</v>
      </c>
      <c r="H97" s="37" t="s">
        <v>327</v>
      </c>
      <c r="J97" t="str">
        <f t="shared" si="10"/>
        <v>W-dbl-R-hvac-100roomac-EER10-75-TMY_USC.xml</v>
      </c>
      <c r="K97" s="37" t="str">
        <f t="shared" si="11"/>
        <v>USA_CA_Los.Angeles-USC.Campus.722874_TMYx.2009-2023</v>
      </c>
      <c r="L97" s="37" t="s">
        <v>328</v>
      </c>
    </row>
    <row r="98" spans="1:12" x14ac:dyDescent="0.25">
      <c r="A98" t="s">
        <v>303</v>
      </c>
      <c r="B98" t="str">
        <f t="shared" si="12"/>
        <v>W-dbl-R-hvac-100roomac-EER10-82-HW_His2.xml</v>
      </c>
      <c r="C98" s="37" t="str">
        <f t="shared" si="7"/>
        <v>3B_LosAngeles_HW_Historical_MostIntense_MostSevere_2018</v>
      </c>
      <c r="D98" s="37" t="s">
        <v>326</v>
      </c>
      <c r="F98" t="str">
        <f t="shared" si="8"/>
        <v>W-dbl-R-hvac-100roomac-EER10-82-HW_Mid1.xml</v>
      </c>
      <c r="G98" s="37" t="str">
        <f t="shared" si="9"/>
        <v>3B_LosAngeles_HW_Midterm_Longest_2056</v>
      </c>
      <c r="H98" s="37" t="s">
        <v>327</v>
      </c>
      <c r="J98" t="str">
        <f t="shared" si="10"/>
        <v>W-dbl-R-hvac-100roomac-EER10-82-TMY_USC.xml</v>
      </c>
      <c r="K98" s="37" t="str">
        <f t="shared" si="11"/>
        <v>USA_CA_Los.Angeles-USC.Campus.722874_TMYx.2009-2023</v>
      </c>
      <c r="L98" s="37" t="s">
        <v>328</v>
      </c>
    </row>
    <row r="99" spans="1:12" x14ac:dyDescent="0.25">
      <c r="A99" t="s">
        <v>304</v>
      </c>
      <c r="B99" t="str">
        <f t="shared" si="12"/>
        <v>W-dbl-R-hvac-100roomac-EER12-75-HW_His2.xml</v>
      </c>
      <c r="C99" s="37" t="str">
        <f t="shared" si="7"/>
        <v>3B_LosAngeles_HW_Historical_MostIntense_MostSevere_2018</v>
      </c>
      <c r="D99" s="37" t="s">
        <v>326</v>
      </c>
      <c r="F99" t="str">
        <f t="shared" si="8"/>
        <v>W-dbl-R-hvac-100roomac-EER12-75-HW_Mid1.xml</v>
      </c>
      <c r="G99" s="37" t="str">
        <f t="shared" si="9"/>
        <v>3B_LosAngeles_HW_Midterm_Longest_2056</v>
      </c>
      <c r="H99" s="37" t="s">
        <v>327</v>
      </c>
      <c r="J99" t="str">
        <f t="shared" si="10"/>
        <v>W-dbl-R-hvac-100roomac-EER12-75-TMY_USC.xml</v>
      </c>
      <c r="K99" s="37" t="str">
        <f t="shared" si="11"/>
        <v>USA_CA_Los.Angeles-USC.Campus.722874_TMYx.2009-2023</v>
      </c>
      <c r="L99" s="37" t="s">
        <v>328</v>
      </c>
    </row>
    <row r="100" spans="1:12" x14ac:dyDescent="0.25">
      <c r="A100" t="s">
        <v>305</v>
      </c>
      <c r="B100" t="str">
        <f t="shared" si="12"/>
        <v>W-dbl-R-hvac-100roomac-EER12-82-HW_His2.xml</v>
      </c>
      <c r="C100" s="37" t="str">
        <f t="shared" si="7"/>
        <v>3B_LosAngeles_HW_Historical_MostIntense_MostSevere_2018</v>
      </c>
      <c r="D100" s="37" t="s">
        <v>326</v>
      </c>
      <c r="F100" t="str">
        <f t="shared" si="8"/>
        <v>W-dbl-R-hvac-100roomac-EER12-82-HW_Mid1.xml</v>
      </c>
      <c r="G100" s="37" t="str">
        <f t="shared" si="9"/>
        <v>3B_LosAngeles_HW_Midterm_Longest_2056</v>
      </c>
      <c r="H100" s="37" t="s">
        <v>327</v>
      </c>
      <c r="J100" t="str">
        <f t="shared" si="10"/>
        <v>W-dbl-R-hvac-100roomac-EER12-82-TMY_USC.xml</v>
      </c>
      <c r="K100" s="37" t="str">
        <f t="shared" si="11"/>
        <v>USA_CA_Los.Angeles-USC.Campus.722874_TMYx.2009-2023</v>
      </c>
      <c r="L100" s="37" t="s">
        <v>328</v>
      </c>
    </row>
    <row r="101" spans="1:12" x14ac:dyDescent="0.25">
      <c r="A101" t="s">
        <v>306</v>
      </c>
      <c r="B101" t="str">
        <f t="shared" si="12"/>
        <v>W-dbl-R-hvac-33roomac-EER10-75-HW_His2.xml</v>
      </c>
      <c r="C101" s="37" t="str">
        <f t="shared" si="7"/>
        <v>3B_LosAngeles_HW_Historical_MostIntense_MostSevere_2018</v>
      </c>
      <c r="D101" s="37" t="s">
        <v>326</v>
      </c>
      <c r="F101" t="str">
        <f t="shared" si="8"/>
        <v>W-dbl-R-hvac-33roomac-EER10-75-HW_Mid1.xml</v>
      </c>
      <c r="G101" s="37" t="str">
        <f t="shared" si="9"/>
        <v>3B_LosAngeles_HW_Midterm_Longest_2056</v>
      </c>
      <c r="H101" s="37" t="s">
        <v>327</v>
      </c>
      <c r="J101" t="str">
        <f t="shared" si="10"/>
        <v>W-dbl-R-hvac-33roomac-EER10-75-TMY_USC.xml</v>
      </c>
      <c r="K101" s="37" t="str">
        <f t="shared" si="11"/>
        <v>USA_CA_Los.Angeles-USC.Campus.722874_TMYx.2009-2023</v>
      </c>
      <c r="L101" s="37" t="s">
        <v>328</v>
      </c>
    </row>
    <row r="102" spans="1:12" x14ac:dyDescent="0.25">
      <c r="A102" t="s">
        <v>307</v>
      </c>
      <c r="B102" t="str">
        <f t="shared" si="12"/>
        <v>W-dbl-R-hvac-33roomac-EER10-82-HW_His2.xml</v>
      </c>
      <c r="C102" s="37" t="str">
        <f t="shared" si="7"/>
        <v>3B_LosAngeles_HW_Historical_MostIntense_MostSevere_2018</v>
      </c>
      <c r="D102" s="37" t="s">
        <v>326</v>
      </c>
      <c r="F102" t="str">
        <f t="shared" si="8"/>
        <v>W-dbl-R-hvac-33roomac-EER10-82-HW_Mid1.xml</v>
      </c>
      <c r="G102" s="37" t="str">
        <f t="shared" si="9"/>
        <v>3B_LosAngeles_HW_Midterm_Longest_2056</v>
      </c>
      <c r="H102" s="37" t="s">
        <v>327</v>
      </c>
      <c r="J102" t="str">
        <f t="shared" si="10"/>
        <v>W-dbl-R-hvac-33roomac-EER10-82-TMY_USC.xml</v>
      </c>
      <c r="K102" s="37" t="str">
        <f t="shared" si="11"/>
        <v>USA_CA_Los.Angeles-USC.Campus.722874_TMYx.2009-2023</v>
      </c>
      <c r="L102" s="37" t="s">
        <v>328</v>
      </c>
    </row>
    <row r="103" spans="1:12" x14ac:dyDescent="0.25">
      <c r="A103" t="s">
        <v>308</v>
      </c>
      <c r="B103" t="str">
        <f t="shared" si="12"/>
        <v>W-dbl-R-hvac-33roomac-EER12-75-HW_His2.xml</v>
      </c>
      <c r="C103" s="37" t="str">
        <f t="shared" si="7"/>
        <v>3B_LosAngeles_HW_Historical_MostIntense_MostSevere_2018</v>
      </c>
      <c r="D103" s="37" t="s">
        <v>326</v>
      </c>
      <c r="F103" t="str">
        <f t="shared" si="8"/>
        <v>W-dbl-R-hvac-33roomac-EER12-75-HW_Mid1.xml</v>
      </c>
      <c r="G103" s="37" t="str">
        <f t="shared" si="9"/>
        <v>3B_LosAngeles_HW_Midterm_Longest_2056</v>
      </c>
      <c r="H103" s="37" t="s">
        <v>327</v>
      </c>
      <c r="J103" t="str">
        <f t="shared" si="10"/>
        <v>W-dbl-R-hvac-33roomac-EER12-75-TMY_USC.xml</v>
      </c>
      <c r="K103" s="37" t="str">
        <f t="shared" si="11"/>
        <v>USA_CA_Los.Angeles-USC.Campus.722874_TMYx.2009-2023</v>
      </c>
      <c r="L103" s="37" t="s">
        <v>328</v>
      </c>
    </row>
    <row r="104" spans="1:12" x14ac:dyDescent="0.25">
      <c r="A104" t="s">
        <v>309</v>
      </c>
      <c r="B104" t="str">
        <f t="shared" si="12"/>
        <v>W-dbl-R-hvac-33roomac-EER12-82-HW_His2.xml</v>
      </c>
      <c r="C104" s="37" t="str">
        <f t="shared" si="7"/>
        <v>3B_LosAngeles_HW_Historical_MostIntense_MostSevere_2018</v>
      </c>
      <c r="D104" s="37" t="s">
        <v>326</v>
      </c>
      <c r="F104" t="str">
        <f t="shared" si="8"/>
        <v>W-dbl-R-hvac-33roomac-EER12-82-HW_Mid1.xml</v>
      </c>
      <c r="G104" s="37" t="str">
        <f t="shared" si="9"/>
        <v>3B_LosAngeles_HW_Midterm_Longest_2056</v>
      </c>
      <c r="H104" s="37" t="s">
        <v>327</v>
      </c>
      <c r="J104" t="str">
        <f t="shared" si="10"/>
        <v>W-dbl-R-hvac-33roomac-EER12-82-TMY_USC.xml</v>
      </c>
      <c r="K104" s="37" t="str">
        <f t="shared" si="11"/>
        <v>USA_CA_Los.Angeles-USC.Campus.722874_TMYx.2009-2023</v>
      </c>
      <c r="L104" s="37" t="s">
        <v>328</v>
      </c>
    </row>
    <row r="105" spans="1:12" x14ac:dyDescent="0.25">
      <c r="A105" t="s">
        <v>310</v>
      </c>
      <c r="B105" t="str">
        <f t="shared" si="12"/>
        <v>W-dbl-R-hvac-33roomac-EER12-oversize-75-HW_His2.xml</v>
      </c>
      <c r="C105" s="37" t="str">
        <f t="shared" si="7"/>
        <v>3B_LosAngeles_HW_Historical_MostIntense_MostSevere_2018</v>
      </c>
      <c r="D105" s="37" t="s">
        <v>326</v>
      </c>
      <c r="F105" t="str">
        <f t="shared" si="8"/>
        <v>W-dbl-R-hvac-33roomac-EER12-oversize-75-HW_Mid1.xml</v>
      </c>
      <c r="G105" s="37" t="str">
        <f t="shared" si="9"/>
        <v>3B_LosAngeles_HW_Midterm_Longest_2056</v>
      </c>
      <c r="H105" s="37" t="s">
        <v>327</v>
      </c>
      <c r="J105" t="str">
        <f t="shared" si="10"/>
        <v>W-dbl-R-hvac-33roomac-EER12-oversize-75-TMY_USC.xml</v>
      </c>
      <c r="K105" s="37" t="str">
        <f t="shared" si="11"/>
        <v>USA_CA_Los.Angeles-USC.Campus.722874_TMYx.2009-2023</v>
      </c>
      <c r="L105" s="37" t="s">
        <v>328</v>
      </c>
    </row>
    <row r="106" spans="1:12" x14ac:dyDescent="0.25">
      <c r="A106" t="s">
        <v>311</v>
      </c>
      <c r="B106" t="str">
        <f t="shared" si="12"/>
        <v>W-dbl-R-hvac-33roomac-EER12-oversize-82-HW_His2.xml</v>
      </c>
      <c r="C106" s="37" t="str">
        <f t="shared" si="7"/>
        <v>3B_LosAngeles_HW_Historical_MostIntense_MostSevere_2018</v>
      </c>
      <c r="D106" s="37" t="s">
        <v>326</v>
      </c>
      <c r="F106" t="str">
        <f t="shared" si="8"/>
        <v>W-dbl-R-hvac-33roomac-EER12-oversize-82-HW_Mid1.xml</v>
      </c>
      <c r="G106" s="37" t="str">
        <f t="shared" si="9"/>
        <v>3B_LosAngeles_HW_Midterm_Longest_2056</v>
      </c>
      <c r="H106" s="37" t="s">
        <v>327</v>
      </c>
      <c r="J106" t="str">
        <f t="shared" si="10"/>
        <v>W-dbl-R-hvac-33roomac-EER12-oversize-82-TMY_USC.xml</v>
      </c>
      <c r="K106" s="37" t="str">
        <f t="shared" si="11"/>
        <v>USA_CA_Los.Angeles-USC.Campus.722874_TMYx.2009-2023</v>
      </c>
      <c r="L106" s="37" t="s">
        <v>328</v>
      </c>
    </row>
    <row r="107" spans="1:12" x14ac:dyDescent="0.25">
      <c r="A107" t="s">
        <v>312</v>
      </c>
      <c r="B107" t="str">
        <f t="shared" si="12"/>
        <v>W-dbl-R-hvac-centralac-SEER13-75-HW_His2.xml</v>
      </c>
      <c r="C107" s="37" t="str">
        <f t="shared" si="7"/>
        <v>3B_LosAngeles_HW_Historical_MostIntense_MostSevere_2018</v>
      </c>
      <c r="D107" s="37" t="s">
        <v>326</v>
      </c>
      <c r="F107" t="str">
        <f t="shared" si="8"/>
        <v>W-dbl-R-hvac-centralac-SEER13-75-HW_Mid1.xml</v>
      </c>
      <c r="G107" s="37" t="str">
        <f t="shared" si="9"/>
        <v>3B_LosAngeles_HW_Midterm_Longest_2056</v>
      </c>
      <c r="H107" s="37" t="s">
        <v>327</v>
      </c>
      <c r="J107" t="str">
        <f t="shared" si="10"/>
        <v>W-dbl-R-hvac-centralac-SEER13-75-TMY_USC.xml</v>
      </c>
      <c r="K107" s="37" t="str">
        <f t="shared" si="11"/>
        <v>USA_CA_Los.Angeles-USC.Campus.722874_TMYx.2009-2023</v>
      </c>
      <c r="L107" s="37" t="s">
        <v>328</v>
      </c>
    </row>
    <row r="108" spans="1:12" x14ac:dyDescent="0.25">
      <c r="A108" t="s">
        <v>313</v>
      </c>
      <c r="B108" t="str">
        <f t="shared" si="12"/>
        <v>W-dbl-R-hvac-centralac-SEER13-82-HW_His2.xml</v>
      </c>
      <c r="C108" s="37" t="str">
        <f t="shared" si="7"/>
        <v>3B_LosAngeles_HW_Historical_MostIntense_MostSevere_2018</v>
      </c>
      <c r="D108" s="37" t="s">
        <v>326</v>
      </c>
      <c r="F108" t="str">
        <f t="shared" si="8"/>
        <v>W-dbl-R-hvac-centralac-SEER13-82-HW_Mid1.xml</v>
      </c>
      <c r="G108" s="37" t="str">
        <f t="shared" si="9"/>
        <v>3B_LosAngeles_HW_Midterm_Longest_2056</v>
      </c>
      <c r="H108" s="37" t="s">
        <v>327</v>
      </c>
      <c r="J108" t="str">
        <f t="shared" si="10"/>
        <v>W-dbl-R-hvac-centralac-SEER13-82-TMY_USC.xml</v>
      </c>
      <c r="K108" s="37" t="str">
        <f t="shared" si="11"/>
        <v>USA_CA_Los.Angeles-USC.Campus.722874_TMYx.2009-2023</v>
      </c>
      <c r="L108" s="37" t="s">
        <v>328</v>
      </c>
    </row>
    <row r="109" spans="1:12" x14ac:dyDescent="0.25">
      <c r="A109" t="s">
        <v>314</v>
      </c>
      <c r="B109" t="str">
        <f t="shared" si="12"/>
        <v>W-dbl-R-hvac-centralac-SEER20-75-HW_His2.xml</v>
      </c>
      <c r="C109" s="37" t="str">
        <f t="shared" si="7"/>
        <v>3B_LosAngeles_HW_Historical_MostIntense_MostSevere_2018</v>
      </c>
      <c r="D109" s="37" t="s">
        <v>326</v>
      </c>
      <c r="F109" t="str">
        <f t="shared" si="8"/>
        <v>W-dbl-R-hvac-centralac-SEER20-75-HW_Mid1.xml</v>
      </c>
      <c r="G109" s="37" t="str">
        <f t="shared" si="9"/>
        <v>3B_LosAngeles_HW_Midterm_Longest_2056</v>
      </c>
      <c r="H109" s="37" t="s">
        <v>327</v>
      </c>
      <c r="J109" t="str">
        <f t="shared" si="10"/>
        <v>W-dbl-R-hvac-centralac-SEER20-75-TMY_USC.xml</v>
      </c>
      <c r="K109" s="37" t="str">
        <f t="shared" si="11"/>
        <v>USA_CA_Los.Angeles-USC.Campus.722874_TMYx.2009-2023</v>
      </c>
      <c r="L109" s="37" t="s">
        <v>328</v>
      </c>
    </row>
    <row r="110" spans="1:12" x14ac:dyDescent="0.25">
      <c r="A110" t="s">
        <v>315</v>
      </c>
      <c r="B110" t="str">
        <f t="shared" si="12"/>
        <v>W-dbl-R-hvac-centralac-SEER20-82-HW_His2.xml</v>
      </c>
      <c r="C110" s="37" t="str">
        <f t="shared" si="7"/>
        <v>3B_LosAngeles_HW_Historical_MostIntense_MostSevere_2018</v>
      </c>
      <c r="D110" s="37" t="s">
        <v>326</v>
      </c>
      <c r="F110" t="str">
        <f t="shared" si="8"/>
        <v>W-dbl-R-hvac-centralac-SEER20-82-HW_Mid1.xml</v>
      </c>
      <c r="G110" s="37" t="str">
        <f t="shared" si="9"/>
        <v>3B_LosAngeles_HW_Midterm_Longest_2056</v>
      </c>
      <c r="H110" s="37" t="s">
        <v>327</v>
      </c>
      <c r="J110" t="str">
        <f t="shared" si="10"/>
        <v>W-dbl-R-hvac-centralac-SEER20-82-TMY_USC.xml</v>
      </c>
      <c r="K110" s="37" t="str">
        <f t="shared" si="11"/>
        <v>USA_CA_Los.Angeles-USC.Campus.722874_TMYx.2009-2023</v>
      </c>
      <c r="L110" s="37" t="s">
        <v>328</v>
      </c>
    </row>
    <row r="111" spans="1:12" x14ac:dyDescent="0.25">
      <c r="A111" t="s">
        <v>316</v>
      </c>
      <c r="B111" t="str">
        <f t="shared" si="12"/>
        <v>W-dbl-R-hvac-heatpump-SEER20-75-HW_His2.xml</v>
      </c>
      <c r="C111" s="37" t="str">
        <f t="shared" si="7"/>
        <v>3B_LosAngeles_HW_Historical_MostIntense_MostSevere_2018</v>
      </c>
      <c r="D111" s="37" t="s">
        <v>326</v>
      </c>
      <c r="F111" t="str">
        <f t="shared" si="8"/>
        <v>W-dbl-R-hvac-heatpump-SEER20-75-HW_Mid1.xml</v>
      </c>
      <c r="G111" s="37" t="str">
        <f t="shared" si="9"/>
        <v>3B_LosAngeles_HW_Midterm_Longest_2056</v>
      </c>
      <c r="H111" s="37" t="s">
        <v>327</v>
      </c>
      <c r="J111" t="str">
        <f t="shared" si="10"/>
        <v>W-dbl-R-hvac-heatpump-SEER20-75-TMY_USC.xml</v>
      </c>
      <c r="K111" s="37" t="str">
        <f t="shared" si="11"/>
        <v>USA_CA_Los.Angeles-USC.Campus.722874_TMYx.2009-2023</v>
      </c>
      <c r="L111" s="37" t="s">
        <v>328</v>
      </c>
    </row>
    <row r="112" spans="1:12" x14ac:dyDescent="0.25">
      <c r="A112" t="s">
        <v>317</v>
      </c>
      <c r="B112" t="str">
        <f t="shared" si="12"/>
        <v>W-dbl-R-hvac-heatpump-SEER20-82-HW_His2.xml</v>
      </c>
      <c r="C112" s="37" t="str">
        <f t="shared" si="7"/>
        <v>3B_LosAngeles_HW_Historical_MostIntense_MostSevere_2018</v>
      </c>
      <c r="D112" s="37" t="s">
        <v>326</v>
      </c>
      <c r="F112" t="str">
        <f t="shared" si="8"/>
        <v>W-dbl-R-hvac-heatpump-SEER20-82-HW_Mid1.xml</v>
      </c>
      <c r="G112" s="37" t="str">
        <f t="shared" si="9"/>
        <v>3B_LosAngeles_HW_Midterm_Longest_2056</v>
      </c>
      <c r="H112" s="37" t="s">
        <v>327</v>
      </c>
      <c r="J112" t="str">
        <f t="shared" si="10"/>
        <v>W-dbl-R-hvac-heatpump-SEER20-82-TMY_USC.xml</v>
      </c>
      <c r="K112" s="37" t="str">
        <f t="shared" si="11"/>
        <v>USA_CA_Los.Angeles-USC.Campus.722874_TMYx.2009-2023</v>
      </c>
      <c r="L112" s="37" t="s">
        <v>328</v>
      </c>
    </row>
    <row r="113" spans="1:12" x14ac:dyDescent="0.25">
      <c r="A113" t="s">
        <v>318</v>
      </c>
      <c r="B113" t="str">
        <f t="shared" si="12"/>
        <v>W-dbl-R-hvac-minisplit-SEER20-75-HW_His2.xml</v>
      </c>
      <c r="C113" s="37" t="str">
        <f t="shared" si="7"/>
        <v>3B_LosAngeles_HW_Historical_MostIntense_MostSevere_2018</v>
      </c>
      <c r="D113" s="37" t="s">
        <v>326</v>
      </c>
      <c r="F113" t="str">
        <f t="shared" si="8"/>
        <v>W-dbl-R-hvac-minisplit-SEER20-75-HW_Mid1.xml</v>
      </c>
      <c r="G113" s="37" t="str">
        <f t="shared" si="9"/>
        <v>3B_LosAngeles_HW_Midterm_Longest_2056</v>
      </c>
      <c r="H113" s="37" t="s">
        <v>327</v>
      </c>
      <c r="J113" t="str">
        <f t="shared" si="10"/>
        <v>W-dbl-R-hvac-minisplit-SEER20-75-TMY_USC.xml</v>
      </c>
      <c r="K113" s="37" t="str">
        <f t="shared" si="11"/>
        <v>USA_CA_Los.Angeles-USC.Campus.722874_TMYx.2009-2023</v>
      </c>
      <c r="L113" s="37" t="s">
        <v>328</v>
      </c>
    </row>
    <row r="114" spans="1:12" x14ac:dyDescent="0.25">
      <c r="A114" t="s">
        <v>319</v>
      </c>
      <c r="B114" t="str">
        <f t="shared" si="12"/>
        <v>W-dbl-R-hvac-minisplit-SEER20-82-HW_His2.xml</v>
      </c>
      <c r="C114" s="37" t="str">
        <f t="shared" si="7"/>
        <v>3B_LosAngeles_HW_Historical_MostIntense_MostSevere_2018</v>
      </c>
      <c r="D114" s="37" t="s">
        <v>326</v>
      </c>
      <c r="F114" t="str">
        <f t="shared" si="8"/>
        <v>W-dbl-R-hvac-minisplit-SEER20-82-HW_Mid1.xml</v>
      </c>
      <c r="G114" s="37" t="str">
        <f t="shared" si="9"/>
        <v>3B_LosAngeles_HW_Midterm_Longest_2056</v>
      </c>
      <c r="H114" s="37" t="s">
        <v>327</v>
      </c>
      <c r="J114" t="str">
        <f t="shared" si="10"/>
        <v>W-dbl-R-hvac-minisplit-SEER20-82-TMY_USC.xml</v>
      </c>
      <c r="K114" s="37" t="str">
        <f t="shared" si="11"/>
        <v>USA_CA_Los.Angeles-USC.Campus.722874_TMYx.2009-2023</v>
      </c>
      <c r="L114" s="37" t="s">
        <v>328</v>
      </c>
    </row>
    <row r="115" spans="1:12" x14ac:dyDescent="0.25">
      <c r="A115" t="s">
        <v>320</v>
      </c>
      <c r="B115" t="str">
        <f t="shared" si="12"/>
        <v>W-dbl-R-hvac-none-HW_His2.xml</v>
      </c>
      <c r="C115" s="37" t="str">
        <f t="shared" si="7"/>
        <v>3B_LosAngeles_HW_Historical_MostIntense_MostSevere_2018</v>
      </c>
      <c r="D115" s="37" t="s">
        <v>326</v>
      </c>
      <c r="F115" t="str">
        <f t="shared" si="8"/>
        <v>W-dbl-R-hvac-none-HW_Mid1.xml</v>
      </c>
      <c r="G115" s="37" t="str">
        <f t="shared" si="9"/>
        <v>3B_LosAngeles_HW_Midterm_Longest_2056</v>
      </c>
      <c r="H115" s="37" t="s">
        <v>327</v>
      </c>
      <c r="J115" t="str">
        <f t="shared" si="10"/>
        <v>W-dbl-R-hvac-none-TMY_USC.xml</v>
      </c>
      <c r="K115" s="37" t="str">
        <f t="shared" si="11"/>
        <v>USA_CA_Los.Angeles-USC.Campus.722874_TMYx.2009-2023</v>
      </c>
      <c r="L115" s="37" t="s">
        <v>328</v>
      </c>
    </row>
    <row r="116" spans="1:12" x14ac:dyDescent="0.25">
      <c r="A116" t="s">
        <v>245</v>
      </c>
      <c r="B116" t="str">
        <f t="shared" si="12"/>
        <v>W-tri-hvac-100roomac-EER10-75-HW_His2.xml</v>
      </c>
      <c r="C116" s="37" t="str">
        <f t="shared" si="7"/>
        <v>3B_LosAngeles_HW_Historical_MostIntense_MostSevere_2018</v>
      </c>
      <c r="D116" s="37" t="s">
        <v>326</v>
      </c>
      <c r="F116" t="str">
        <f t="shared" si="8"/>
        <v>W-tri-hvac-100roomac-EER10-75-HW_Mid1.xml</v>
      </c>
      <c r="G116" s="37" t="str">
        <f t="shared" si="9"/>
        <v>3B_LosAngeles_HW_Midterm_Longest_2056</v>
      </c>
      <c r="H116" s="37" t="s">
        <v>327</v>
      </c>
      <c r="J116" t="str">
        <f t="shared" si="10"/>
        <v>W-tri-hvac-100roomac-EER10-75-TMY_USC.xml</v>
      </c>
      <c r="K116" s="37" t="str">
        <f t="shared" si="11"/>
        <v>USA_CA_Los.Angeles-USC.Campus.722874_TMYx.2009-2023</v>
      </c>
      <c r="L116" s="37" t="s">
        <v>328</v>
      </c>
    </row>
    <row r="117" spans="1:12" x14ac:dyDescent="0.25">
      <c r="A117" t="s">
        <v>246</v>
      </c>
      <c r="B117" t="str">
        <f t="shared" ref="B117:B148" si="13">REPLACE(A117,FIND("TMY",A117),3,"HW_His2")</f>
        <v>W-tri-hvac-100roomac-EER10-82-HW_His2.xml</v>
      </c>
      <c r="C117" s="37" t="str">
        <f t="shared" si="7"/>
        <v>3B_LosAngeles_HW_Historical_MostIntense_MostSevere_2018</v>
      </c>
      <c r="D117" s="37" t="s">
        <v>326</v>
      </c>
      <c r="F117" t="str">
        <f t="shared" si="8"/>
        <v>W-tri-hvac-100roomac-EER10-82-HW_Mid1.xml</v>
      </c>
      <c r="G117" s="37" t="str">
        <f t="shared" si="9"/>
        <v>3B_LosAngeles_HW_Midterm_Longest_2056</v>
      </c>
      <c r="H117" s="37" t="s">
        <v>327</v>
      </c>
      <c r="J117" t="str">
        <f t="shared" si="10"/>
        <v>W-tri-hvac-100roomac-EER10-82-TMY_USC.xml</v>
      </c>
      <c r="K117" s="37" t="str">
        <f t="shared" si="11"/>
        <v>USA_CA_Los.Angeles-USC.Campus.722874_TMYx.2009-2023</v>
      </c>
      <c r="L117" s="37" t="s">
        <v>328</v>
      </c>
    </row>
    <row r="118" spans="1:12" x14ac:dyDescent="0.25">
      <c r="A118" t="s">
        <v>247</v>
      </c>
      <c r="B118" t="str">
        <f t="shared" si="13"/>
        <v>W-tri-hvac-100roomac-EER12-75-HW_His2.xml</v>
      </c>
      <c r="C118" s="37" t="str">
        <f t="shared" si="7"/>
        <v>3B_LosAngeles_HW_Historical_MostIntense_MostSevere_2018</v>
      </c>
      <c r="D118" s="37" t="s">
        <v>326</v>
      </c>
      <c r="F118" t="str">
        <f t="shared" si="8"/>
        <v>W-tri-hvac-100roomac-EER12-75-HW_Mid1.xml</v>
      </c>
      <c r="G118" s="37" t="str">
        <f t="shared" si="9"/>
        <v>3B_LosAngeles_HW_Midterm_Longest_2056</v>
      </c>
      <c r="H118" s="37" t="s">
        <v>327</v>
      </c>
      <c r="J118" t="str">
        <f t="shared" si="10"/>
        <v>W-tri-hvac-100roomac-EER12-75-TMY_USC.xml</v>
      </c>
      <c r="K118" s="37" t="str">
        <f t="shared" si="11"/>
        <v>USA_CA_Los.Angeles-USC.Campus.722874_TMYx.2009-2023</v>
      </c>
      <c r="L118" s="37" t="s">
        <v>328</v>
      </c>
    </row>
    <row r="119" spans="1:12" x14ac:dyDescent="0.25">
      <c r="A119" t="s">
        <v>248</v>
      </c>
      <c r="B119" t="str">
        <f t="shared" si="13"/>
        <v>W-tri-hvac-100roomac-EER12-82-HW_His2.xml</v>
      </c>
      <c r="C119" s="37" t="str">
        <f t="shared" si="7"/>
        <v>3B_LosAngeles_HW_Historical_MostIntense_MostSevere_2018</v>
      </c>
      <c r="D119" s="37" t="s">
        <v>326</v>
      </c>
      <c r="F119" t="str">
        <f t="shared" si="8"/>
        <v>W-tri-hvac-100roomac-EER12-82-HW_Mid1.xml</v>
      </c>
      <c r="G119" s="37" t="str">
        <f t="shared" si="9"/>
        <v>3B_LosAngeles_HW_Midterm_Longest_2056</v>
      </c>
      <c r="H119" s="37" t="s">
        <v>327</v>
      </c>
      <c r="J119" t="str">
        <f t="shared" si="10"/>
        <v>W-tri-hvac-100roomac-EER12-82-TMY_USC.xml</v>
      </c>
      <c r="K119" s="37" t="str">
        <f t="shared" si="11"/>
        <v>USA_CA_Los.Angeles-USC.Campus.722874_TMYx.2009-2023</v>
      </c>
      <c r="L119" s="37" t="s">
        <v>328</v>
      </c>
    </row>
    <row r="120" spans="1:12" x14ac:dyDescent="0.25">
      <c r="A120" t="s">
        <v>249</v>
      </c>
      <c r="B120" t="str">
        <f t="shared" si="13"/>
        <v>W-tri-hvac-33roomac-EER10-75-HW_His2.xml</v>
      </c>
      <c r="C120" s="37" t="str">
        <f t="shared" si="7"/>
        <v>3B_LosAngeles_HW_Historical_MostIntense_MostSevere_2018</v>
      </c>
      <c r="D120" s="37" t="s">
        <v>326</v>
      </c>
      <c r="F120" t="str">
        <f t="shared" si="8"/>
        <v>W-tri-hvac-33roomac-EER10-75-HW_Mid1.xml</v>
      </c>
      <c r="G120" s="37" t="str">
        <f t="shared" si="9"/>
        <v>3B_LosAngeles_HW_Midterm_Longest_2056</v>
      </c>
      <c r="H120" s="37" t="s">
        <v>327</v>
      </c>
      <c r="J120" t="str">
        <f t="shared" si="10"/>
        <v>W-tri-hvac-33roomac-EER10-75-TMY_USC.xml</v>
      </c>
      <c r="K120" s="37" t="str">
        <f t="shared" si="11"/>
        <v>USA_CA_Los.Angeles-USC.Campus.722874_TMYx.2009-2023</v>
      </c>
      <c r="L120" s="37" t="s">
        <v>328</v>
      </c>
    </row>
    <row r="121" spans="1:12" x14ac:dyDescent="0.25">
      <c r="A121" t="s">
        <v>250</v>
      </c>
      <c r="B121" t="str">
        <f t="shared" si="13"/>
        <v>W-tri-hvac-33roomac-EER10-82-HW_His2.xml</v>
      </c>
      <c r="C121" s="37" t="str">
        <f t="shared" si="7"/>
        <v>3B_LosAngeles_HW_Historical_MostIntense_MostSevere_2018</v>
      </c>
      <c r="D121" s="37" t="s">
        <v>326</v>
      </c>
      <c r="F121" t="str">
        <f t="shared" si="8"/>
        <v>W-tri-hvac-33roomac-EER10-82-HW_Mid1.xml</v>
      </c>
      <c r="G121" s="37" t="str">
        <f t="shared" si="9"/>
        <v>3B_LosAngeles_HW_Midterm_Longest_2056</v>
      </c>
      <c r="H121" s="37" t="s">
        <v>327</v>
      </c>
      <c r="J121" t="str">
        <f t="shared" si="10"/>
        <v>W-tri-hvac-33roomac-EER10-82-TMY_USC.xml</v>
      </c>
      <c r="K121" s="37" t="str">
        <f t="shared" si="11"/>
        <v>USA_CA_Los.Angeles-USC.Campus.722874_TMYx.2009-2023</v>
      </c>
      <c r="L121" s="37" t="s">
        <v>328</v>
      </c>
    </row>
    <row r="122" spans="1:12" x14ac:dyDescent="0.25">
      <c r="A122" t="s">
        <v>251</v>
      </c>
      <c r="B122" t="str">
        <f t="shared" si="13"/>
        <v>W-tri-hvac-33roomac-EER12-75-HW_His2.xml</v>
      </c>
      <c r="C122" s="37" t="str">
        <f t="shared" si="7"/>
        <v>3B_LosAngeles_HW_Historical_MostIntense_MostSevere_2018</v>
      </c>
      <c r="D122" s="37" t="s">
        <v>326</v>
      </c>
      <c r="F122" t="str">
        <f t="shared" si="8"/>
        <v>W-tri-hvac-33roomac-EER12-75-HW_Mid1.xml</v>
      </c>
      <c r="G122" s="37" t="str">
        <f t="shared" si="9"/>
        <v>3B_LosAngeles_HW_Midterm_Longest_2056</v>
      </c>
      <c r="H122" s="37" t="s">
        <v>327</v>
      </c>
      <c r="J122" t="str">
        <f t="shared" si="10"/>
        <v>W-tri-hvac-33roomac-EER12-75-TMY_USC.xml</v>
      </c>
      <c r="K122" s="37" t="str">
        <f t="shared" si="11"/>
        <v>USA_CA_Los.Angeles-USC.Campus.722874_TMYx.2009-2023</v>
      </c>
      <c r="L122" s="37" t="s">
        <v>328</v>
      </c>
    </row>
    <row r="123" spans="1:12" x14ac:dyDescent="0.25">
      <c r="A123" t="s">
        <v>252</v>
      </c>
      <c r="B123" t="str">
        <f t="shared" si="13"/>
        <v>W-tri-hvac-33roomac-EER12-82-HW_His2.xml</v>
      </c>
      <c r="C123" s="37" t="str">
        <f t="shared" si="7"/>
        <v>3B_LosAngeles_HW_Historical_MostIntense_MostSevere_2018</v>
      </c>
      <c r="D123" s="37" t="s">
        <v>326</v>
      </c>
      <c r="F123" t="str">
        <f t="shared" si="8"/>
        <v>W-tri-hvac-33roomac-EER12-82-HW_Mid1.xml</v>
      </c>
      <c r="G123" s="37" t="str">
        <f t="shared" si="9"/>
        <v>3B_LosAngeles_HW_Midterm_Longest_2056</v>
      </c>
      <c r="H123" s="37" t="s">
        <v>327</v>
      </c>
      <c r="J123" t="str">
        <f t="shared" si="10"/>
        <v>W-tri-hvac-33roomac-EER12-82-TMY_USC.xml</v>
      </c>
      <c r="K123" s="37" t="str">
        <f t="shared" si="11"/>
        <v>USA_CA_Los.Angeles-USC.Campus.722874_TMYx.2009-2023</v>
      </c>
      <c r="L123" s="37" t="s">
        <v>328</v>
      </c>
    </row>
    <row r="124" spans="1:12" x14ac:dyDescent="0.25">
      <c r="A124" t="s">
        <v>253</v>
      </c>
      <c r="B124" t="str">
        <f t="shared" si="13"/>
        <v>W-tri-hvac-33roomac-EER12-oversize-75-HW_His2.xml</v>
      </c>
      <c r="C124" s="37" t="str">
        <f t="shared" si="7"/>
        <v>3B_LosAngeles_HW_Historical_MostIntense_MostSevere_2018</v>
      </c>
      <c r="D124" s="37" t="s">
        <v>326</v>
      </c>
      <c r="F124" t="str">
        <f t="shared" si="8"/>
        <v>W-tri-hvac-33roomac-EER12-oversize-75-HW_Mid1.xml</v>
      </c>
      <c r="G124" s="37" t="str">
        <f t="shared" si="9"/>
        <v>3B_LosAngeles_HW_Midterm_Longest_2056</v>
      </c>
      <c r="H124" s="37" t="s">
        <v>327</v>
      </c>
      <c r="J124" t="str">
        <f t="shared" si="10"/>
        <v>W-tri-hvac-33roomac-EER12-oversize-75-TMY_USC.xml</v>
      </c>
      <c r="K124" s="37" t="str">
        <f t="shared" si="11"/>
        <v>USA_CA_Los.Angeles-USC.Campus.722874_TMYx.2009-2023</v>
      </c>
      <c r="L124" s="37" t="s">
        <v>328</v>
      </c>
    </row>
    <row r="125" spans="1:12" x14ac:dyDescent="0.25">
      <c r="A125" t="s">
        <v>254</v>
      </c>
      <c r="B125" t="str">
        <f t="shared" si="13"/>
        <v>W-tri-hvac-33roomac-EER12-oversize-82-HW_His2.xml</v>
      </c>
      <c r="C125" s="37" t="str">
        <f t="shared" si="7"/>
        <v>3B_LosAngeles_HW_Historical_MostIntense_MostSevere_2018</v>
      </c>
      <c r="D125" s="37" t="s">
        <v>326</v>
      </c>
      <c r="F125" t="str">
        <f t="shared" si="8"/>
        <v>W-tri-hvac-33roomac-EER12-oversize-82-HW_Mid1.xml</v>
      </c>
      <c r="G125" s="37" t="str">
        <f t="shared" si="9"/>
        <v>3B_LosAngeles_HW_Midterm_Longest_2056</v>
      </c>
      <c r="H125" s="37" t="s">
        <v>327</v>
      </c>
      <c r="J125" t="str">
        <f t="shared" si="10"/>
        <v>W-tri-hvac-33roomac-EER12-oversize-82-TMY_USC.xml</v>
      </c>
      <c r="K125" s="37" t="str">
        <f t="shared" si="11"/>
        <v>USA_CA_Los.Angeles-USC.Campus.722874_TMYx.2009-2023</v>
      </c>
      <c r="L125" s="37" t="s">
        <v>328</v>
      </c>
    </row>
    <row r="126" spans="1:12" x14ac:dyDescent="0.25">
      <c r="A126" t="s">
        <v>255</v>
      </c>
      <c r="B126" t="str">
        <f t="shared" si="13"/>
        <v>W-tri-hvac-centralac-SEER13-75-HW_His2.xml</v>
      </c>
      <c r="C126" s="37" t="str">
        <f t="shared" si="7"/>
        <v>3B_LosAngeles_HW_Historical_MostIntense_MostSevere_2018</v>
      </c>
      <c r="D126" s="37" t="s">
        <v>326</v>
      </c>
      <c r="F126" t="str">
        <f t="shared" si="8"/>
        <v>W-tri-hvac-centralac-SEER13-75-HW_Mid1.xml</v>
      </c>
      <c r="G126" s="37" t="str">
        <f t="shared" si="9"/>
        <v>3B_LosAngeles_HW_Midterm_Longest_2056</v>
      </c>
      <c r="H126" s="37" t="s">
        <v>327</v>
      </c>
      <c r="J126" t="str">
        <f t="shared" si="10"/>
        <v>W-tri-hvac-centralac-SEER13-75-TMY_USC.xml</v>
      </c>
      <c r="K126" s="37" t="str">
        <f t="shared" si="11"/>
        <v>USA_CA_Los.Angeles-USC.Campus.722874_TMYx.2009-2023</v>
      </c>
      <c r="L126" s="37" t="s">
        <v>328</v>
      </c>
    </row>
    <row r="127" spans="1:12" x14ac:dyDescent="0.25">
      <c r="A127" t="s">
        <v>256</v>
      </c>
      <c r="B127" t="str">
        <f t="shared" si="13"/>
        <v>W-tri-hvac-centralac-SEER13-82-HW_His2.xml</v>
      </c>
      <c r="C127" s="37" t="str">
        <f t="shared" si="7"/>
        <v>3B_LosAngeles_HW_Historical_MostIntense_MostSevere_2018</v>
      </c>
      <c r="D127" s="37" t="s">
        <v>326</v>
      </c>
      <c r="F127" t="str">
        <f t="shared" si="8"/>
        <v>W-tri-hvac-centralac-SEER13-82-HW_Mid1.xml</v>
      </c>
      <c r="G127" s="37" t="str">
        <f t="shared" si="9"/>
        <v>3B_LosAngeles_HW_Midterm_Longest_2056</v>
      </c>
      <c r="H127" s="37" t="s">
        <v>327</v>
      </c>
      <c r="J127" t="str">
        <f t="shared" si="10"/>
        <v>W-tri-hvac-centralac-SEER13-82-TMY_USC.xml</v>
      </c>
      <c r="K127" s="37" t="str">
        <f t="shared" si="11"/>
        <v>USA_CA_Los.Angeles-USC.Campus.722874_TMYx.2009-2023</v>
      </c>
      <c r="L127" s="37" t="s">
        <v>328</v>
      </c>
    </row>
    <row r="128" spans="1:12" x14ac:dyDescent="0.25">
      <c r="A128" t="s">
        <v>257</v>
      </c>
      <c r="B128" t="str">
        <f t="shared" si="13"/>
        <v>W-tri-hvac-centralac-SEER20-75-HW_His2.xml</v>
      </c>
      <c r="C128" s="37" t="str">
        <f t="shared" si="7"/>
        <v>3B_LosAngeles_HW_Historical_MostIntense_MostSevere_2018</v>
      </c>
      <c r="D128" s="37" t="s">
        <v>326</v>
      </c>
      <c r="F128" t="str">
        <f t="shared" si="8"/>
        <v>W-tri-hvac-centralac-SEER20-75-HW_Mid1.xml</v>
      </c>
      <c r="G128" s="37" t="str">
        <f t="shared" si="9"/>
        <v>3B_LosAngeles_HW_Midterm_Longest_2056</v>
      </c>
      <c r="H128" s="37" t="s">
        <v>327</v>
      </c>
      <c r="J128" t="str">
        <f t="shared" si="10"/>
        <v>W-tri-hvac-centralac-SEER20-75-TMY_USC.xml</v>
      </c>
      <c r="K128" s="37" t="str">
        <f t="shared" si="11"/>
        <v>USA_CA_Los.Angeles-USC.Campus.722874_TMYx.2009-2023</v>
      </c>
      <c r="L128" s="37" t="s">
        <v>328</v>
      </c>
    </row>
    <row r="129" spans="1:12" x14ac:dyDescent="0.25">
      <c r="A129" t="s">
        <v>258</v>
      </c>
      <c r="B129" t="str">
        <f t="shared" si="13"/>
        <v>W-tri-hvac-centralac-SEER20-82-HW_His2.xml</v>
      </c>
      <c r="C129" s="37" t="str">
        <f t="shared" si="7"/>
        <v>3B_LosAngeles_HW_Historical_MostIntense_MostSevere_2018</v>
      </c>
      <c r="D129" s="37" t="s">
        <v>326</v>
      </c>
      <c r="F129" t="str">
        <f t="shared" si="8"/>
        <v>W-tri-hvac-centralac-SEER20-82-HW_Mid1.xml</v>
      </c>
      <c r="G129" s="37" t="str">
        <f t="shared" si="9"/>
        <v>3B_LosAngeles_HW_Midterm_Longest_2056</v>
      </c>
      <c r="H129" s="37" t="s">
        <v>327</v>
      </c>
      <c r="J129" t="str">
        <f t="shared" si="10"/>
        <v>W-tri-hvac-centralac-SEER20-82-TMY_USC.xml</v>
      </c>
      <c r="K129" s="37" t="str">
        <f t="shared" si="11"/>
        <v>USA_CA_Los.Angeles-USC.Campus.722874_TMYx.2009-2023</v>
      </c>
      <c r="L129" s="37" t="s">
        <v>328</v>
      </c>
    </row>
    <row r="130" spans="1:12" x14ac:dyDescent="0.25">
      <c r="A130" t="s">
        <v>259</v>
      </c>
      <c r="B130" t="str">
        <f t="shared" si="13"/>
        <v>W-tri-hvac-heatpump-SEER20-75-HW_His2.xml</v>
      </c>
      <c r="C130" s="37" t="str">
        <f t="shared" si="7"/>
        <v>3B_LosAngeles_HW_Historical_MostIntense_MostSevere_2018</v>
      </c>
      <c r="D130" s="37" t="s">
        <v>326</v>
      </c>
      <c r="F130" t="str">
        <f t="shared" si="8"/>
        <v>W-tri-hvac-heatpump-SEER20-75-HW_Mid1.xml</v>
      </c>
      <c r="G130" s="37" t="str">
        <f t="shared" si="9"/>
        <v>3B_LosAngeles_HW_Midterm_Longest_2056</v>
      </c>
      <c r="H130" s="37" t="s">
        <v>327</v>
      </c>
      <c r="J130" t="str">
        <f t="shared" si="10"/>
        <v>W-tri-hvac-heatpump-SEER20-75-TMY_USC.xml</v>
      </c>
      <c r="K130" s="37" t="str">
        <f t="shared" si="11"/>
        <v>USA_CA_Los.Angeles-USC.Campus.722874_TMYx.2009-2023</v>
      </c>
      <c r="L130" s="37" t="s">
        <v>328</v>
      </c>
    </row>
    <row r="131" spans="1:12" x14ac:dyDescent="0.25">
      <c r="A131" t="s">
        <v>260</v>
      </c>
      <c r="B131" t="str">
        <f t="shared" si="13"/>
        <v>W-tri-hvac-heatpump-SEER20-82-HW_His2.xml</v>
      </c>
      <c r="C131" s="37" t="str">
        <f t="shared" ref="C131:C158" si="14">LEFT(D131,LEN(D131)-4)</f>
        <v>3B_LosAngeles_HW_Historical_MostIntense_MostSevere_2018</v>
      </c>
      <c r="D131" s="37" t="s">
        <v>326</v>
      </c>
      <c r="F131" t="str">
        <f t="shared" ref="F131:F158" si="15">REPLACE($A131,FIND("TMY",$A131),3,"HW_Mid1")</f>
        <v>W-tri-hvac-heatpump-SEER20-82-HW_Mid1.xml</v>
      </c>
      <c r="G131" s="37" t="str">
        <f t="shared" ref="G131:G158" si="16">LEFT(H131,LEN(H131)-4)</f>
        <v>3B_LosAngeles_HW_Midterm_Longest_2056</v>
      </c>
      <c r="H131" s="37" t="s">
        <v>327</v>
      </c>
      <c r="J131" t="str">
        <f t="shared" ref="J131:J158" si="17">REPLACE($A131,FIND("TMY",$A131),3,"TMY_USC")</f>
        <v>W-tri-hvac-heatpump-SEER20-82-TMY_USC.xml</v>
      </c>
      <c r="K131" s="37" t="str">
        <f t="shared" ref="K131:K158" si="18">LEFT(L131,LEN(L131)-4)</f>
        <v>USA_CA_Los.Angeles-USC.Campus.722874_TMYx.2009-2023</v>
      </c>
      <c r="L131" s="37" t="s">
        <v>328</v>
      </c>
    </row>
    <row r="132" spans="1:12" x14ac:dyDescent="0.25">
      <c r="A132" t="s">
        <v>261</v>
      </c>
      <c r="B132" t="str">
        <f t="shared" si="13"/>
        <v>W-tri-hvac-minisplit-SEER20-75-HW_His2.xml</v>
      </c>
      <c r="C132" s="37" t="str">
        <f t="shared" si="14"/>
        <v>3B_LosAngeles_HW_Historical_MostIntense_MostSevere_2018</v>
      </c>
      <c r="D132" s="37" t="s">
        <v>326</v>
      </c>
      <c r="F132" t="str">
        <f t="shared" si="15"/>
        <v>W-tri-hvac-minisplit-SEER20-75-HW_Mid1.xml</v>
      </c>
      <c r="G132" s="37" t="str">
        <f t="shared" si="16"/>
        <v>3B_LosAngeles_HW_Midterm_Longest_2056</v>
      </c>
      <c r="H132" s="37" t="s">
        <v>327</v>
      </c>
      <c r="J132" t="str">
        <f t="shared" si="17"/>
        <v>W-tri-hvac-minisplit-SEER20-75-TMY_USC.xml</v>
      </c>
      <c r="K132" s="37" t="str">
        <f t="shared" si="18"/>
        <v>USA_CA_Los.Angeles-USC.Campus.722874_TMYx.2009-2023</v>
      </c>
      <c r="L132" s="37" t="s">
        <v>328</v>
      </c>
    </row>
    <row r="133" spans="1:12" x14ac:dyDescent="0.25">
      <c r="A133" t="s">
        <v>262</v>
      </c>
      <c r="B133" t="str">
        <f t="shared" si="13"/>
        <v>W-tri-hvac-minisplit-SEER20-82-HW_His2.xml</v>
      </c>
      <c r="C133" s="37" t="str">
        <f t="shared" si="14"/>
        <v>3B_LosAngeles_HW_Historical_MostIntense_MostSevere_2018</v>
      </c>
      <c r="D133" s="37" t="s">
        <v>326</v>
      </c>
      <c r="F133" t="str">
        <f t="shared" si="15"/>
        <v>W-tri-hvac-minisplit-SEER20-82-HW_Mid1.xml</v>
      </c>
      <c r="G133" s="37" t="str">
        <f t="shared" si="16"/>
        <v>3B_LosAngeles_HW_Midterm_Longest_2056</v>
      </c>
      <c r="H133" s="37" t="s">
        <v>327</v>
      </c>
      <c r="J133" t="str">
        <f t="shared" si="17"/>
        <v>W-tri-hvac-minisplit-SEER20-82-TMY_USC.xml</v>
      </c>
      <c r="K133" s="37" t="str">
        <f t="shared" si="18"/>
        <v>USA_CA_Los.Angeles-USC.Campus.722874_TMYx.2009-2023</v>
      </c>
      <c r="L133" s="37" t="s">
        <v>328</v>
      </c>
    </row>
    <row r="134" spans="1:12" x14ac:dyDescent="0.25">
      <c r="A134" t="s">
        <v>263</v>
      </c>
      <c r="B134" t="str">
        <f t="shared" si="13"/>
        <v>W-tri-hvac-none-HW_His2.xml</v>
      </c>
      <c r="C134" s="37" t="str">
        <f t="shared" si="14"/>
        <v>3B_LosAngeles_HW_Historical_MostIntense_MostSevere_2018</v>
      </c>
      <c r="D134" s="37" t="s">
        <v>326</v>
      </c>
      <c r="F134" t="str">
        <f t="shared" si="15"/>
        <v>W-tri-hvac-none-HW_Mid1.xml</v>
      </c>
      <c r="G134" s="37" t="str">
        <f t="shared" si="16"/>
        <v>3B_LosAngeles_HW_Midterm_Longest_2056</v>
      </c>
      <c r="H134" s="37" t="s">
        <v>327</v>
      </c>
      <c r="J134" t="str">
        <f t="shared" si="17"/>
        <v>W-tri-hvac-none-TMY_USC.xml</v>
      </c>
      <c r="K134" s="37" t="str">
        <f t="shared" si="18"/>
        <v>USA_CA_Los.Angeles-USC.Campus.722874_TMYx.2009-2023</v>
      </c>
      <c r="L134" s="37" t="s">
        <v>328</v>
      </c>
    </row>
    <row r="135" spans="1:12" x14ac:dyDescent="0.25">
      <c r="A135" t="s">
        <v>264</v>
      </c>
      <c r="B135" t="str">
        <f t="shared" si="13"/>
        <v>W-tri-R-hvac-100roomac-EER10-75-HW_His2.xml</v>
      </c>
      <c r="C135" s="37" t="str">
        <f t="shared" si="14"/>
        <v>3B_LosAngeles_HW_Historical_MostIntense_MostSevere_2018</v>
      </c>
      <c r="D135" s="37" t="s">
        <v>326</v>
      </c>
      <c r="F135" t="str">
        <f t="shared" si="15"/>
        <v>W-tri-R-hvac-100roomac-EER10-75-HW_Mid1.xml</v>
      </c>
      <c r="G135" s="37" t="str">
        <f t="shared" si="16"/>
        <v>3B_LosAngeles_HW_Midterm_Longest_2056</v>
      </c>
      <c r="H135" s="37" t="s">
        <v>327</v>
      </c>
      <c r="J135" t="str">
        <f t="shared" si="17"/>
        <v>W-tri-R-hvac-100roomac-EER10-75-TMY_USC.xml</v>
      </c>
      <c r="K135" s="37" t="str">
        <f t="shared" si="18"/>
        <v>USA_CA_Los.Angeles-USC.Campus.722874_TMYx.2009-2023</v>
      </c>
      <c r="L135" s="37" t="s">
        <v>328</v>
      </c>
    </row>
    <row r="136" spans="1:12" x14ac:dyDescent="0.25">
      <c r="A136" t="s">
        <v>265</v>
      </c>
      <c r="B136" t="str">
        <f t="shared" si="13"/>
        <v>W-tri-R-hvac-100roomac-EER10-82-HW_His2.xml</v>
      </c>
      <c r="C136" s="37" t="str">
        <f t="shared" si="14"/>
        <v>3B_LosAngeles_HW_Historical_MostIntense_MostSevere_2018</v>
      </c>
      <c r="D136" s="37" t="s">
        <v>326</v>
      </c>
      <c r="F136" t="str">
        <f t="shared" si="15"/>
        <v>W-tri-R-hvac-100roomac-EER10-82-HW_Mid1.xml</v>
      </c>
      <c r="G136" s="37" t="str">
        <f t="shared" si="16"/>
        <v>3B_LosAngeles_HW_Midterm_Longest_2056</v>
      </c>
      <c r="H136" s="37" t="s">
        <v>327</v>
      </c>
      <c r="J136" t="str">
        <f t="shared" si="17"/>
        <v>W-tri-R-hvac-100roomac-EER10-82-TMY_USC.xml</v>
      </c>
      <c r="K136" s="37" t="str">
        <f t="shared" si="18"/>
        <v>USA_CA_Los.Angeles-USC.Campus.722874_TMYx.2009-2023</v>
      </c>
      <c r="L136" s="37" t="s">
        <v>328</v>
      </c>
    </row>
    <row r="137" spans="1:12" x14ac:dyDescent="0.25">
      <c r="A137" t="s">
        <v>266</v>
      </c>
      <c r="B137" t="str">
        <f t="shared" si="13"/>
        <v>W-tri-R-hvac-100roomac-EER12-75-HW_His2.xml</v>
      </c>
      <c r="C137" s="37" t="str">
        <f t="shared" si="14"/>
        <v>3B_LosAngeles_HW_Historical_MostIntense_MostSevere_2018</v>
      </c>
      <c r="D137" s="37" t="s">
        <v>326</v>
      </c>
      <c r="F137" t="str">
        <f t="shared" si="15"/>
        <v>W-tri-R-hvac-100roomac-EER12-75-HW_Mid1.xml</v>
      </c>
      <c r="G137" s="37" t="str">
        <f t="shared" si="16"/>
        <v>3B_LosAngeles_HW_Midterm_Longest_2056</v>
      </c>
      <c r="H137" s="37" t="s">
        <v>327</v>
      </c>
      <c r="J137" t="str">
        <f t="shared" si="17"/>
        <v>W-tri-R-hvac-100roomac-EER12-75-TMY_USC.xml</v>
      </c>
      <c r="K137" s="37" t="str">
        <f t="shared" si="18"/>
        <v>USA_CA_Los.Angeles-USC.Campus.722874_TMYx.2009-2023</v>
      </c>
      <c r="L137" s="37" t="s">
        <v>328</v>
      </c>
    </row>
    <row r="138" spans="1:12" x14ac:dyDescent="0.25">
      <c r="A138" t="s">
        <v>267</v>
      </c>
      <c r="B138" t="str">
        <f t="shared" si="13"/>
        <v>W-tri-R-hvac-100roomac-EER12-82-HW_His2.xml</v>
      </c>
      <c r="C138" s="37" t="str">
        <f t="shared" si="14"/>
        <v>3B_LosAngeles_HW_Historical_MostIntense_MostSevere_2018</v>
      </c>
      <c r="D138" s="37" t="s">
        <v>326</v>
      </c>
      <c r="F138" t="str">
        <f t="shared" si="15"/>
        <v>W-tri-R-hvac-100roomac-EER12-82-HW_Mid1.xml</v>
      </c>
      <c r="G138" s="37" t="str">
        <f t="shared" si="16"/>
        <v>3B_LosAngeles_HW_Midterm_Longest_2056</v>
      </c>
      <c r="H138" s="37" t="s">
        <v>327</v>
      </c>
      <c r="J138" t="str">
        <f t="shared" si="17"/>
        <v>W-tri-R-hvac-100roomac-EER12-82-TMY_USC.xml</v>
      </c>
      <c r="K138" s="37" t="str">
        <f t="shared" si="18"/>
        <v>USA_CA_Los.Angeles-USC.Campus.722874_TMYx.2009-2023</v>
      </c>
      <c r="L138" s="37" t="s">
        <v>328</v>
      </c>
    </row>
    <row r="139" spans="1:12" x14ac:dyDescent="0.25">
      <c r="A139" t="s">
        <v>268</v>
      </c>
      <c r="B139" t="str">
        <f t="shared" si="13"/>
        <v>W-tri-R-hvac-33roomac-EER10-75-HW_His2.xml</v>
      </c>
      <c r="C139" s="37" t="str">
        <f t="shared" si="14"/>
        <v>3B_LosAngeles_HW_Historical_MostIntense_MostSevere_2018</v>
      </c>
      <c r="D139" s="37" t="s">
        <v>326</v>
      </c>
      <c r="F139" t="str">
        <f t="shared" si="15"/>
        <v>W-tri-R-hvac-33roomac-EER10-75-HW_Mid1.xml</v>
      </c>
      <c r="G139" s="37" t="str">
        <f t="shared" si="16"/>
        <v>3B_LosAngeles_HW_Midterm_Longest_2056</v>
      </c>
      <c r="H139" s="37" t="s">
        <v>327</v>
      </c>
      <c r="J139" t="str">
        <f t="shared" si="17"/>
        <v>W-tri-R-hvac-33roomac-EER10-75-TMY_USC.xml</v>
      </c>
      <c r="K139" s="37" t="str">
        <f t="shared" si="18"/>
        <v>USA_CA_Los.Angeles-USC.Campus.722874_TMYx.2009-2023</v>
      </c>
      <c r="L139" s="37" t="s">
        <v>328</v>
      </c>
    </row>
    <row r="140" spans="1:12" x14ac:dyDescent="0.25">
      <c r="A140" t="s">
        <v>269</v>
      </c>
      <c r="B140" t="str">
        <f t="shared" si="13"/>
        <v>W-tri-R-hvac-33roomac-EER10-82-HW_His2.xml</v>
      </c>
      <c r="C140" s="37" t="str">
        <f t="shared" si="14"/>
        <v>3B_LosAngeles_HW_Historical_MostIntense_MostSevere_2018</v>
      </c>
      <c r="D140" s="37" t="s">
        <v>326</v>
      </c>
      <c r="F140" t="str">
        <f t="shared" si="15"/>
        <v>W-tri-R-hvac-33roomac-EER10-82-HW_Mid1.xml</v>
      </c>
      <c r="G140" s="37" t="str">
        <f t="shared" si="16"/>
        <v>3B_LosAngeles_HW_Midterm_Longest_2056</v>
      </c>
      <c r="H140" s="37" t="s">
        <v>327</v>
      </c>
      <c r="J140" t="str">
        <f t="shared" si="17"/>
        <v>W-tri-R-hvac-33roomac-EER10-82-TMY_USC.xml</v>
      </c>
      <c r="K140" s="37" t="str">
        <f t="shared" si="18"/>
        <v>USA_CA_Los.Angeles-USC.Campus.722874_TMYx.2009-2023</v>
      </c>
      <c r="L140" s="37" t="s">
        <v>328</v>
      </c>
    </row>
    <row r="141" spans="1:12" x14ac:dyDescent="0.25">
      <c r="A141" t="s">
        <v>270</v>
      </c>
      <c r="B141" t="str">
        <f t="shared" si="13"/>
        <v>W-tri-R-hvac-33roomac-EER12-75-HW_His2.xml</v>
      </c>
      <c r="C141" s="37" t="str">
        <f t="shared" si="14"/>
        <v>3B_LosAngeles_HW_Historical_MostIntense_MostSevere_2018</v>
      </c>
      <c r="D141" s="37" t="s">
        <v>326</v>
      </c>
      <c r="F141" t="str">
        <f t="shared" si="15"/>
        <v>W-tri-R-hvac-33roomac-EER12-75-HW_Mid1.xml</v>
      </c>
      <c r="G141" s="37" t="str">
        <f t="shared" si="16"/>
        <v>3B_LosAngeles_HW_Midterm_Longest_2056</v>
      </c>
      <c r="H141" s="37" t="s">
        <v>327</v>
      </c>
      <c r="J141" t="str">
        <f t="shared" si="17"/>
        <v>W-tri-R-hvac-33roomac-EER12-75-TMY_USC.xml</v>
      </c>
      <c r="K141" s="37" t="str">
        <f t="shared" si="18"/>
        <v>USA_CA_Los.Angeles-USC.Campus.722874_TMYx.2009-2023</v>
      </c>
      <c r="L141" s="37" t="s">
        <v>328</v>
      </c>
    </row>
    <row r="142" spans="1:12" x14ac:dyDescent="0.25">
      <c r="A142" t="s">
        <v>271</v>
      </c>
      <c r="B142" t="str">
        <f t="shared" si="13"/>
        <v>W-tri-R-hvac-33roomac-EER12-82-HW_His2.xml</v>
      </c>
      <c r="C142" s="37" t="str">
        <f t="shared" si="14"/>
        <v>3B_LosAngeles_HW_Historical_MostIntense_MostSevere_2018</v>
      </c>
      <c r="D142" s="37" t="s">
        <v>326</v>
      </c>
      <c r="F142" t="str">
        <f t="shared" si="15"/>
        <v>W-tri-R-hvac-33roomac-EER12-82-HW_Mid1.xml</v>
      </c>
      <c r="G142" s="37" t="str">
        <f t="shared" si="16"/>
        <v>3B_LosAngeles_HW_Midterm_Longest_2056</v>
      </c>
      <c r="H142" s="37" t="s">
        <v>327</v>
      </c>
      <c r="J142" t="str">
        <f t="shared" si="17"/>
        <v>W-tri-R-hvac-33roomac-EER12-82-TMY_USC.xml</v>
      </c>
      <c r="K142" s="37" t="str">
        <f t="shared" si="18"/>
        <v>USA_CA_Los.Angeles-USC.Campus.722874_TMYx.2009-2023</v>
      </c>
      <c r="L142" s="37" t="s">
        <v>328</v>
      </c>
    </row>
    <row r="143" spans="1:12" x14ac:dyDescent="0.25">
      <c r="A143" t="s">
        <v>272</v>
      </c>
      <c r="B143" t="str">
        <f t="shared" si="13"/>
        <v>W-tri-R-hvac-33roomac-EER12-oversize-75-HW_His2.xml</v>
      </c>
      <c r="C143" s="37" t="str">
        <f t="shared" si="14"/>
        <v>3B_LosAngeles_HW_Historical_MostIntense_MostSevere_2018</v>
      </c>
      <c r="D143" s="37" t="s">
        <v>326</v>
      </c>
      <c r="F143" t="str">
        <f t="shared" si="15"/>
        <v>W-tri-R-hvac-33roomac-EER12-oversize-75-HW_Mid1.xml</v>
      </c>
      <c r="G143" s="37" t="str">
        <f t="shared" si="16"/>
        <v>3B_LosAngeles_HW_Midterm_Longest_2056</v>
      </c>
      <c r="H143" s="37" t="s">
        <v>327</v>
      </c>
      <c r="J143" t="str">
        <f t="shared" si="17"/>
        <v>W-tri-R-hvac-33roomac-EER12-oversize-75-TMY_USC.xml</v>
      </c>
      <c r="K143" s="37" t="str">
        <f t="shared" si="18"/>
        <v>USA_CA_Los.Angeles-USC.Campus.722874_TMYx.2009-2023</v>
      </c>
      <c r="L143" s="37" t="s">
        <v>328</v>
      </c>
    </row>
    <row r="144" spans="1:12" x14ac:dyDescent="0.25">
      <c r="A144" t="s">
        <v>273</v>
      </c>
      <c r="B144" t="str">
        <f t="shared" si="13"/>
        <v>W-tri-R-hvac-33roomac-EER12-oversize-82-HW_His2.xml</v>
      </c>
      <c r="C144" s="37" t="str">
        <f t="shared" si="14"/>
        <v>3B_LosAngeles_HW_Historical_MostIntense_MostSevere_2018</v>
      </c>
      <c r="D144" s="37" t="s">
        <v>326</v>
      </c>
      <c r="F144" t="str">
        <f t="shared" si="15"/>
        <v>W-tri-R-hvac-33roomac-EER12-oversize-82-HW_Mid1.xml</v>
      </c>
      <c r="G144" s="37" t="str">
        <f t="shared" si="16"/>
        <v>3B_LosAngeles_HW_Midterm_Longest_2056</v>
      </c>
      <c r="H144" s="37" t="s">
        <v>327</v>
      </c>
      <c r="J144" t="str">
        <f t="shared" si="17"/>
        <v>W-tri-R-hvac-33roomac-EER12-oversize-82-TMY_USC.xml</v>
      </c>
      <c r="K144" s="37" t="str">
        <f t="shared" si="18"/>
        <v>USA_CA_Los.Angeles-USC.Campus.722874_TMYx.2009-2023</v>
      </c>
      <c r="L144" s="37" t="s">
        <v>328</v>
      </c>
    </row>
    <row r="145" spans="1:12" x14ac:dyDescent="0.25">
      <c r="A145" t="s">
        <v>274</v>
      </c>
      <c r="B145" t="str">
        <f t="shared" si="13"/>
        <v>W-tri-R-hvac-centralac-SEER13-75-HW_His2.xml</v>
      </c>
      <c r="C145" s="37" t="str">
        <f t="shared" si="14"/>
        <v>3B_LosAngeles_HW_Historical_MostIntense_MostSevere_2018</v>
      </c>
      <c r="D145" s="37" t="s">
        <v>326</v>
      </c>
      <c r="F145" t="str">
        <f t="shared" si="15"/>
        <v>W-tri-R-hvac-centralac-SEER13-75-HW_Mid1.xml</v>
      </c>
      <c r="G145" s="37" t="str">
        <f t="shared" si="16"/>
        <v>3B_LosAngeles_HW_Midterm_Longest_2056</v>
      </c>
      <c r="H145" s="37" t="s">
        <v>327</v>
      </c>
      <c r="J145" t="str">
        <f t="shared" si="17"/>
        <v>W-tri-R-hvac-centralac-SEER13-75-TMY_USC.xml</v>
      </c>
      <c r="K145" s="37" t="str">
        <f t="shared" si="18"/>
        <v>USA_CA_Los.Angeles-USC.Campus.722874_TMYx.2009-2023</v>
      </c>
      <c r="L145" s="37" t="s">
        <v>328</v>
      </c>
    </row>
    <row r="146" spans="1:12" x14ac:dyDescent="0.25">
      <c r="A146" t="s">
        <v>275</v>
      </c>
      <c r="B146" t="str">
        <f t="shared" si="13"/>
        <v>W-tri-R-hvac-centralac-SEER13-82-HW_His2.xml</v>
      </c>
      <c r="C146" s="37" t="str">
        <f t="shared" si="14"/>
        <v>3B_LosAngeles_HW_Historical_MostIntense_MostSevere_2018</v>
      </c>
      <c r="D146" s="37" t="s">
        <v>326</v>
      </c>
      <c r="F146" t="str">
        <f t="shared" si="15"/>
        <v>W-tri-R-hvac-centralac-SEER13-82-HW_Mid1.xml</v>
      </c>
      <c r="G146" s="37" t="str">
        <f t="shared" si="16"/>
        <v>3B_LosAngeles_HW_Midterm_Longest_2056</v>
      </c>
      <c r="H146" s="37" t="s">
        <v>327</v>
      </c>
      <c r="J146" t="str">
        <f t="shared" si="17"/>
        <v>W-tri-R-hvac-centralac-SEER13-82-TMY_USC.xml</v>
      </c>
      <c r="K146" s="37" t="str">
        <f t="shared" si="18"/>
        <v>USA_CA_Los.Angeles-USC.Campus.722874_TMYx.2009-2023</v>
      </c>
      <c r="L146" s="37" t="s">
        <v>328</v>
      </c>
    </row>
    <row r="147" spans="1:12" x14ac:dyDescent="0.25">
      <c r="A147" t="s">
        <v>276</v>
      </c>
      <c r="B147" t="str">
        <f t="shared" si="13"/>
        <v>W-tri-R-hvac-centralac-SEER20-75-HW_His2.xml</v>
      </c>
      <c r="C147" s="37" t="str">
        <f t="shared" si="14"/>
        <v>3B_LosAngeles_HW_Historical_MostIntense_MostSevere_2018</v>
      </c>
      <c r="D147" s="37" t="s">
        <v>326</v>
      </c>
      <c r="F147" t="str">
        <f t="shared" si="15"/>
        <v>W-tri-R-hvac-centralac-SEER20-75-HW_Mid1.xml</v>
      </c>
      <c r="G147" s="37" t="str">
        <f t="shared" si="16"/>
        <v>3B_LosAngeles_HW_Midterm_Longest_2056</v>
      </c>
      <c r="H147" s="37" t="s">
        <v>327</v>
      </c>
      <c r="J147" t="str">
        <f t="shared" si="17"/>
        <v>W-tri-R-hvac-centralac-SEER20-75-TMY_USC.xml</v>
      </c>
      <c r="K147" s="37" t="str">
        <f t="shared" si="18"/>
        <v>USA_CA_Los.Angeles-USC.Campus.722874_TMYx.2009-2023</v>
      </c>
      <c r="L147" s="37" t="s">
        <v>328</v>
      </c>
    </row>
    <row r="148" spans="1:12" x14ac:dyDescent="0.25">
      <c r="A148" t="s">
        <v>277</v>
      </c>
      <c r="B148" t="str">
        <f t="shared" si="13"/>
        <v>W-tri-R-hvac-centralac-SEER20-82-HW_His2.xml</v>
      </c>
      <c r="C148" s="37" t="str">
        <f t="shared" si="14"/>
        <v>3B_LosAngeles_HW_Historical_MostIntense_MostSevere_2018</v>
      </c>
      <c r="D148" s="37" t="s">
        <v>326</v>
      </c>
      <c r="F148" t="str">
        <f t="shared" si="15"/>
        <v>W-tri-R-hvac-centralac-SEER20-82-HW_Mid1.xml</v>
      </c>
      <c r="G148" s="37" t="str">
        <f t="shared" si="16"/>
        <v>3B_LosAngeles_HW_Midterm_Longest_2056</v>
      </c>
      <c r="H148" s="37" t="s">
        <v>327</v>
      </c>
      <c r="J148" t="str">
        <f t="shared" si="17"/>
        <v>W-tri-R-hvac-centralac-SEER20-82-TMY_USC.xml</v>
      </c>
      <c r="K148" s="37" t="str">
        <f t="shared" si="18"/>
        <v>USA_CA_Los.Angeles-USC.Campus.722874_TMYx.2009-2023</v>
      </c>
      <c r="L148" s="37" t="s">
        <v>328</v>
      </c>
    </row>
    <row r="149" spans="1:12" x14ac:dyDescent="0.25">
      <c r="A149" t="s">
        <v>278</v>
      </c>
      <c r="B149" t="str">
        <f t="shared" ref="B149:B158" si="19">REPLACE(A149,FIND("TMY",A149),3,"HW_His2")</f>
        <v>W-tri-R-hvac-heatpump-SEER20-75-HW_His2.xml</v>
      </c>
      <c r="C149" s="37" t="str">
        <f t="shared" si="14"/>
        <v>3B_LosAngeles_HW_Historical_MostIntense_MostSevere_2018</v>
      </c>
      <c r="D149" s="37" t="s">
        <v>326</v>
      </c>
      <c r="F149" t="str">
        <f t="shared" si="15"/>
        <v>W-tri-R-hvac-heatpump-SEER20-75-HW_Mid1.xml</v>
      </c>
      <c r="G149" s="37" t="str">
        <f t="shared" si="16"/>
        <v>3B_LosAngeles_HW_Midterm_Longest_2056</v>
      </c>
      <c r="H149" s="37" t="s">
        <v>327</v>
      </c>
      <c r="J149" t="str">
        <f t="shared" si="17"/>
        <v>W-tri-R-hvac-heatpump-SEER20-75-TMY_USC.xml</v>
      </c>
      <c r="K149" s="37" t="str">
        <f t="shared" si="18"/>
        <v>USA_CA_Los.Angeles-USC.Campus.722874_TMYx.2009-2023</v>
      </c>
      <c r="L149" s="37" t="s">
        <v>328</v>
      </c>
    </row>
    <row r="150" spans="1:12" x14ac:dyDescent="0.25">
      <c r="A150" t="s">
        <v>279</v>
      </c>
      <c r="B150" t="str">
        <f t="shared" si="19"/>
        <v>W-tri-R-hvac-heatpump-SEER20-82-HW_His2.xml</v>
      </c>
      <c r="C150" s="37" t="str">
        <f t="shared" si="14"/>
        <v>3B_LosAngeles_HW_Historical_MostIntense_MostSevere_2018</v>
      </c>
      <c r="D150" s="37" t="s">
        <v>326</v>
      </c>
      <c r="F150" t="str">
        <f t="shared" si="15"/>
        <v>W-tri-R-hvac-heatpump-SEER20-82-HW_Mid1.xml</v>
      </c>
      <c r="G150" s="37" t="str">
        <f t="shared" si="16"/>
        <v>3B_LosAngeles_HW_Midterm_Longest_2056</v>
      </c>
      <c r="H150" s="37" t="s">
        <v>327</v>
      </c>
      <c r="J150" t="str">
        <f t="shared" si="17"/>
        <v>W-tri-R-hvac-heatpump-SEER20-82-TMY_USC.xml</v>
      </c>
      <c r="K150" s="37" t="str">
        <f t="shared" si="18"/>
        <v>USA_CA_Los.Angeles-USC.Campus.722874_TMYx.2009-2023</v>
      </c>
      <c r="L150" s="37" t="s">
        <v>328</v>
      </c>
    </row>
    <row r="151" spans="1:12" x14ac:dyDescent="0.25">
      <c r="A151" t="s">
        <v>280</v>
      </c>
      <c r="B151" t="str">
        <f t="shared" si="19"/>
        <v>W-tri-R-hvac-minisplit-SEER20-75-HW_His2.xml</v>
      </c>
      <c r="C151" s="37" t="str">
        <f t="shared" si="14"/>
        <v>3B_LosAngeles_HW_Historical_MostIntense_MostSevere_2018</v>
      </c>
      <c r="D151" s="37" t="s">
        <v>326</v>
      </c>
      <c r="F151" t="str">
        <f t="shared" si="15"/>
        <v>W-tri-R-hvac-minisplit-SEER20-75-HW_Mid1.xml</v>
      </c>
      <c r="G151" s="37" t="str">
        <f t="shared" si="16"/>
        <v>3B_LosAngeles_HW_Midterm_Longest_2056</v>
      </c>
      <c r="H151" s="37" t="s">
        <v>327</v>
      </c>
      <c r="J151" t="str">
        <f t="shared" si="17"/>
        <v>W-tri-R-hvac-minisplit-SEER20-75-TMY_USC.xml</v>
      </c>
      <c r="K151" s="37" t="str">
        <f t="shared" si="18"/>
        <v>USA_CA_Los.Angeles-USC.Campus.722874_TMYx.2009-2023</v>
      </c>
      <c r="L151" s="37" t="s">
        <v>328</v>
      </c>
    </row>
    <row r="152" spans="1:12" x14ac:dyDescent="0.25">
      <c r="A152" t="s">
        <v>281</v>
      </c>
      <c r="B152" t="str">
        <f t="shared" si="19"/>
        <v>W-tri-R-hvac-minisplit-SEER20-82-HW_His2.xml</v>
      </c>
      <c r="C152" s="37" t="str">
        <f t="shared" si="14"/>
        <v>3B_LosAngeles_HW_Historical_MostIntense_MostSevere_2018</v>
      </c>
      <c r="D152" s="37" t="s">
        <v>326</v>
      </c>
      <c r="F152" t="str">
        <f t="shared" si="15"/>
        <v>W-tri-R-hvac-minisplit-SEER20-82-HW_Mid1.xml</v>
      </c>
      <c r="G152" s="37" t="str">
        <f t="shared" si="16"/>
        <v>3B_LosAngeles_HW_Midterm_Longest_2056</v>
      </c>
      <c r="H152" s="37" t="s">
        <v>327</v>
      </c>
      <c r="J152" t="str">
        <f t="shared" si="17"/>
        <v>W-tri-R-hvac-minisplit-SEER20-82-TMY_USC.xml</v>
      </c>
      <c r="K152" s="37" t="str">
        <f t="shared" si="18"/>
        <v>USA_CA_Los.Angeles-USC.Campus.722874_TMYx.2009-2023</v>
      </c>
      <c r="L152" s="37" t="s">
        <v>328</v>
      </c>
    </row>
    <row r="153" spans="1:12" x14ac:dyDescent="0.25">
      <c r="A153" t="s">
        <v>282</v>
      </c>
      <c r="B153" t="str">
        <f t="shared" si="19"/>
        <v>W-tri-R-hvac-none-HW_His2.xml</v>
      </c>
      <c r="C153" s="37" t="str">
        <f t="shared" si="14"/>
        <v>3B_LosAngeles_HW_Historical_MostIntense_MostSevere_2018</v>
      </c>
      <c r="D153" s="37" t="s">
        <v>326</v>
      </c>
      <c r="F153" t="str">
        <f t="shared" si="15"/>
        <v>W-tri-R-hvac-none-HW_Mid1.xml</v>
      </c>
      <c r="G153" s="37" t="str">
        <f t="shared" si="16"/>
        <v>3B_LosAngeles_HW_Midterm_Longest_2056</v>
      </c>
      <c r="H153" s="37" t="s">
        <v>327</v>
      </c>
      <c r="J153" t="str">
        <f t="shared" si="17"/>
        <v>W-tri-R-hvac-none-TMY_USC.xml</v>
      </c>
      <c r="K153" s="37" t="str">
        <f t="shared" si="18"/>
        <v>USA_CA_Los.Angeles-USC.Campus.722874_TMYx.2009-2023</v>
      </c>
      <c r="L153" s="37" t="s">
        <v>328</v>
      </c>
    </row>
    <row r="154" spans="1:12" x14ac:dyDescent="0.25">
      <c r="A154" t="s">
        <v>321</v>
      </c>
      <c r="B154" t="str">
        <f t="shared" si="19"/>
        <v>AllPC-hvac-centralac-SEER20-75-HW_His2.xml</v>
      </c>
      <c r="C154" s="37" t="str">
        <f t="shared" si="14"/>
        <v>3B_LosAngeles_HW_Historical_MostIntense_MostSevere_2018</v>
      </c>
      <c r="D154" s="37" t="s">
        <v>326</v>
      </c>
      <c r="F154" t="str">
        <f t="shared" si="15"/>
        <v>AllPC-hvac-centralac-SEER20-75-HW_Mid1.xml</v>
      </c>
      <c r="G154" s="37" t="str">
        <f t="shared" si="16"/>
        <v>3B_LosAngeles_HW_Midterm_Longest_2056</v>
      </c>
      <c r="H154" s="37" t="s">
        <v>327</v>
      </c>
      <c r="J154" t="str">
        <f t="shared" si="17"/>
        <v>AllPC-hvac-centralac-SEER20-75-TMY_USC.xml</v>
      </c>
      <c r="K154" s="37" t="str">
        <f t="shared" si="18"/>
        <v>USA_CA_Los.Angeles-USC.Campus.722874_TMYx.2009-2023</v>
      </c>
      <c r="L154" s="37" t="s">
        <v>328</v>
      </c>
    </row>
    <row r="155" spans="1:12" x14ac:dyDescent="0.25">
      <c r="A155" t="s">
        <v>322</v>
      </c>
      <c r="B155" t="str">
        <f t="shared" si="19"/>
        <v>AllPC-hvac-centralac-SEER20-82-HW_His2.xml</v>
      </c>
      <c r="C155" s="37" t="str">
        <f t="shared" si="14"/>
        <v>3B_LosAngeles_HW_Historical_MostIntense_MostSevere_2018</v>
      </c>
      <c r="D155" s="37" t="s">
        <v>326</v>
      </c>
      <c r="F155" t="str">
        <f t="shared" si="15"/>
        <v>AllPC-hvac-centralac-SEER20-82-HW_Mid1.xml</v>
      </c>
      <c r="G155" s="37" t="str">
        <f t="shared" si="16"/>
        <v>3B_LosAngeles_HW_Midterm_Longest_2056</v>
      </c>
      <c r="H155" s="37" t="s">
        <v>327</v>
      </c>
      <c r="J155" t="str">
        <f t="shared" si="17"/>
        <v>AllPC-hvac-centralac-SEER20-82-TMY_USC.xml</v>
      </c>
      <c r="K155" s="37" t="str">
        <f t="shared" si="18"/>
        <v>USA_CA_Los.Angeles-USC.Campus.722874_TMYx.2009-2023</v>
      </c>
      <c r="L155" s="37" t="s">
        <v>328</v>
      </c>
    </row>
    <row r="156" spans="1:12" x14ac:dyDescent="0.25">
      <c r="A156" t="s">
        <v>323</v>
      </c>
      <c r="B156" t="str">
        <f t="shared" si="19"/>
        <v>AllPC-hvac-heatpump-SEER20-75-HW_His2.xml</v>
      </c>
      <c r="C156" s="37" t="str">
        <f t="shared" si="14"/>
        <v>3B_LosAngeles_HW_Historical_MostIntense_MostSevere_2018</v>
      </c>
      <c r="D156" s="37" t="s">
        <v>326</v>
      </c>
      <c r="F156" t="str">
        <f t="shared" si="15"/>
        <v>AllPC-hvac-heatpump-SEER20-75-HW_Mid1.xml</v>
      </c>
      <c r="G156" s="37" t="str">
        <f t="shared" si="16"/>
        <v>3B_LosAngeles_HW_Midterm_Longest_2056</v>
      </c>
      <c r="H156" s="37" t="s">
        <v>327</v>
      </c>
      <c r="J156" t="str">
        <f t="shared" si="17"/>
        <v>AllPC-hvac-heatpump-SEER20-75-TMY_USC.xml</v>
      </c>
      <c r="K156" s="37" t="str">
        <f t="shared" si="18"/>
        <v>USA_CA_Los.Angeles-USC.Campus.722874_TMYx.2009-2023</v>
      </c>
      <c r="L156" s="37" t="s">
        <v>328</v>
      </c>
    </row>
    <row r="157" spans="1:12" x14ac:dyDescent="0.25">
      <c r="A157" t="s">
        <v>324</v>
      </c>
      <c r="B157" t="str">
        <f t="shared" si="19"/>
        <v>AllPC-hvac-heatpump-SEER20-82-HW_His2.xml</v>
      </c>
      <c r="C157" s="37" t="str">
        <f t="shared" si="14"/>
        <v>3B_LosAngeles_HW_Historical_MostIntense_MostSevere_2018</v>
      </c>
      <c r="D157" s="37" t="s">
        <v>326</v>
      </c>
      <c r="F157" t="str">
        <f t="shared" si="15"/>
        <v>AllPC-hvac-heatpump-SEER20-82-HW_Mid1.xml</v>
      </c>
      <c r="G157" s="37" t="str">
        <f t="shared" si="16"/>
        <v>3B_LosAngeles_HW_Midterm_Longest_2056</v>
      </c>
      <c r="H157" s="37" t="s">
        <v>327</v>
      </c>
      <c r="J157" t="str">
        <f t="shared" si="17"/>
        <v>AllPC-hvac-heatpump-SEER20-82-TMY_USC.xml</v>
      </c>
      <c r="K157" s="37" t="str">
        <f t="shared" si="18"/>
        <v>USA_CA_Los.Angeles-USC.Campus.722874_TMYx.2009-2023</v>
      </c>
      <c r="L157" s="37" t="s">
        <v>328</v>
      </c>
    </row>
    <row r="158" spans="1:12" x14ac:dyDescent="0.25">
      <c r="A158" t="s">
        <v>325</v>
      </c>
      <c r="B158" t="str">
        <f t="shared" si="19"/>
        <v>AllPC-hvac-none-HW_His2.xml</v>
      </c>
      <c r="C158" s="37" t="str">
        <f t="shared" si="14"/>
        <v>3B_LosAngeles_HW_Historical_MostIntense_MostSevere_2018</v>
      </c>
      <c r="D158" s="37" t="s">
        <v>326</v>
      </c>
      <c r="F158" t="str">
        <f t="shared" si="15"/>
        <v>AllPC-hvac-none-HW_Mid1.xml</v>
      </c>
      <c r="G158" s="37" t="str">
        <f t="shared" si="16"/>
        <v>3B_LosAngeles_HW_Midterm_Longest_2056</v>
      </c>
      <c r="H158" s="37" t="s">
        <v>327</v>
      </c>
      <c r="J158" t="str">
        <f t="shared" si="17"/>
        <v>AllPC-hvac-none-TMY_USC.xml</v>
      </c>
      <c r="K158" s="37" t="str">
        <f t="shared" si="18"/>
        <v>USA_CA_Los.Angeles-USC.Campus.722874_TMYx.2009-2023</v>
      </c>
      <c r="L158" s="37" t="s">
        <v>328</v>
      </c>
    </row>
  </sheetData>
  <autoFilter ref="A1:D170" xr:uid="{76035BCF-A8F5-494C-8A98-C29F8D425A4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8F02F6996844CB6DCAB6AECE8644F" ma:contentTypeVersion="4" ma:contentTypeDescription="Create a new document." ma:contentTypeScope="" ma:versionID="66c16f5d4d83496ab4fccc8b6a4106e4">
  <xsd:schema xmlns:xsd="http://www.w3.org/2001/XMLSchema" xmlns:xs="http://www.w3.org/2001/XMLSchema" xmlns:p="http://schemas.microsoft.com/office/2006/metadata/properties" xmlns:ns2="1417373c-6a6a-401c-ab33-0ef2a303fbff" targetNamespace="http://schemas.microsoft.com/office/2006/metadata/properties" ma:root="true" ma:fieldsID="5d3381a8d66f3e0d89202c3b63a70fa7" ns2:_="">
    <xsd:import namespace="1417373c-6a6a-401c-ab33-0ef2a303f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7373c-6a6a-401c-ab33-0ef2a303fb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27D88E-82A8-4D9B-ACB3-423C32ADA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7373c-6a6a-401c-ab33-0ef2a303f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4EF3E8-115E-4BD0-94C8-9F37EF5220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F8FBB7-CC0F-4A45-8760-95AB1D5B98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8975c20-18d4-40c9-811f-0d8ea387c6ea}" enabled="0" method="" siteId="{78975c20-18d4-40c9-811f-0d8ea387c6e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SFD-W-sf</vt:lpstr>
      <vt:lpstr>SFD-W-dbl</vt:lpstr>
      <vt:lpstr>SFD-W-tri</vt:lpstr>
      <vt:lpstr>SFD-allPC</vt:lpstr>
      <vt:lpstr>SFD-weather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 Min Park</cp:lastModifiedBy>
  <dcterms:created xsi:type="dcterms:W3CDTF">2024-09-04T23:14:47Z</dcterms:created>
  <dcterms:modified xsi:type="dcterms:W3CDTF">2024-09-19T01:15:37Z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0x0101000E98F02F6996844CB6DCAB6AECE8644F</vt:lpwstr>
  </property>
</Properties>
</file>