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ndus-my.sharepoint.com/personal/jrojasa_rand_org/Documents/Documents/GitHub/SJV-/"/>
    </mc:Choice>
  </mc:AlternateContent>
  <xr:revisionPtr revIDLastSave="1" documentId="8_{EF6D97AB-1CE9-4F31-9B64-6E6B2E79C3D6}" xr6:coauthVersionLast="47" xr6:coauthVersionMax="47" xr10:uidLastSave="{CD243545-237B-4EC3-86D1-2349C6D2433E}"/>
  <bookViews>
    <workbookView xWindow="-7860" yWindow="-16297" windowWidth="28995" windowHeight="15794" xr2:uid="{04BA868E-359E-43B7-A19C-429E31DACF5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1" l="1"/>
  <c r="J57" i="1"/>
  <c r="J56" i="1"/>
  <c r="J55" i="1"/>
  <c r="J54" i="1"/>
  <c r="J53" i="1"/>
  <c r="J50" i="1"/>
  <c r="J47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5" i="1"/>
  <c r="J24" i="1"/>
  <c r="J23" i="1"/>
  <c r="J22" i="1"/>
  <c r="J21" i="1"/>
  <c r="J20" i="1"/>
  <c r="J19" i="1"/>
  <c r="J18" i="1"/>
  <c r="J17" i="1"/>
  <c r="J16" i="1"/>
  <c r="J15" i="1"/>
  <c r="J14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<sst xmlns="http://schemas.openxmlformats.org/spreadsheetml/2006/main" count="567" uniqueCount="55">
  <si>
    <t>Feedstock</t>
  </si>
  <si>
    <t>Commodity</t>
  </si>
  <si>
    <t>Type of Energy</t>
  </si>
  <si>
    <t>Technology</t>
  </si>
  <si>
    <t>Variable Category</t>
  </si>
  <si>
    <t>Variable Subcategory</t>
  </si>
  <si>
    <t>Variable Unit</t>
  </si>
  <si>
    <t>Greg's Multiplier</t>
  </si>
  <si>
    <t>Greg's Multiplier Units</t>
  </si>
  <si>
    <t>Transformed Multiplier</t>
  </si>
  <si>
    <t>Transformed Multiplier Units</t>
  </si>
  <si>
    <t>Productivity</t>
  </si>
  <si>
    <t>Notes</t>
  </si>
  <si>
    <t>Solar</t>
  </si>
  <si>
    <t>Electricity</t>
  </si>
  <si>
    <t>Electrons</t>
  </si>
  <si>
    <t>Utility Solar</t>
  </si>
  <si>
    <t>Jobs</t>
  </si>
  <si>
    <t>Direct</t>
  </si>
  <si>
    <t># of New Jobs</t>
  </si>
  <si>
    <t>MW</t>
  </si>
  <si>
    <t>Jobs per MW</t>
  </si>
  <si>
    <t>Indirect</t>
  </si>
  <si>
    <t>Induced</t>
  </si>
  <si>
    <t>Wind</t>
  </si>
  <si>
    <t>Li Battery</t>
  </si>
  <si>
    <t>Battery Storage</t>
  </si>
  <si>
    <t xml:space="preserve"> </t>
  </si>
  <si>
    <t>LDES</t>
  </si>
  <si>
    <t>Forest waste</t>
  </si>
  <si>
    <t>Biomass Electric</t>
  </si>
  <si>
    <t>Agricultural waste</t>
  </si>
  <si>
    <t>Animal Manure</t>
  </si>
  <si>
    <t>Diverted Organic Waste</t>
  </si>
  <si>
    <t>Hydrogen</t>
  </si>
  <si>
    <t>Molecules</t>
  </si>
  <si>
    <t>Electrolysis Hydrogen</t>
  </si>
  <si>
    <t>Natural Gas + CCS</t>
  </si>
  <si>
    <t>SMR Hydrogen (Blue)</t>
  </si>
  <si>
    <t>Mil Ft3/day</t>
  </si>
  <si>
    <t>Jobs per MT</t>
  </si>
  <si>
    <t>2.37 metric ton per million cubic feet</t>
  </si>
  <si>
    <t>Woody Biomass/Cellulosic Biofuel</t>
  </si>
  <si>
    <t>Bil. BTU</t>
  </si>
  <si>
    <t>7.46 metric ton per billion BTU</t>
  </si>
  <si>
    <t>SMR Hydrogen</t>
  </si>
  <si>
    <t>Biomethane</t>
  </si>
  <si>
    <t>Other Ethanol/Non-Woody Biomass Fuel</t>
  </si>
  <si>
    <t>Bil BTUs</t>
  </si>
  <si>
    <t>Jobs per MCF</t>
  </si>
  <si>
    <t>0.965 million CF per 1 billion BTU</t>
  </si>
  <si>
    <t>Animal Fat</t>
  </si>
  <si>
    <t>Sustaible Aviation Fuel</t>
  </si>
  <si>
    <t>Jobs per MG</t>
  </si>
  <si>
    <t>0.007 million gallons per 1 billion BTU (EIA Diesel fuel energy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</si>
</sst>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1" fillId="3" borderId="0" xfId="0" applyFont="1" applyFill="1"/>
    <xf numFmtId="0" fontId="0" fillId="3" borderId="0" xfId="0" quotePrefix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544A-5E2C-401D-AEEA-0CF91E3E0DA3}">
  <dimension ref="A1:M58"/>
  <sheetViews>
    <sheetView tabSelected="1" topLeftCell="G29" zoomScale="85" zoomScaleNormal="85" workbookViewId="0">
      <selection activeCell="J29" sqref="J29"/>
    </sheetView>
  </sheetViews>
  <sheetFormatPr defaultColWidth="8.7109375" defaultRowHeight="15.6"/>
  <cols>
    <col min="1" max="1" width="20.5703125" style="3" bestFit="1" customWidth="1"/>
    <col min="2" max="2" width="19.5703125" style="3" bestFit="1" customWidth="1"/>
    <col min="3" max="3" width="13.140625" style="3" bestFit="1" customWidth="1"/>
    <col min="4" max="4" width="35.140625" style="3" bestFit="1" customWidth="1"/>
    <col min="5" max="5" width="15.5703125" style="3" bestFit="1" customWidth="1"/>
    <col min="6" max="6" width="18.42578125" style="3" bestFit="1" customWidth="1"/>
    <col min="7" max="7" width="12.28515625" style="3" bestFit="1" customWidth="1"/>
    <col min="8" max="8" width="14.7109375" style="3" bestFit="1" customWidth="1"/>
    <col min="9" max="9" width="19.5703125" style="4" bestFit="1" customWidth="1"/>
    <col min="10" max="10" width="20.42578125" style="3" bestFit="1" customWidth="1"/>
    <col min="11" max="11" width="25.28515625" style="3" bestFit="1" customWidth="1"/>
    <col min="12" max="12" width="12.42578125" style="1" bestFit="1" customWidth="1"/>
    <col min="13" max="13" width="62.140625" style="3" bestFit="1" customWidth="1"/>
    <col min="14" max="16384" width="8.7109375" style="3"/>
  </cols>
  <sheetData>
    <row r="1" spans="1:13" ht="14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</row>
    <row r="2" spans="1:13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>
        <v>5.0999999999999997E-2</v>
      </c>
      <c r="I2" s="4" t="s">
        <v>20</v>
      </c>
      <c r="J2" s="3">
        <f t="shared" ref="J2:J8" si="0">H2</f>
        <v>5.0999999999999997E-2</v>
      </c>
      <c r="K2" s="3" t="s">
        <v>21</v>
      </c>
      <c r="L2" s="1">
        <v>4.5152412959181799E-2</v>
      </c>
    </row>
    <row r="3" spans="1:13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22</v>
      </c>
      <c r="G3" s="3" t="s">
        <v>19</v>
      </c>
      <c r="H3" s="3">
        <v>9.6900000000000007E-3</v>
      </c>
      <c r="I3" s="4" t="s">
        <v>20</v>
      </c>
      <c r="J3" s="3">
        <f t="shared" si="0"/>
        <v>9.6900000000000007E-3</v>
      </c>
      <c r="K3" s="3" t="s">
        <v>21</v>
      </c>
      <c r="L3" s="1">
        <v>4.5152412959181799E-2</v>
      </c>
    </row>
    <row r="4" spans="1:13">
      <c r="A4" s="3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3" t="s">
        <v>23</v>
      </c>
      <c r="G4" s="3" t="s">
        <v>19</v>
      </c>
      <c r="H4" s="3">
        <v>1.6320000000000001E-2</v>
      </c>
      <c r="I4" s="4" t="s">
        <v>20</v>
      </c>
      <c r="J4" s="3">
        <f t="shared" si="0"/>
        <v>1.6320000000000001E-2</v>
      </c>
      <c r="K4" s="3" t="s">
        <v>21</v>
      </c>
      <c r="L4" s="1">
        <v>4.5152412959181799E-2</v>
      </c>
    </row>
    <row r="5" spans="1:13">
      <c r="A5" s="3" t="s">
        <v>24</v>
      </c>
      <c r="B5" s="3" t="s">
        <v>14</v>
      </c>
      <c r="C5" s="3" t="s">
        <v>15</v>
      </c>
      <c r="D5" s="3" t="s">
        <v>24</v>
      </c>
      <c r="E5" s="3" t="s">
        <v>17</v>
      </c>
      <c r="F5" s="3" t="s">
        <v>18</v>
      </c>
      <c r="G5" s="3" t="s">
        <v>19</v>
      </c>
      <c r="H5" s="5">
        <v>2.2265403611043637</v>
      </c>
      <c r="I5" s="4" t="s">
        <v>20</v>
      </c>
      <c r="J5" s="3">
        <f t="shared" si="0"/>
        <v>2.2265403611043637</v>
      </c>
      <c r="K5" s="3" t="s">
        <v>21</v>
      </c>
      <c r="L5" s="1">
        <v>8.3034948476273795E-3</v>
      </c>
    </row>
    <row r="6" spans="1:13">
      <c r="A6" s="3" t="s">
        <v>24</v>
      </c>
      <c r="B6" s="3" t="s">
        <v>14</v>
      </c>
      <c r="C6" s="3" t="s">
        <v>15</v>
      </c>
      <c r="D6" s="3" t="s">
        <v>24</v>
      </c>
      <c r="E6" s="3" t="s">
        <v>17</v>
      </c>
      <c r="F6" s="3" t="s">
        <v>22</v>
      </c>
      <c r="G6" s="3" t="s">
        <v>19</v>
      </c>
      <c r="H6" s="5">
        <v>0.44530807222087276</v>
      </c>
      <c r="I6" s="4" t="s">
        <v>20</v>
      </c>
      <c r="J6" s="3">
        <f t="shared" si="0"/>
        <v>0.44530807222087276</v>
      </c>
      <c r="K6" s="3" t="s">
        <v>21</v>
      </c>
      <c r="L6" s="1">
        <v>8.3034948476273795E-3</v>
      </c>
    </row>
    <row r="7" spans="1:13">
      <c r="A7" s="3" t="s">
        <v>24</v>
      </c>
      <c r="B7" s="3" t="s">
        <v>14</v>
      </c>
      <c r="C7" s="3" t="s">
        <v>15</v>
      </c>
      <c r="D7" s="3" t="s">
        <v>24</v>
      </c>
      <c r="E7" s="3" t="s">
        <v>17</v>
      </c>
      <c r="F7" s="3" t="s">
        <v>23</v>
      </c>
      <c r="G7" s="3" t="s">
        <v>19</v>
      </c>
      <c r="H7" s="3">
        <v>0.60723828030119009</v>
      </c>
      <c r="I7" s="4" t="s">
        <v>20</v>
      </c>
      <c r="J7" s="3">
        <f t="shared" si="0"/>
        <v>0.60723828030119009</v>
      </c>
      <c r="K7" s="3" t="s">
        <v>21</v>
      </c>
      <c r="L7" s="1">
        <v>8.3034948476273795E-3</v>
      </c>
    </row>
    <row r="8" spans="1:13">
      <c r="A8" s="3" t="s">
        <v>25</v>
      </c>
      <c r="B8" s="3" t="s">
        <v>14</v>
      </c>
      <c r="C8" s="3" t="s">
        <v>15</v>
      </c>
      <c r="D8" s="3" t="s">
        <v>26</v>
      </c>
      <c r="E8" s="3" t="s">
        <v>17</v>
      </c>
      <c r="F8" s="3" t="s">
        <v>18</v>
      </c>
      <c r="G8" s="3" t="s">
        <v>19</v>
      </c>
      <c r="H8" s="3">
        <v>0.78800000000000003</v>
      </c>
      <c r="I8" s="4" t="s">
        <v>20</v>
      </c>
      <c r="J8" s="3">
        <f t="shared" si="0"/>
        <v>0.78800000000000003</v>
      </c>
      <c r="K8" s="3" t="s">
        <v>21</v>
      </c>
      <c r="L8" s="1">
        <v>3.7832039152811102E-2</v>
      </c>
    </row>
    <row r="9" spans="1:13">
      <c r="A9" s="3" t="s">
        <v>25</v>
      </c>
      <c r="B9" s="3" t="s">
        <v>14</v>
      </c>
      <c r="C9" s="3" t="s">
        <v>15</v>
      </c>
      <c r="D9" s="3" t="s">
        <v>26</v>
      </c>
      <c r="E9" s="3" t="s">
        <v>17</v>
      </c>
      <c r="F9" s="3" t="s">
        <v>22</v>
      </c>
      <c r="G9" s="3" t="s">
        <v>19</v>
      </c>
      <c r="I9" s="4" t="s">
        <v>20</v>
      </c>
      <c r="J9" s="3" t="s">
        <v>27</v>
      </c>
      <c r="K9" s="3" t="s">
        <v>21</v>
      </c>
      <c r="L9" s="1">
        <v>3.7832039152811102E-2</v>
      </c>
    </row>
    <row r="10" spans="1:13">
      <c r="A10" s="3" t="s">
        <v>25</v>
      </c>
      <c r="B10" s="3" t="s">
        <v>14</v>
      </c>
      <c r="C10" s="3" t="s">
        <v>15</v>
      </c>
      <c r="D10" s="3" t="s">
        <v>26</v>
      </c>
      <c r="E10" s="3" t="s">
        <v>17</v>
      </c>
      <c r="F10" s="3" t="s">
        <v>23</v>
      </c>
      <c r="G10" s="3" t="s">
        <v>19</v>
      </c>
      <c r="I10" s="4" t="s">
        <v>20</v>
      </c>
      <c r="J10" s="3" t="s">
        <v>27</v>
      </c>
      <c r="K10" s="3" t="s">
        <v>21</v>
      </c>
      <c r="L10" s="1">
        <v>3.7832039152811102E-2</v>
      </c>
    </row>
    <row r="11" spans="1:13">
      <c r="A11" s="3" t="s">
        <v>28</v>
      </c>
      <c r="B11" s="3" t="s">
        <v>14</v>
      </c>
      <c r="C11" s="3" t="s">
        <v>15</v>
      </c>
      <c r="E11" s="3" t="s">
        <v>17</v>
      </c>
      <c r="G11" s="3" t="s">
        <v>19</v>
      </c>
      <c r="H11" s="3" t="s">
        <v>27</v>
      </c>
      <c r="J11" s="3" t="s">
        <v>27</v>
      </c>
      <c r="K11" s="3" t="s">
        <v>21</v>
      </c>
      <c r="L11" s="1" t="s">
        <v>27</v>
      </c>
    </row>
    <row r="12" spans="1:13">
      <c r="A12" s="3" t="s">
        <v>28</v>
      </c>
      <c r="B12" s="3" t="s">
        <v>14</v>
      </c>
      <c r="C12" s="3" t="s">
        <v>15</v>
      </c>
      <c r="E12" s="3" t="s">
        <v>17</v>
      </c>
      <c r="G12" s="3" t="s">
        <v>19</v>
      </c>
      <c r="H12" s="3" t="s">
        <v>27</v>
      </c>
      <c r="J12" s="3" t="s">
        <v>27</v>
      </c>
      <c r="K12" s="3" t="s">
        <v>21</v>
      </c>
      <c r="L12" s="1" t="s">
        <v>27</v>
      </c>
    </row>
    <row r="13" spans="1:13">
      <c r="A13" s="3" t="s">
        <v>28</v>
      </c>
      <c r="B13" s="3" t="s">
        <v>14</v>
      </c>
      <c r="C13" s="3" t="s">
        <v>15</v>
      </c>
      <c r="E13" s="3" t="s">
        <v>17</v>
      </c>
      <c r="G13" s="3" t="s">
        <v>19</v>
      </c>
      <c r="H13" s="3" t="s">
        <v>27</v>
      </c>
      <c r="J13" s="3" t="s">
        <v>27</v>
      </c>
      <c r="K13" s="3" t="s">
        <v>21</v>
      </c>
      <c r="L13" s="1" t="s">
        <v>27</v>
      </c>
    </row>
    <row r="14" spans="1:13">
      <c r="A14" s="3" t="s">
        <v>29</v>
      </c>
      <c r="B14" s="3" t="s">
        <v>14</v>
      </c>
      <c r="C14" s="3" t="s">
        <v>15</v>
      </c>
      <c r="D14" s="3" t="s">
        <v>30</v>
      </c>
      <c r="E14" s="3" t="s">
        <v>17</v>
      </c>
      <c r="F14" s="3" t="s">
        <v>18</v>
      </c>
      <c r="G14" s="3" t="s">
        <v>19</v>
      </c>
      <c r="H14" s="5">
        <v>4.9157303370786503</v>
      </c>
      <c r="I14" s="4" t="s">
        <v>20</v>
      </c>
      <c r="J14" s="3">
        <f t="shared" ref="J14:J25" si="1">H14</f>
        <v>4.9157303370786503</v>
      </c>
      <c r="K14" s="3" t="s">
        <v>21</v>
      </c>
      <c r="L14" s="2">
        <v>1.1585743964712399E-2</v>
      </c>
    </row>
    <row r="15" spans="1:13">
      <c r="A15" s="3" t="s">
        <v>29</v>
      </c>
      <c r="B15" s="3" t="s">
        <v>14</v>
      </c>
      <c r="C15" s="3" t="s">
        <v>15</v>
      </c>
      <c r="D15" s="3" t="s">
        <v>30</v>
      </c>
      <c r="E15" s="3" t="s">
        <v>17</v>
      </c>
      <c r="F15" s="3" t="s">
        <v>22</v>
      </c>
      <c r="G15" s="3" t="s">
        <v>19</v>
      </c>
      <c r="H15" s="5">
        <v>1.2780898876404492</v>
      </c>
      <c r="I15" s="4" t="s">
        <v>20</v>
      </c>
      <c r="J15" s="3">
        <f t="shared" si="1"/>
        <v>1.2780898876404492</v>
      </c>
      <c r="K15" s="3" t="s">
        <v>21</v>
      </c>
      <c r="L15" s="2">
        <v>1.1585743964712399E-2</v>
      </c>
    </row>
    <row r="16" spans="1:13">
      <c r="A16" s="3" t="s">
        <v>29</v>
      </c>
      <c r="B16" s="3" t="s">
        <v>14</v>
      </c>
      <c r="C16" s="3" t="s">
        <v>15</v>
      </c>
      <c r="D16" s="3" t="s">
        <v>30</v>
      </c>
      <c r="E16" s="3" t="s">
        <v>17</v>
      </c>
      <c r="F16" s="3" t="s">
        <v>23</v>
      </c>
      <c r="G16" s="3" t="s">
        <v>19</v>
      </c>
      <c r="H16" s="5">
        <v>1.7205056179775278</v>
      </c>
      <c r="I16" s="4" t="s">
        <v>20</v>
      </c>
      <c r="J16" s="3">
        <f t="shared" si="1"/>
        <v>1.7205056179775278</v>
      </c>
      <c r="K16" s="3" t="s">
        <v>21</v>
      </c>
      <c r="L16" s="2">
        <v>1.1585743964712399E-2</v>
      </c>
    </row>
    <row r="17" spans="1:13">
      <c r="A17" s="3" t="s">
        <v>31</v>
      </c>
      <c r="B17" s="3" t="s">
        <v>14</v>
      </c>
      <c r="C17" s="3" t="s">
        <v>15</v>
      </c>
      <c r="D17" s="3" t="s">
        <v>30</v>
      </c>
      <c r="E17" s="3" t="s">
        <v>17</v>
      </c>
      <c r="F17" s="3" t="s">
        <v>18</v>
      </c>
      <c r="G17" s="3" t="s">
        <v>19</v>
      </c>
      <c r="H17" s="5">
        <v>4.9157303370786503</v>
      </c>
      <c r="I17" s="4" t="s">
        <v>20</v>
      </c>
      <c r="J17" s="3">
        <f t="shared" si="1"/>
        <v>4.9157303370786503</v>
      </c>
      <c r="K17" s="3" t="s">
        <v>21</v>
      </c>
      <c r="L17" s="2">
        <v>1.1585743964712399E-2</v>
      </c>
    </row>
    <row r="18" spans="1:13">
      <c r="A18" s="3" t="s">
        <v>31</v>
      </c>
      <c r="B18" s="3" t="s">
        <v>14</v>
      </c>
      <c r="C18" s="3" t="s">
        <v>15</v>
      </c>
      <c r="D18" s="3" t="s">
        <v>30</v>
      </c>
      <c r="E18" s="3" t="s">
        <v>17</v>
      </c>
      <c r="F18" s="3" t="s">
        <v>22</v>
      </c>
      <c r="G18" s="3" t="s">
        <v>19</v>
      </c>
      <c r="H18" s="5">
        <v>1.2780898876404492</v>
      </c>
      <c r="I18" s="4" t="s">
        <v>20</v>
      </c>
      <c r="J18" s="3">
        <f t="shared" si="1"/>
        <v>1.2780898876404492</v>
      </c>
      <c r="K18" s="3" t="s">
        <v>21</v>
      </c>
      <c r="L18" s="2">
        <v>1.1585743964712399E-2</v>
      </c>
    </row>
    <row r="19" spans="1:13">
      <c r="A19" s="3" t="s">
        <v>31</v>
      </c>
      <c r="B19" s="3" t="s">
        <v>14</v>
      </c>
      <c r="C19" s="3" t="s">
        <v>15</v>
      </c>
      <c r="D19" s="3" t="s">
        <v>30</v>
      </c>
      <c r="E19" s="3" t="s">
        <v>17</v>
      </c>
      <c r="F19" s="3" t="s">
        <v>23</v>
      </c>
      <c r="G19" s="3" t="s">
        <v>19</v>
      </c>
      <c r="H19" s="5">
        <v>1.7205056179775278</v>
      </c>
      <c r="I19" s="4" t="s">
        <v>20</v>
      </c>
      <c r="J19" s="3">
        <f t="shared" si="1"/>
        <v>1.7205056179775278</v>
      </c>
      <c r="K19" s="3" t="s">
        <v>21</v>
      </c>
      <c r="L19" s="2">
        <v>1.1585743964712399E-2</v>
      </c>
    </row>
    <row r="20" spans="1:13">
      <c r="A20" s="3" t="s">
        <v>32</v>
      </c>
      <c r="B20" s="3" t="s">
        <v>14</v>
      </c>
      <c r="C20" s="3" t="s">
        <v>15</v>
      </c>
      <c r="D20" s="3" t="s">
        <v>30</v>
      </c>
      <c r="E20" s="3" t="s">
        <v>17</v>
      </c>
      <c r="F20" s="3" t="s">
        <v>18</v>
      </c>
      <c r="G20" s="3" t="s">
        <v>19</v>
      </c>
      <c r="H20" s="5">
        <v>4.9157303370786503</v>
      </c>
      <c r="I20" s="4" t="s">
        <v>20</v>
      </c>
      <c r="J20" s="3">
        <f t="shared" si="1"/>
        <v>4.9157303370786503</v>
      </c>
      <c r="K20" s="3" t="s">
        <v>21</v>
      </c>
      <c r="L20" s="2">
        <v>1.1585743964712399E-2</v>
      </c>
    </row>
    <row r="21" spans="1:13">
      <c r="A21" s="3" t="s">
        <v>32</v>
      </c>
      <c r="B21" s="3" t="s">
        <v>14</v>
      </c>
      <c r="C21" s="3" t="s">
        <v>15</v>
      </c>
      <c r="D21" s="3" t="s">
        <v>30</v>
      </c>
      <c r="E21" s="3" t="s">
        <v>17</v>
      </c>
      <c r="F21" s="3" t="s">
        <v>22</v>
      </c>
      <c r="G21" s="3" t="s">
        <v>19</v>
      </c>
      <c r="H21" s="5">
        <v>1.2780898876404492</v>
      </c>
      <c r="I21" s="4" t="s">
        <v>20</v>
      </c>
      <c r="J21" s="3">
        <f t="shared" si="1"/>
        <v>1.2780898876404492</v>
      </c>
      <c r="K21" s="3" t="s">
        <v>21</v>
      </c>
      <c r="L21" s="2">
        <v>1.1585743964712399E-2</v>
      </c>
    </row>
    <row r="22" spans="1:13">
      <c r="A22" s="3" t="s">
        <v>32</v>
      </c>
      <c r="B22" s="3" t="s">
        <v>14</v>
      </c>
      <c r="C22" s="3" t="s">
        <v>15</v>
      </c>
      <c r="D22" s="3" t="s">
        <v>30</v>
      </c>
      <c r="E22" s="3" t="s">
        <v>17</v>
      </c>
      <c r="F22" s="3" t="s">
        <v>23</v>
      </c>
      <c r="G22" s="3" t="s">
        <v>19</v>
      </c>
      <c r="H22" s="5">
        <v>1.7205056179775278</v>
      </c>
      <c r="I22" s="4" t="s">
        <v>20</v>
      </c>
      <c r="J22" s="3">
        <f t="shared" si="1"/>
        <v>1.7205056179775278</v>
      </c>
      <c r="K22" s="3" t="s">
        <v>21</v>
      </c>
      <c r="L22" s="2">
        <v>1.1585743964712399E-2</v>
      </c>
    </row>
    <row r="23" spans="1:13">
      <c r="A23" s="3" t="s">
        <v>33</v>
      </c>
      <c r="B23" s="3" t="s">
        <v>14</v>
      </c>
      <c r="C23" s="3" t="s">
        <v>15</v>
      </c>
      <c r="D23" s="3" t="s">
        <v>30</v>
      </c>
      <c r="E23" s="3" t="s">
        <v>17</v>
      </c>
      <c r="F23" s="3" t="s">
        <v>18</v>
      </c>
      <c r="G23" s="3" t="s">
        <v>19</v>
      </c>
      <c r="H23" s="5">
        <v>4.9157303370786503</v>
      </c>
      <c r="I23" s="4" t="s">
        <v>20</v>
      </c>
      <c r="J23" s="3">
        <f t="shared" si="1"/>
        <v>4.9157303370786503</v>
      </c>
      <c r="K23" s="3" t="s">
        <v>21</v>
      </c>
      <c r="L23" s="2">
        <v>1.1585743964712399E-2</v>
      </c>
    </row>
    <row r="24" spans="1:13">
      <c r="A24" s="3" t="s">
        <v>33</v>
      </c>
      <c r="B24" s="3" t="s">
        <v>14</v>
      </c>
      <c r="C24" s="3" t="s">
        <v>15</v>
      </c>
      <c r="D24" s="3" t="s">
        <v>30</v>
      </c>
      <c r="E24" s="3" t="s">
        <v>17</v>
      </c>
      <c r="F24" s="3" t="s">
        <v>22</v>
      </c>
      <c r="G24" s="3" t="s">
        <v>19</v>
      </c>
      <c r="H24" s="5">
        <v>1.2780898876404492</v>
      </c>
      <c r="I24" s="4" t="s">
        <v>20</v>
      </c>
      <c r="J24" s="3">
        <f t="shared" si="1"/>
        <v>1.2780898876404492</v>
      </c>
      <c r="K24" s="3" t="s">
        <v>21</v>
      </c>
      <c r="L24" s="2">
        <v>1.1585743964712399E-2</v>
      </c>
    </row>
    <row r="25" spans="1:13">
      <c r="A25" s="3" t="s">
        <v>33</v>
      </c>
      <c r="B25" s="3" t="s">
        <v>14</v>
      </c>
      <c r="C25" s="3" t="s">
        <v>15</v>
      </c>
      <c r="D25" s="3" t="s">
        <v>30</v>
      </c>
      <c r="E25" s="3" t="s">
        <v>17</v>
      </c>
      <c r="F25" s="3" t="s">
        <v>23</v>
      </c>
      <c r="G25" s="3" t="s">
        <v>19</v>
      </c>
      <c r="H25" s="5">
        <v>1.7205056179775278</v>
      </c>
      <c r="I25" s="4" t="s">
        <v>20</v>
      </c>
      <c r="J25" s="3">
        <f t="shared" si="1"/>
        <v>1.7205056179775278</v>
      </c>
      <c r="K25" s="3" t="s">
        <v>21</v>
      </c>
      <c r="L25" s="2">
        <v>1.1585743964712399E-2</v>
      </c>
    </row>
    <row r="26" spans="1:13">
      <c r="A26" s="3" t="s">
        <v>13</v>
      </c>
      <c r="B26" s="3" t="s">
        <v>34</v>
      </c>
      <c r="C26" s="3" t="s">
        <v>35</v>
      </c>
      <c r="D26" s="3" t="s">
        <v>36</v>
      </c>
      <c r="E26" s="3" t="s">
        <v>17</v>
      </c>
      <c r="F26" s="3" t="s">
        <v>18</v>
      </c>
      <c r="G26" s="3" t="s">
        <v>19</v>
      </c>
      <c r="H26" s="3" t="s">
        <v>27</v>
      </c>
      <c r="J26" s="3" t="s">
        <v>27</v>
      </c>
      <c r="L26" s="1" t="s">
        <v>27</v>
      </c>
    </row>
    <row r="27" spans="1:13">
      <c r="A27" s="3" t="s">
        <v>13</v>
      </c>
      <c r="B27" s="3" t="s">
        <v>34</v>
      </c>
      <c r="C27" s="3" t="s">
        <v>35</v>
      </c>
      <c r="D27" s="3" t="s">
        <v>36</v>
      </c>
      <c r="E27" s="3" t="s">
        <v>17</v>
      </c>
      <c r="F27" s="3" t="s">
        <v>22</v>
      </c>
      <c r="G27" s="3" t="s">
        <v>19</v>
      </c>
      <c r="H27" s="3" t="s">
        <v>27</v>
      </c>
      <c r="J27" s="3" t="s">
        <v>27</v>
      </c>
      <c r="L27" s="1" t="s">
        <v>27</v>
      </c>
    </row>
    <row r="28" spans="1:13">
      <c r="A28" s="3" t="s">
        <v>13</v>
      </c>
      <c r="B28" s="3" t="s">
        <v>34</v>
      </c>
      <c r="C28" s="3" t="s">
        <v>35</v>
      </c>
      <c r="D28" s="3" t="s">
        <v>36</v>
      </c>
      <c r="E28" s="3" t="s">
        <v>17</v>
      </c>
      <c r="F28" s="3" t="s">
        <v>23</v>
      </c>
      <c r="G28" s="3" t="s">
        <v>19</v>
      </c>
      <c r="H28" s="3" t="s">
        <v>27</v>
      </c>
      <c r="J28" s="3" t="s">
        <v>27</v>
      </c>
      <c r="L28" s="1" t="s">
        <v>27</v>
      </c>
    </row>
    <row r="29" spans="1:13">
      <c r="A29" s="3" t="s">
        <v>37</v>
      </c>
      <c r="B29" s="3" t="s">
        <v>34</v>
      </c>
      <c r="C29" s="3" t="s">
        <v>35</v>
      </c>
      <c r="D29" s="3" t="s">
        <v>38</v>
      </c>
      <c r="E29" s="3" t="s">
        <v>17</v>
      </c>
      <c r="F29" s="3" t="s">
        <v>18</v>
      </c>
      <c r="G29" s="3" t="s">
        <v>19</v>
      </c>
      <c r="H29" s="3">
        <v>10.436</v>
      </c>
      <c r="I29" s="4" t="s">
        <v>39</v>
      </c>
      <c r="J29" s="3">
        <f>H29/365*2.37</f>
        <v>6.776252054794521E-2</v>
      </c>
      <c r="K29" s="3" t="s">
        <v>40</v>
      </c>
      <c r="L29" s="1">
        <v>0</v>
      </c>
      <c r="M29" s="3" t="s">
        <v>41</v>
      </c>
    </row>
    <row r="30" spans="1:13">
      <c r="A30" s="3" t="s">
        <v>37</v>
      </c>
      <c r="B30" s="3" t="s">
        <v>34</v>
      </c>
      <c r="C30" s="3" t="s">
        <v>35</v>
      </c>
      <c r="D30" s="3" t="s">
        <v>38</v>
      </c>
      <c r="E30" s="3" t="s">
        <v>17</v>
      </c>
      <c r="F30" s="3" t="s">
        <v>22</v>
      </c>
      <c r="G30" s="3" t="s">
        <v>19</v>
      </c>
      <c r="H30" s="3">
        <v>0.16161616161616163</v>
      </c>
      <c r="I30" s="4" t="s">
        <v>39</v>
      </c>
      <c r="J30" s="3">
        <f>H30/365*2.37</f>
        <v>1.049398090493981E-3</v>
      </c>
      <c r="K30" s="3" t="s">
        <v>40</v>
      </c>
      <c r="L30" s="1">
        <v>0</v>
      </c>
      <c r="M30" s="3" t="s">
        <v>41</v>
      </c>
    </row>
    <row r="31" spans="1:13">
      <c r="A31" s="3" t="s">
        <v>37</v>
      </c>
      <c r="B31" s="3" t="s">
        <v>34</v>
      </c>
      <c r="C31" s="3" t="s">
        <v>35</v>
      </c>
      <c r="D31" s="3" t="s">
        <v>38</v>
      </c>
      <c r="E31" s="3" t="s">
        <v>17</v>
      </c>
      <c r="F31" s="3" t="s">
        <v>23</v>
      </c>
      <c r="G31" s="3" t="s">
        <v>19</v>
      </c>
      <c r="H31" s="3">
        <v>8.0808080808080815E-2</v>
      </c>
      <c r="I31" s="4" t="s">
        <v>39</v>
      </c>
      <c r="J31" s="3">
        <f>H31/365*2.37</f>
        <v>5.2469904524699051E-4</v>
      </c>
      <c r="K31" s="3" t="s">
        <v>40</v>
      </c>
      <c r="L31" s="1">
        <v>0</v>
      </c>
      <c r="M31" s="3" t="s">
        <v>41</v>
      </c>
    </row>
    <row r="32" spans="1:13">
      <c r="A32" s="3" t="s">
        <v>31</v>
      </c>
      <c r="B32" s="3" t="s">
        <v>34</v>
      </c>
      <c r="C32" s="3" t="s">
        <v>35</v>
      </c>
      <c r="D32" s="3" t="s">
        <v>42</v>
      </c>
      <c r="E32" s="3" t="s">
        <v>17</v>
      </c>
      <c r="F32" s="3" t="s">
        <v>18</v>
      </c>
      <c r="G32" s="3" t="s">
        <v>19</v>
      </c>
      <c r="H32" s="3">
        <v>0.23400000000000001</v>
      </c>
      <c r="I32" s="4" t="s">
        <v>43</v>
      </c>
      <c r="J32" s="4">
        <f t="shared" ref="J32:J37" si="2">H32*7.46</f>
        <v>1.7456400000000001</v>
      </c>
      <c r="K32" s="3" t="s">
        <v>40</v>
      </c>
      <c r="L32" s="1">
        <v>2.8358342136926399E-2</v>
      </c>
      <c r="M32" s="3" t="s">
        <v>44</v>
      </c>
    </row>
    <row r="33" spans="1:13">
      <c r="A33" s="3" t="s">
        <v>31</v>
      </c>
      <c r="B33" s="3" t="s">
        <v>34</v>
      </c>
      <c r="C33" s="3" t="s">
        <v>35</v>
      </c>
      <c r="D33" s="3" t="s">
        <v>42</v>
      </c>
      <c r="E33" s="3" t="s">
        <v>17</v>
      </c>
      <c r="F33" s="3" t="s">
        <v>22</v>
      </c>
      <c r="G33" s="3" t="s">
        <v>19</v>
      </c>
      <c r="H33" s="5">
        <v>2.8080000000000004E-2</v>
      </c>
      <c r="I33" s="4" t="s">
        <v>43</v>
      </c>
      <c r="J33" s="4">
        <f t="shared" si="2"/>
        <v>0.20947680000000002</v>
      </c>
      <c r="K33" s="3" t="s">
        <v>40</v>
      </c>
      <c r="L33" s="1">
        <v>2.8358342136926399E-2</v>
      </c>
      <c r="M33" s="3" t="s">
        <v>44</v>
      </c>
    </row>
    <row r="34" spans="1:13">
      <c r="A34" s="3" t="s">
        <v>31</v>
      </c>
      <c r="B34" s="3" t="s">
        <v>34</v>
      </c>
      <c r="C34" s="3" t="s">
        <v>35</v>
      </c>
      <c r="D34" s="3" t="s">
        <v>42</v>
      </c>
      <c r="E34" s="3" t="s">
        <v>17</v>
      </c>
      <c r="F34" s="3" t="s">
        <v>23</v>
      </c>
      <c r="G34" s="3" t="s">
        <v>19</v>
      </c>
      <c r="H34" s="3">
        <v>5.6160000000000009E-2</v>
      </c>
      <c r="I34" s="4" t="s">
        <v>43</v>
      </c>
      <c r="J34" s="4">
        <f t="shared" si="2"/>
        <v>0.41895360000000004</v>
      </c>
      <c r="K34" s="3" t="s">
        <v>40</v>
      </c>
      <c r="L34" s="1">
        <v>2.8358342136926399E-2</v>
      </c>
      <c r="M34" s="3" t="s">
        <v>44</v>
      </c>
    </row>
    <row r="35" spans="1:13">
      <c r="A35" s="3" t="s">
        <v>29</v>
      </c>
      <c r="B35" s="3" t="s">
        <v>34</v>
      </c>
      <c r="C35" s="3" t="s">
        <v>35</v>
      </c>
      <c r="D35" s="3" t="s">
        <v>42</v>
      </c>
      <c r="E35" s="3" t="s">
        <v>17</v>
      </c>
      <c r="F35" s="3" t="s">
        <v>18</v>
      </c>
      <c r="G35" s="3" t="s">
        <v>19</v>
      </c>
      <c r="H35" s="3">
        <v>0.23400000000000001</v>
      </c>
      <c r="I35" s="4" t="s">
        <v>43</v>
      </c>
      <c r="J35" s="4">
        <f t="shared" si="2"/>
        <v>1.7456400000000001</v>
      </c>
      <c r="K35" s="3" t="s">
        <v>40</v>
      </c>
      <c r="L35" s="1">
        <v>2.8358342136926399E-2</v>
      </c>
      <c r="M35" s="3" t="s">
        <v>44</v>
      </c>
    </row>
    <row r="36" spans="1:13">
      <c r="A36" s="3" t="s">
        <v>29</v>
      </c>
      <c r="B36" s="3" t="s">
        <v>34</v>
      </c>
      <c r="C36" s="3" t="s">
        <v>35</v>
      </c>
      <c r="D36" s="3" t="s">
        <v>42</v>
      </c>
      <c r="E36" s="3" t="s">
        <v>17</v>
      </c>
      <c r="F36" s="3" t="s">
        <v>22</v>
      </c>
      <c r="G36" s="3" t="s">
        <v>19</v>
      </c>
      <c r="H36" s="5">
        <v>2.8080000000000001E-2</v>
      </c>
      <c r="I36" s="4" t="s">
        <v>43</v>
      </c>
      <c r="J36" s="4">
        <f t="shared" si="2"/>
        <v>0.20947680000000002</v>
      </c>
      <c r="K36" s="3" t="s">
        <v>40</v>
      </c>
      <c r="L36" s="1">
        <v>2.8358342136926399E-2</v>
      </c>
      <c r="M36" s="3" t="s">
        <v>44</v>
      </c>
    </row>
    <row r="37" spans="1:13">
      <c r="A37" s="3" t="s">
        <v>29</v>
      </c>
      <c r="B37" s="3" t="s">
        <v>34</v>
      </c>
      <c r="C37" s="3" t="s">
        <v>35</v>
      </c>
      <c r="D37" s="3" t="s">
        <v>42</v>
      </c>
      <c r="E37" s="3" t="s">
        <v>17</v>
      </c>
      <c r="F37" s="3" t="s">
        <v>23</v>
      </c>
      <c r="G37" s="3" t="s">
        <v>19</v>
      </c>
      <c r="H37" s="3">
        <v>5.6160000000000002E-2</v>
      </c>
      <c r="I37" s="4" t="s">
        <v>43</v>
      </c>
      <c r="J37" s="4">
        <f t="shared" si="2"/>
        <v>0.41895360000000004</v>
      </c>
      <c r="K37" s="3" t="s">
        <v>40</v>
      </c>
      <c r="L37" s="1">
        <v>2.8358342136926399E-2</v>
      </c>
      <c r="M37" s="3" t="s">
        <v>44</v>
      </c>
    </row>
    <row r="38" spans="1:13">
      <c r="A38" s="3" t="s">
        <v>32</v>
      </c>
      <c r="B38" s="3" t="s">
        <v>34</v>
      </c>
      <c r="C38" s="3" t="s">
        <v>35</v>
      </c>
      <c r="D38" s="3" t="s">
        <v>45</v>
      </c>
      <c r="E38" s="3" t="s">
        <v>17</v>
      </c>
      <c r="F38" s="3" t="s">
        <v>18</v>
      </c>
      <c r="G38" s="3" t="s">
        <v>19</v>
      </c>
      <c r="H38" s="3">
        <v>10.436</v>
      </c>
      <c r="I38" s="4" t="s">
        <v>39</v>
      </c>
      <c r="J38" s="6">
        <f t="shared" ref="J38:J43" si="3">H38/365*2.37</f>
        <v>6.776252054794521E-2</v>
      </c>
      <c r="K38" s="3" t="s">
        <v>40</v>
      </c>
      <c r="L38" s="1">
        <v>2.8358342136926399E-2</v>
      </c>
      <c r="M38" s="3" t="s">
        <v>41</v>
      </c>
    </row>
    <row r="39" spans="1:13">
      <c r="A39" s="3" t="s">
        <v>32</v>
      </c>
      <c r="B39" s="3" t="s">
        <v>34</v>
      </c>
      <c r="C39" s="3" t="s">
        <v>35</v>
      </c>
      <c r="D39" s="3" t="s">
        <v>45</v>
      </c>
      <c r="E39" s="3" t="s">
        <v>17</v>
      </c>
      <c r="F39" s="3" t="s">
        <v>22</v>
      </c>
      <c r="G39" s="3" t="s">
        <v>19</v>
      </c>
      <c r="H39" s="3">
        <v>0.16161616161616163</v>
      </c>
      <c r="I39" s="4" t="s">
        <v>39</v>
      </c>
      <c r="J39" s="6">
        <f t="shared" si="3"/>
        <v>1.049398090493981E-3</v>
      </c>
      <c r="K39" s="3" t="s">
        <v>40</v>
      </c>
      <c r="L39" s="1">
        <v>2.8358342136926399E-2</v>
      </c>
      <c r="M39" s="3" t="s">
        <v>41</v>
      </c>
    </row>
    <row r="40" spans="1:13">
      <c r="A40" s="3" t="s">
        <v>32</v>
      </c>
      <c r="B40" s="3" t="s">
        <v>34</v>
      </c>
      <c r="C40" s="3" t="s">
        <v>35</v>
      </c>
      <c r="D40" s="3" t="s">
        <v>45</v>
      </c>
      <c r="E40" s="3" t="s">
        <v>17</v>
      </c>
      <c r="F40" s="3" t="s">
        <v>23</v>
      </c>
      <c r="G40" s="3" t="s">
        <v>19</v>
      </c>
      <c r="H40" s="3">
        <v>8.0808080808080815E-2</v>
      </c>
      <c r="I40" s="4" t="s">
        <v>39</v>
      </c>
      <c r="J40" s="6">
        <f t="shared" si="3"/>
        <v>5.2469904524699051E-4</v>
      </c>
      <c r="K40" s="3" t="s">
        <v>40</v>
      </c>
      <c r="L40" s="1">
        <v>2.8358342136926399E-2</v>
      </c>
      <c r="M40" s="3" t="s">
        <v>41</v>
      </c>
    </row>
    <row r="41" spans="1:13">
      <c r="A41" s="3" t="s">
        <v>33</v>
      </c>
      <c r="B41" s="3" t="s">
        <v>34</v>
      </c>
      <c r="C41" s="3" t="s">
        <v>35</v>
      </c>
      <c r="D41" s="3" t="s">
        <v>45</v>
      </c>
      <c r="E41" s="3" t="s">
        <v>17</v>
      </c>
      <c r="F41" s="3" t="s">
        <v>18</v>
      </c>
      <c r="G41" s="3" t="s">
        <v>19</v>
      </c>
      <c r="H41" s="3">
        <v>10.436</v>
      </c>
      <c r="I41" s="4" t="s">
        <v>39</v>
      </c>
      <c r="J41" s="6">
        <f t="shared" si="3"/>
        <v>6.776252054794521E-2</v>
      </c>
      <c r="K41" s="3" t="s">
        <v>40</v>
      </c>
      <c r="L41" s="1">
        <v>2.8358342136926399E-2</v>
      </c>
      <c r="M41" s="3" t="s">
        <v>41</v>
      </c>
    </row>
    <row r="42" spans="1:13">
      <c r="A42" s="3" t="s">
        <v>33</v>
      </c>
      <c r="B42" s="3" t="s">
        <v>34</v>
      </c>
      <c r="C42" s="3" t="s">
        <v>35</v>
      </c>
      <c r="D42" s="3" t="s">
        <v>45</v>
      </c>
      <c r="E42" s="3" t="s">
        <v>17</v>
      </c>
      <c r="F42" s="3" t="s">
        <v>22</v>
      </c>
      <c r="G42" s="3" t="s">
        <v>19</v>
      </c>
      <c r="H42" s="3">
        <v>0.16161616161616163</v>
      </c>
      <c r="I42" s="4" t="s">
        <v>39</v>
      </c>
      <c r="J42" s="6">
        <f t="shared" si="3"/>
        <v>1.049398090493981E-3</v>
      </c>
      <c r="K42" s="3" t="s">
        <v>40</v>
      </c>
      <c r="L42" s="1">
        <v>2.8358342136926399E-2</v>
      </c>
      <c r="M42" s="3" t="s">
        <v>41</v>
      </c>
    </row>
    <row r="43" spans="1:13">
      <c r="A43" s="3" t="s">
        <v>33</v>
      </c>
      <c r="B43" s="3" t="s">
        <v>34</v>
      </c>
      <c r="C43" s="3" t="s">
        <v>35</v>
      </c>
      <c r="D43" s="3" t="s">
        <v>45</v>
      </c>
      <c r="E43" s="3" t="s">
        <v>17</v>
      </c>
      <c r="F43" s="3" t="s">
        <v>23</v>
      </c>
      <c r="G43" s="3" t="s">
        <v>19</v>
      </c>
      <c r="H43" s="3">
        <v>8.0808080808080815E-2</v>
      </c>
      <c r="I43" s="4" t="s">
        <v>39</v>
      </c>
      <c r="J43" s="6">
        <f t="shared" si="3"/>
        <v>5.2469904524699051E-4</v>
      </c>
      <c r="K43" s="3" t="s">
        <v>40</v>
      </c>
      <c r="L43" s="1">
        <v>2.8358342136926399E-2</v>
      </c>
      <c r="M43" s="3" t="s">
        <v>41</v>
      </c>
    </row>
    <row r="44" spans="1:13">
      <c r="A44" s="3" t="s">
        <v>32</v>
      </c>
      <c r="B44" s="3" t="s">
        <v>46</v>
      </c>
      <c r="C44" s="3" t="s">
        <v>35</v>
      </c>
      <c r="D44" s="3" t="s">
        <v>47</v>
      </c>
      <c r="E44" s="3" t="s">
        <v>17</v>
      </c>
      <c r="F44" s="3" t="s">
        <v>18</v>
      </c>
      <c r="G44" s="3" t="s">
        <v>19</v>
      </c>
      <c r="H44" s="3">
        <v>0.23400000000000001</v>
      </c>
      <c r="I44" s="4" t="s">
        <v>48</v>
      </c>
      <c r="J44" s="3">
        <f>H44*0.965</f>
        <v>0.22581000000000001</v>
      </c>
      <c r="K44" s="3" t="s">
        <v>49</v>
      </c>
      <c r="L44" s="1">
        <v>2.8358342136926399E-2</v>
      </c>
      <c r="M44" s="3" t="s">
        <v>50</v>
      </c>
    </row>
    <row r="45" spans="1:13">
      <c r="A45" s="3" t="s">
        <v>32</v>
      </c>
      <c r="B45" s="3" t="s">
        <v>46</v>
      </c>
      <c r="C45" s="3" t="s">
        <v>35</v>
      </c>
      <c r="D45" s="3" t="s">
        <v>47</v>
      </c>
      <c r="E45" s="3" t="s">
        <v>17</v>
      </c>
      <c r="F45" s="3" t="s">
        <v>22</v>
      </c>
      <c r="G45" s="3" t="s">
        <v>19</v>
      </c>
      <c r="I45" s="4" t="s">
        <v>48</v>
      </c>
      <c r="J45" s="3" t="s">
        <v>27</v>
      </c>
      <c r="K45" s="3" t="s">
        <v>49</v>
      </c>
      <c r="L45" s="1">
        <v>2.8358342136926399E-2</v>
      </c>
      <c r="M45" s="3" t="s">
        <v>50</v>
      </c>
    </row>
    <row r="46" spans="1:13">
      <c r="A46" s="3" t="s">
        <v>32</v>
      </c>
      <c r="B46" s="3" t="s">
        <v>46</v>
      </c>
      <c r="C46" s="3" t="s">
        <v>35</v>
      </c>
      <c r="D46" s="3" t="s">
        <v>47</v>
      </c>
      <c r="E46" s="3" t="s">
        <v>17</v>
      </c>
      <c r="F46" s="3" t="s">
        <v>23</v>
      </c>
      <c r="G46" s="3" t="s">
        <v>19</v>
      </c>
      <c r="I46" s="4" t="s">
        <v>48</v>
      </c>
      <c r="J46" s="3" t="s">
        <v>27</v>
      </c>
      <c r="K46" s="3" t="s">
        <v>49</v>
      </c>
      <c r="L46" s="1">
        <v>2.8358342136926399E-2</v>
      </c>
      <c r="M46" s="3" t="s">
        <v>50</v>
      </c>
    </row>
    <row r="47" spans="1:13">
      <c r="A47" s="3" t="s">
        <v>33</v>
      </c>
      <c r="B47" s="3" t="s">
        <v>46</v>
      </c>
      <c r="C47" s="3" t="s">
        <v>35</v>
      </c>
      <c r="D47" s="3" t="s">
        <v>47</v>
      </c>
      <c r="E47" s="3" t="s">
        <v>17</v>
      </c>
      <c r="F47" s="3" t="s">
        <v>18</v>
      </c>
      <c r="G47" s="3" t="s">
        <v>19</v>
      </c>
      <c r="H47" s="3">
        <v>0.23400000000000001</v>
      </c>
      <c r="I47" s="4" t="s">
        <v>48</v>
      </c>
      <c r="J47" s="3">
        <f>H47*0.965</f>
        <v>0.22581000000000001</v>
      </c>
      <c r="K47" s="3" t="s">
        <v>49</v>
      </c>
      <c r="L47" s="1">
        <v>2.8358342136926399E-2</v>
      </c>
      <c r="M47" s="3" t="s">
        <v>50</v>
      </c>
    </row>
    <row r="48" spans="1:13">
      <c r="A48" s="3" t="s">
        <v>33</v>
      </c>
      <c r="B48" s="3" t="s">
        <v>46</v>
      </c>
      <c r="C48" s="3" t="s">
        <v>35</v>
      </c>
      <c r="D48" s="3" t="s">
        <v>47</v>
      </c>
      <c r="E48" s="3" t="s">
        <v>17</v>
      </c>
      <c r="F48" s="3" t="s">
        <v>22</v>
      </c>
      <c r="G48" s="3" t="s">
        <v>19</v>
      </c>
      <c r="I48" s="4" t="s">
        <v>48</v>
      </c>
      <c r="J48" s="3" t="s">
        <v>27</v>
      </c>
      <c r="K48" s="3" t="s">
        <v>49</v>
      </c>
      <c r="L48" s="1">
        <v>2.8358342136926399E-2</v>
      </c>
      <c r="M48" s="3" t="s">
        <v>50</v>
      </c>
    </row>
    <row r="49" spans="1:13">
      <c r="A49" s="3" t="s">
        <v>33</v>
      </c>
      <c r="B49" s="3" t="s">
        <v>46</v>
      </c>
      <c r="C49" s="3" t="s">
        <v>35</v>
      </c>
      <c r="D49" s="3" t="s">
        <v>47</v>
      </c>
      <c r="E49" s="3" t="s">
        <v>17</v>
      </c>
      <c r="F49" s="3" t="s">
        <v>23</v>
      </c>
      <c r="G49" s="3" t="s">
        <v>19</v>
      </c>
      <c r="I49" s="4" t="s">
        <v>48</v>
      </c>
      <c r="J49" s="3" t="s">
        <v>27</v>
      </c>
      <c r="K49" s="3" t="s">
        <v>49</v>
      </c>
      <c r="L49" s="1">
        <v>2.8358342136926399E-2</v>
      </c>
      <c r="M49" s="3" t="s">
        <v>50</v>
      </c>
    </row>
    <row r="50" spans="1:13">
      <c r="A50" s="3" t="s">
        <v>51</v>
      </c>
      <c r="B50" s="3" t="s">
        <v>52</v>
      </c>
      <c r="C50" s="3" t="s">
        <v>35</v>
      </c>
      <c r="D50" s="3" t="s">
        <v>47</v>
      </c>
      <c r="E50" s="3" t="s">
        <v>17</v>
      </c>
      <c r="F50" s="3" t="s">
        <v>18</v>
      </c>
      <c r="G50" s="3" t="s">
        <v>19</v>
      </c>
      <c r="H50" s="3">
        <v>0.23400000000000001</v>
      </c>
      <c r="I50" s="4" t="s">
        <v>48</v>
      </c>
      <c r="J50" s="3">
        <f>H50*0.007</f>
        <v>1.6380000000000001E-3</v>
      </c>
      <c r="K50" s="3" t="s">
        <v>53</v>
      </c>
      <c r="L50" s="1">
        <v>2.8358342136926399E-2</v>
      </c>
      <c r="M50" s="3" t="s">
        <v>54</v>
      </c>
    </row>
    <row r="51" spans="1:13">
      <c r="A51" s="3" t="s">
        <v>51</v>
      </c>
      <c r="B51" s="3" t="s">
        <v>52</v>
      </c>
      <c r="C51" s="3" t="s">
        <v>35</v>
      </c>
      <c r="D51" s="3" t="s">
        <v>47</v>
      </c>
      <c r="E51" s="3" t="s">
        <v>17</v>
      </c>
      <c r="F51" s="3" t="s">
        <v>22</v>
      </c>
      <c r="G51" s="3" t="s">
        <v>19</v>
      </c>
      <c r="I51" s="4" t="s">
        <v>48</v>
      </c>
      <c r="J51" s="3" t="s">
        <v>27</v>
      </c>
      <c r="K51" s="3" t="s">
        <v>53</v>
      </c>
      <c r="L51" s="1">
        <v>2.8358342136926399E-2</v>
      </c>
      <c r="M51" s="3" t="s">
        <v>54</v>
      </c>
    </row>
    <row r="52" spans="1:13">
      <c r="A52" s="3" t="s">
        <v>51</v>
      </c>
      <c r="B52" s="3" t="s">
        <v>52</v>
      </c>
      <c r="C52" s="3" t="s">
        <v>35</v>
      </c>
      <c r="D52" s="3" t="s">
        <v>47</v>
      </c>
      <c r="E52" s="3" t="s">
        <v>17</v>
      </c>
      <c r="F52" s="3" t="s">
        <v>23</v>
      </c>
      <c r="G52" s="3" t="s">
        <v>19</v>
      </c>
      <c r="I52" s="4" t="s">
        <v>48</v>
      </c>
      <c r="J52" s="3" t="s">
        <v>27</v>
      </c>
      <c r="K52" s="3" t="s">
        <v>53</v>
      </c>
      <c r="L52" s="1">
        <v>2.8358342136926399E-2</v>
      </c>
      <c r="M52" s="3" t="s">
        <v>54</v>
      </c>
    </row>
    <row r="53" spans="1:13">
      <c r="A53" s="3" t="s">
        <v>31</v>
      </c>
      <c r="B53" s="3" t="s">
        <v>52</v>
      </c>
      <c r="C53" s="3" t="s">
        <v>35</v>
      </c>
      <c r="D53" s="3" t="s">
        <v>42</v>
      </c>
      <c r="E53" s="3" t="s">
        <v>17</v>
      </c>
      <c r="F53" s="3" t="s">
        <v>18</v>
      </c>
      <c r="G53" s="3" t="s">
        <v>19</v>
      </c>
      <c r="H53" s="3">
        <v>0.23400000000000001</v>
      </c>
      <c r="I53" s="4" t="s">
        <v>43</v>
      </c>
      <c r="J53" s="3">
        <f t="shared" ref="J53:J58" si="4">H53*0.007</f>
        <v>1.6380000000000001E-3</v>
      </c>
      <c r="K53" s="3" t="s">
        <v>53</v>
      </c>
      <c r="L53" s="1">
        <v>2.8358342136926399E-2</v>
      </c>
      <c r="M53" s="3" t="s">
        <v>54</v>
      </c>
    </row>
    <row r="54" spans="1:13">
      <c r="A54" s="3" t="s">
        <v>31</v>
      </c>
      <c r="B54" s="3" t="s">
        <v>52</v>
      </c>
      <c r="C54" s="3" t="s">
        <v>35</v>
      </c>
      <c r="D54" s="3" t="s">
        <v>42</v>
      </c>
      <c r="E54" s="3" t="s">
        <v>17</v>
      </c>
      <c r="F54" s="3" t="s">
        <v>22</v>
      </c>
      <c r="G54" s="3" t="s">
        <v>19</v>
      </c>
      <c r="H54" s="5">
        <v>2.8080000000000004E-2</v>
      </c>
      <c r="I54" s="4" t="s">
        <v>43</v>
      </c>
      <c r="J54" s="3">
        <f t="shared" si="4"/>
        <v>1.9656000000000003E-4</v>
      </c>
      <c r="K54" s="3" t="s">
        <v>53</v>
      </c>
      <c r="L54" s="1">
        <v>2.8358342136926399E-2</v>
      </c>
      <c r="M54" s="3" t="s">
        <v>54</v>
      </c>
    </row>
    <row r="55" spans="1:13">
      <c r="A55" s="3" t="s">
        <v>31</v>
      </c>
      <c r="B55" s="3" t="s">
        <v>52</v>
      </c>
      <c r="C55" s="3" t="s">
        <v>35</v>
      </c>
      <c r="D55" s="3" t="s">
        <v>42</v>
      </c>
      <c r="E55" s="3" t="s">
        <v>17</v>
      </c>
      <c r="F55" s="3" t="s">
        <v>23</v>
      </c>
      <c r="G55" s="3" t="s">
        <v>19</v>
      </c>
      <c r="H55" s="3">
        <v>5.6160000000000009E-2</v>
      </c>
      <c r="I55" s="4" t="s">
        <v>43</v>
      </c>
      <c r="J55" s="3">
        <f t="shared" si="4"/>
        <v>3.9312000000000006E-4</v>
      </c>
      <c r="K55" s="3" t="s">
        <v>53</v>
      </c>
      <c r="L55" s="1">
        <v>2.8358342136926399E-2</v>
      </c>
      <c r="M55" s="3" t="s">
        <v>54</v>
      </c>
    </row>
    <row r="56" spans="1:13">
      <c r="A56" s="3" t="s">
        <v>29</v>
      </c>
      <c r="B56" s="3" t="s">
        <v>52</v>
      </c>
      <c r="C56" s="3" t="s">
        <v>35</v>
      </c>
      <c r="D56" s="3" t="s">
        <v>42</v>
      </c>
      <c r="E56" s="3" t="s">
        <v>17</v>
      </c>
      <c r="F56" s="3" t="s">
        <v>18</v>
      </c>
      <c r="G56" s="3" t="s">
        <v>19</v>
      </c>
      <c r="H56" s="3">
        <v>0.23400000000000001</v>
      </c>
      <c r="I56" s="4" t="s">
        <v>43</v>
      </c>
      <c r="J56" s="3">
        <f t="shared" si="4"/>
        <v>1.6380000000000001E-3</v>
      </c>
      <c r="K56" s="3" t="s">
        <v>53</v>
      </c>
      <c r="L56" s="1">
        <v>2.8358342136926399E-2</v>
      </c>
      <c r="M56" s="3" t="s">
        <v>54</v>
      </c>
    </row>
    <row r="57" spans="1:13">
      <c r="A57" s="3" t="s">
        <v>29</v>
      </c>
      <c r="B57" s="3" t="s">
        <v>52</v>
      </c>
      <c r="C57" s="3" t="s">
        <v>35</v>
      </c>
      <c r="D57" s="3" t="s">
        <v>42</v>
      </c>
      <c r="E57" s="3" t="s">
        <v>17</v>
      </c>
      <c r="F57" s="3" t="s">
        <v>22</v>
      </c>
      <c r="G57" s="3" t="s">
        <v>19</v>
      </c>
      <c r="H57" s="5">
        <v>2.8080000000000004E-2</v>
      </c>
      <c r="I57" s="4" t="s">
        <v>43</v>
      </c>
      <c r="J57" s="3">
        <f t="shared" si="4"/>
        <v>1.9656000000000003E-4</v>
      </c>
      <c r="K57" s="3" t="s">
        <v>53</v>
      </c>
      <c r="L57" s="1">
        <v>2.8358342136926399E-2</v>
      </c>
      <c r="M57" s="3" t="s">
        <v>54</v>
      </c>
    </row>
    <row r="58" spans="1:13">
      <c r="A58" s="3" t="s">
        <v>29</v>
      </c>
      <c r="B58" s="3" t="s">
        <v>52</v>
      </c>
      <c r="C58" s="3" t="s">
        <v>35</v>
      </c>
      <c r="D58" s="3" t="s">
        <v>42</v>
      </c>
      <c r="E58" s="3" t="s">
        <v>17</v>
      </c>
      <c r="F58" s="3" t="s">
        <v>23</v>
      </c>
      <c r="G58" s="3" t="s">
        <v>19</v>
      </c>
      <c r="H58" s="3">
        <v>5.6160000000000009E-2</v>
      </c>
      <c r="I58" s="4" t="s">
        <v>43</v>
      </c>
      <c r="J58" s="3">
        <f t="shared" si="4"/>
        <v>3.9312000000000006E-4</v>
      </c>
      <c r="K58" s="3" t="s">
        <v>53</v>
      </c>
      <c r="L58" s="1">
        <v>2.8358342136926399E-2</v>
      </c>
      <c r="M58" s="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Rojas Aguilera</dc:creator>
  <cp:keywords/>
  <dc:description/>
  <cp:lastModifiedBy>Hye Min Park</cp:lastModifiedBy>
  <cp:revision/>
  <dcterms:created xsi:type="dcterms:W3CDTF">2024-02-07T02:03:42Z</dcterms:created>
  <dcterms:modified xsi:type="dcterms:W3CDTF">2024-02-07T03:08:17Z</dcterms:modified>
  <cp:category/>
  <cp:contentStatus/>
</cp:coreProperties>
</file>