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https://cadoc-my.sharepoint.com/personal/elizabeth_betancourt_conservation_ca_gov/Documents/Desktop/Wood Utilization WG/SJV work/"/>
    </mc:Choice>
  </mc:AlternateContent>
  <xr:revisionPtr revIDLastSave="16" documentId="8_{47DC14BE-E4B1-4AD4-83A5-15FEF846031B}" xr6:coauthVersionLast="47" xr6:coauthVersionMax="47" xr10:uidLastSave="{17C1665C-00E2-45E8-AF7B-2A1E3C6B5388}"/>
  <bookViews>
    <workbookView xWindow="-120" yWindow="-120" windowWidth="29040" windowHeight="15840" xr2:uid="{9C2185A5-4583-3441-AED7-AAC09E978B21}"/>
  </bookViews>
  <sheets>
    <sheet name="Portfolio Design" sheetId="2"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5" i="2" l="1"/>
  <c r="D26" i="2"/>
  <c r="D27" i="2"/>
  <c r="D24" i="2"/>
  <c r="B40" i="2"/>
</calcChain>
</file>

<file path=xl/sharedStrings.xml><?xml version="1.0" encoding="utf-8"?>
<sst xmlns="http://schemas.openxmlformats.org/spreadsheetml/2006/main" count="108" uniqueCount="58">
  <si>
    <r>
      <rPr>
        <b/>
        <sz val="14"/>
        <color theme="1"/>
        <rFont val="Calibri"/>
        <family val="2"/>
        <scheme val="minor"/>
      </rPr>
      <t xml:space="preserve">About: </t>
    </r>
    <r>
      <rPr>
        <sz val="14"/>
        <color theme="1"/>
        <rFont val="Calibri"/>
        <family val="2"/>
        <scheme val="minor"/>
      </rPr>
      <t>This Portfolio Design Tool is part of the San Joaquin Valley Energy Visioning Toolkit supported by the Clean Air Task Force. You can use it to design a portfolio of additional energy buildouts in the San Joaquin Valley and download and email the spreadsheet to nidhi@rand.org to run through the SJV Energy Visioning Model. It will be evaluated in terms of energy produced, jobs created, land requirements, water requirements, and GHG emissions.</t>
    </r>
  </si>
  <si>
    <r>
      <rPr>
        <b/>
        <sz val="14"/>
        <color theme="1"/>
        <rFont val="Calibri"/>
        <family val="2"/>
        <scheme val="minor"/>
      </rPr>
      <t xml:space="preserve">Instructions: </t>
    </r>
    <r>
      <rPr>
        <sz val="14"/>
        <color theme="1"/>
        <rFont val="Calibri"/>
        <family val="2"/>
        <scheme val="minor"/>
      </rPr>
      <t xml:space="preserve">This tool presents an </t>
    </r>
    <r>
      <rPr>
        <sz val="14"/>
        <color theme="8" tint="0.39997558519241921"/>
        <rFont val="Aptos Narrow (Body)"/>
      </rPr>
      <t>example portfolio</t>
    </r>
    <r>
      <rPr>
        <sz val="14"/>
        <color theme="1"/>
        <rFont val="Calibri"/>
        <family val="2"/>
        <scheme val="minor"/>
      </rPr>
      <t xml:space="preserve"> of additional electricity, hydrogen, biomethane, and jet fuel energy buildouts in the SJV between 2025 and 2045, and how they should be used. The Context column provides  information you may find useful in creating </t>
    </r>
    <r>
      <rPr>
        <sz val="14"/>
        <color rgb="FF75B260"/>
        <rFont val="Aptos Narrow (Body)"/>
      </rPr>
      <t>your portfolio</t>
    </r>
    <r>
      <rPr>
        <sz val="14"/>
        <color theme="1"/>
        <rFont val="Calibri"/>
        <family val="2"/>
        <scheme val="minor"/>
      </rPr>
      <t xml:space="preserve">. You can create your portfolio by entering values in the green boxes in steps 1 to 3 below. </t>
    </r>
    <r>
      <rPr>
        <b/>
        <sz val="14"/>
        <color theme="1"/>
        <rFont val="Calibri"/>
        <family val="2"/>
        <scheme val="minor"/>
      </rPr>
      <t>Please email your edited portfolio to nidhi@rand.org</t>
    </r>
  </si>
  <si>
    <t>Step 1: Name and Describe Your Portfolio</t>
  </si>
  <si>
    <t>Step 1: How much additional  electrictity, hydrogen, biomethane, or sustainable aviation fuel is produced in the SJV from each input/feedstock in 2045? Assume the buildout occurs over time from 2025-2045.</t>
  </si>
  <si>
    <t>Energy Type</t>
  </si>
  <si>
    <t>Generated From Feedstock</t>
  </si>
  <si>
    <t>Quantity in Your Portfolio</t>
  </si>
  <si>
    <t>Quantity in Example Portfolio</t>
  </si>
  <si>
    <t>Energy Unit</t>
  </si>
  <si>
    <t>Context</t>
  </si>
  <si>
    <t>Electricity</t>
  </si>
  <si>
    <t>Solar</t>
  </si>
  <si>
    <t>Gigawatts</t>
  </si>
  <si>
    <t>According to the Power of Place West, the SJV could support up to 117 GW of new solar production used for grid electricity, hydrogen production, or other uses. The 2023-2024 Transmission Planning Process in support of the IRP anticipates 13.3 GW of new utility solar in the SJV by 2035, which projects to 26.6 GW by 2045. According to CARB's Scoping Plan, approximately 72 GW of new utility solar is needed in total by 2045 (not only from the SJV) to meet the state's electricity demands modeled in SB100.</t>
  </si>
  <si>
    <t>Wind</t>
  </si>
  <si>
    <t>According to the Power of Place West Study, the SJV land could support up to 5 GW of new wind.  The 2023-2024 Transmission Planning Process in support of the IRP anticipates 270 MW (0.27 GW) of new wind in the SJV by 2035, which projects to 550 MW (0.55 GW) by 2045. According to CARB's Scoping Plan, approximately 3.5 GW of new on-shore wind is needed in total by 2045 (not only from the SJV) to meet the state's electricity demands modeled in SB100.</t>
  </si>
  <si>
    <t>Li Battery</t>
  </si>
  <si>
    <t>The 2023-2024 Transmission Planning Process in support of the IRP anticipates 7.4 GW of ew battery storage in the SJV by 2035, which projects to 14.8 GW by 2045. According to CARB's Scoping Plan, approximately 37 GW of battery storage are needed in total (not only from the SJV) to meet statewide electricity demands modeled in SB100.</t>
  </si>
  <si>
    <t>LDES</t>
  </si>
  <si>
    <t>The California IRP anticipates 1 GW of new Long-Duration Energy Storage (i.e., pumped hydropower) in the SJV by 2035. According to CARB's Scoping Plan, approximately 3 GW of LDES are needed in total by 2045 (not only from the SJV) to meet statewide electricity demands modeled in SB100.</t>
  </si>
  <si>
    <t>Agricultural waste</t>
  </si>
  <si>
    <t>Forest waste</t>
  </si>
  <si>
    <t>Animal Manure</t>
  </si>
  <si>
    <t>Diverted Organic Waste</t>
  </si>
  <si>
    <t>Hydrogen</t>
  </si>
  <si>
    <t>Metric Tons</t>
  </si>
  <si>
    <t>The Scoping Plan estimates demand for approximately 1.2 million metric tons of H2 in 2045 from solar. According to NREL (2020), the SJV has approximately 40% of California's solar H2 production potential, though this resource must be shared between both electricity and hydrogen. If the region were to produce 25% of the Scoping Plan's demands, this would amount to 310,000 metric tons of H2.</t>
  </si>
  <si>
    <t>Natural Gas + CCS</t>
  </si>
  <si>
    <t>The Lone Cypress Blue Hydrogen facility in Kern County is scheduled to come online in 2026 and produce 11,000 tons of H2 per year (30 tons/day). However, such "blue" hydrogen is not part of the Scoping Plan as is not expected to receive new investments from the State.</t>
  </si>
  <si>
    <t>The Scoping Plan estimates demand for approximately 0.7 million metric tons of H2 in 2045 from biomass. According to NREL (2020), the SJV has approximately 20% of California's solid and gaseous biomass resources. If the region were to produce 20% of the Scoping Plan's demands for H2 from biomass, this would amount to 140,000 metric tons of H2 from biomass. The total potential based on total biomass resource is approximately 700,000 tons of H2.</t>
  </si>
  <si>
    <t>Biomethane</t>
  </si>
  <si>
    <t>Million Cubic Feet</t>
  </si>
  <si>
    <t>The Scoping Plan anticipates an additinoal statewide demand of 21 billion cubic feet of biomethane by 2045 compared to today (based on a demand of 0.04 EJ of biogas). According to NREL (2020), the SJV has approximately 28% of California's gaseous waste from manure and diverted organic waste, some of which may go to producing hydrogen or electricity. If the region were to produce 28% of the Scoping Plan's demands for biomethane (separate from biomethane's use in hydrogen or electricity production), this would amount to 6 billion cubic feet of biomethane. The example portfolio shown here divides this production equally between animal manure and diverted organic waste.</t>
  </si>
  <si>
    <t>Sustainable Aviation Fuel</t>
  </si>
  <si>
    <t>Million Gallons</t>
  </si>
  <si>
    <t>SAF can be produced from forest and agricultural biomass. According to LLNL, the SJV has 24% of the state's forest and agricultural biomass resources. If the region were to produce 24% of the additional 400 million gallons of SAF demanded in the scoping plan, it would be approximately 100 million gallons. Given other uses of this resource, the example portfolio describes a future in which the valley produces half of that, split equally between agricultural and forest waste.</t>
  </si>
  <si>
    <t>Plant Oils</t>
  </si>
  <si>
    <t>The Scoping Plan anticipates an additional 400 million gallons of sustainable aviation fuel (SAF) by 2045. Fats, oils, and greases can be refined alongside fossil fuel feedstocks to produce SAF. The valley has approximately 2.5% of the state's refining capacity. If half of that refining capacity were used as the basis of the valley's production of SAF from fats, oils, and greases, it would amount to approximately 5 million gallons of jet fuel. The example portfolio produces this equally from plant oils and animal fats.</t>
  </si>
  <si>
    <t>Animal Fat</t>
  </si>
  <si>
    <t>Step 3: What percent of the produced hydrogen should go to transportation vs. ammonia</t>
  </si>
  <si>
    <t>Hydrogen Use</t>
  </si>
  <si>
    <t>Percent in Your Portfolio</t>
  </si>
  <si>
    <t>Transportation Fuel</t>
  </si>
  <si>
    <t>Ammonia (e.g., for fertilzier)</t>
  </si>
  <si>
    <t>Total (Should be 100%)</t>
  </si>
  <si>
    <t>Note: All electricity is sent to the power grid; all sustainable aviation fuel is used in aviation transport.</t>
  </si>
  <si>
    <t>Description: This is a description of your portfolio!</t>
  </si>
  <si>
    <t>SJV Portfolio Design Tool
 (v0.1) (Spreadsheet)</t>
  </si>
  <si>
    <t>Biomass includes animal manure and agricultural, forest, and diverted organic waste. The California IRP anticipates approximately 20 MW (0.02 GW) of electricity generated from biomass, which projects to 40 MW (0.040 GW by 2045). According to CARB's Scoping Plan, approximately 134 MW (0.134 GW) of electricity from new biomass is needed in total by 2045 (not only from the SJV) to meet statewide electricity demands modeled in SB100. The example portfolio shown here divides this production equally between biomass and biogas sources</t>
  </si>
  <si>
    <t>Name: The Outrageous Portfolio</t>
  </si>
  <si>
    <t>Maxed out most production based on what's possible as listed in the "context" (mostly).</t>
  </si>
  <si>
    <t>Really upped the LDES, based on solar production goals.</t>
  </si>
  <si>
    <t>Took total forest and ag biomass estimates and split them between electricity and H2 equally.</t>
  </si>
  <si>
    <t>Kept biomethane production stable b/c of built-in limits, and we don't want to be producing more animal or organic waste overall.</t>
  </si>
  <si>
    <t>Didn't include electricity from animal manure or diverted organics due to it being completely commited to biomethane (since those pathways exist, it seemed reasonable for them to continue).</t>
  </si>
  <si>
    <t>No SAF from ag or forest waste due to supply chain limitations.</t>
  </si>
  <si>
    <t>Limited SAF from FOGs b/c of limited refining capacity - this can be done elsewhere with existing capacity.</t>
  </si>
  <si>
    <t>H2 in Step 3: "transportation fuel" should also be applied to heavy industry - cement manufacturing, etc.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</si>
</sst>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2"/>
      <color theme="1"/>
      <name val="Calibri"/>
      <family val="2"/>
      <scheme val="minor"/>
    </font>
    <font>
      <sz val="12"/>
      <color theme="1"/>
      <name val="Calibri"/>
      <family val="2"/>
      <scheme val="minor"/>
    </font>
    <font>
      <b/>
      <sz val="12"/>
      <color theme="1"/>
      <name val="Calibri"/>
      <family val="2"/>
      <scheme val="minor"/>
    </font>
    <font>
      <b/>
      <sz val="16"/>
      <color theme="1"/>
      <name val="Calibri"/>
      <family val="2"/>
      <scheme val="minor"/>
    </font>
    <font>
      <sz val="14"/>
      <color theme="1"/>
      <name val="Calibri"/>
      <family val="2"/>
      <scheme val="minor"/>
    </font>
    <font>
      <b/>
      <sz val="14"/>
      <color theme="1"/>
      <name val="Calibri"/>
      <family val="2"/>
      <scheme val="minor"/>
    </font>
    <font>
      <sz val="14"/>
      <color theme="8" tint="0.39997558519241921"/>
      <name val="Aptos Narrow (Body)"/>
    </font>
    <font>
      <sz val="14"/>
      <color rgb="FF75B260"/>
      <name val="Aptos Narrow (Body)"/>
    </font>
    <font>
      <i/>
      <sz val="12"/>
      <color theme="1"/>
      <name val="Calibri"/>
      <family val="2"/>
      <scheme val="minor"/>
    </font>
    <font>
      <sz val="12"/>
      <color rgb="FF000000"/>
      <name val="Calibri"/>
      <family val="2"/>
      <scheme val="minor"/>
    </font>
    <font>
      <sz val="12"/>
      <name val="Calibri"/>
      <family val="2"/>
      <scheme val="minor"/>
    </font>
    <font>
      <sz val="12"/>
      <color rgb="FFFF0000"/>
      <name val="Calibri"/>
      <family val="2"/>
      <scheme val="minor"/>
    </font>
  </fonts>
  <fills count="6">
    <fill>
      <patternFill patternType="none"/>
    </fill>
    <fill>
      <patternFill patternType="gray125"/>
    </fill>
    <fill>
      <patternFill patternType="solid">
        <fgColor rgb="FFFFFF00"/>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8" tint="0.79998168889431442"/>
        <bgColor indexed="64"/>
      </patternFill>
    </fill>
  </fills>
  <borders count="2">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s>
  <cellStyleXfs count="2">
    <xf numFmtId="0" fontId="0" fillId="0" borderId="0"/>
    <xf numFmtId="9" fontId="1" fillId="0" borderId="0" applyFont="0" applyFill="0" applyBorder="0" applyAlignment="0" applyProtection="0"/>
  </cellStyleXfs>
  <cellXfs count="27">
    <xf numFmtId="0" fontId="0" fillId="0" borderId="0" xfId="0"/>
    <xf numFmtId="0" fontId="2" fillId="0" borderId="0" xfId="0" applyFont="1" applyAlignment="1">
      <alignment wrapText="1"/>
    </xf>
    <xf numFmtId="0" fontId="0" fillId="0" borderId="0" xfId="0" applyAlignment="1">
      <alignment wrapText="1"/>
    </xf>
    <xf numFmtId="0" fontId="2" fillId="2" borderId="0" xfId="0" applyFont="1" applyFill="1" applyAlignment="1">
      <alignment horizontal="left" vertical="center" wrapText="1"/>
    </xf>
    <xf numFmtId="0" fontId="8" fillId="3" borderId="0" xfId="0" applyFont="1" applyFill="1" applyAlignment="1">
      <alignment horizontal="left" vertical="top" wrapText="1"/>
    </xf>
    <xf numFmtId="0" fontId="4" fillId="0" borderId="0" xfId="0" applyFont="1" applyAlignment="1">
      <alignment horizontal="left" vertical="center" wrapText="1"/>
    </xf>
    <xf numFmtId="0" fontId="2" fillId="2" borderId="0" xfId="0" applyFont="1" applyFill="1"/>
    <xf numFmtId="0" fontId="2" fillId="0" borderId="0" xfId="0" applyFont="1"/>
    <xf numFmtId="0" fontId="2" fillId="4" borderId="1" xfId="0" applyFont="1" applyFill="1" applyBorder="1"/>
    <xf numFmtId="0" fontId="2" fillId="5" borderId="1" xfId="0" applyFont="1" applyFill="1" applyBorder="1"/>
    <xf numFmtId="0" fontId="0" fillId="4" borderId="1" xfId="0" applyFill="1" applyBorder="1" applyAlignment="1">
      <alignment horizontal="center"/>
    </xf>
    <xf numFmtId="0" fontId="0" fillId="5" borderId="1" xfId="0" applyFill="1" applyBorder="1" applyAlignment="1">
      <alignment horizontal="center"/>
    </xf>
    <xf numFmtId="0" fontId="9" fillId="5" borderId="1" xfId="0" applyFont="1" applyFill="1" applyBorder="1" applyAlignment="1">
      <alignment horizontal="center"/>
    </xf>
    <xf numFmtId="3" fontId="0" fillId="5" borderId="1" xfId="0" applyNumberFormat="1" applyFill="1" applyBorder="1" applyAlignment="1">
      <alignment horizontal="center"/>
    </xf>
    <xf numFmtId="0" fontId="2" fillId="4" borderId="0" xfId="0" applyFont="1" applyFill="1"/>
    <xf numFmtId="9" fontId="0" fillId="4" borderId="1" xfId="1" applyFont="1" applyFill="1" applyBorder="1"/>
    <xf numFmtId="0" fontId="8" fillId="0" borderId="0" xfId="0" applyFont="1"/>
    <xf numFmtId="9" fontId="8" fillId="0" borderId="0" xfId="1" applyFont="1"/>
    <xf numFmtId="0" fontId="3" fillId="0" borderId="0" xfId="0" applyFont="1" applyAlignment="1">
      <alignment wrapText="1"/>
    </xf>
    <xf numFmtId="0" fontId="4" fillId="0" borderId="0" xfId="0" applyFont="1" applyAlignment="1">
      <alignment horizontal="left" vertical="center" wrapText="1"/>
    </xf>
    <xf numFmtId="0" fontId="8" fillId="3" borderId="0" xfId="0" applyFont="1" applyFill="1" applyAlignment="1">
      <alignment horizontal="center" vertical="center" wrapText="1"/>
    </xf>
    <xf numFmtId="0" fontId="8" fillId="3" borderId="0" xfId="0" applyFont="1" applyFill="1" applyAlignment="1">
      <alignment horizontal="left" vertical="top" wrapText="1"/>
    </xf>
    <xf numFmtId="0" fontId="10" fillId="4" borderId="1" xfId="0" applyFont="1" applyFill="1" applyBorder="1" applyAlignment="1">
      <alignment horizontal="center"/>
    </xf>
    <xf numFmtId="3" fontId="10" fillId="4" borderId="1" xfId="0" applyNumberFormat="1" applyFont="1" applyFill="1" applyBorder="1" applyAlignment="1">
      <alignment horizontal="center"/>
    </xf>
    <xf numFmtId="0" fontId="2" fillId="0" borderId="0" xfId="0" applyFont="1" applyFill="1" applyAlignment="1">
      <alignment horizontal="left" vertical="center" wrapText="1"/>
    </xf>
    <xf numFmtId="0" fontId="8" fillId="0" borderId="0" xfId="0" applyFont="1" applyFill="1" applyAlignment="1">
      <alignment horizontal="center" vertical="center" wrapText="1"/>
    </xf>
    <xf numFmtId="0" fontId="11" fillId="3" borderId="0" xfId="0" applyFont="1" applyFill="1"/>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A6663F-1DBB-0040-A290-FFF68815F211}">
  <dimension ref="A1:F42"/>
  <sheetViews>
    <sheetView tabSelected="1" topLeftCell="A7" zoomScaleNormal="100" workbookViewId="0">
      <selection activeCell="F34" sqref="F34"/>
    </sheetView>
  </sheetViews>
  <sheetFormatPr defaultColWidth="11" defaultRowHeight="15.75"/>
  <cols>
    <col min="1" max="1" width="30" customWidth="1"/>
    <col min="2" max="2" width="35.375" customWidth="1"/>
    <col min="3" max="4" width="27" customWidth="1"/>
    <col min="5" max="5" width="30" customWidth="1"/>
    <col min="6" max="6" width="27" customWidth="1"/>
  </cols>
  <sheetData>
    <row r="1" spans="1:6" s="2" customFormat="1" ht="42">
      <c r="A1" s="18" t="s">
        <v>47</v>
      </c>
      <c r="B1" s="1"/>
    </row>
    <row r="2" spans="1:6" ht="114.95" customHeight="1">
      <c r="A2" s="19" t="s">
        <v>0</v>
      </c>
      <c r="B2" s="19"/>
      <c r="C2" s="19"/>
      <c r="D2" s="19" t="s">
        <v>1</v>
      </c>
      <c r="E2" s="19"/>
      <c r="F2" s="19"/>
    </row>
    <row r="3" spans="1:6" ht="31.5">
      <c r="A3" s="3" t="s">
        <v>2</v>
      </c>
      <c r="B3" s="20" t="s">
        <v>49</v>
      </c>
      <c r="C3" s="20"/>
      <c r="D3" s="21" t="s">
        <v>46</v>
      </c>
      <c r="E3" s="21"/>
      <c r="F3" s="21"/>
    </row>
    <row r="4" spans="1:6">
      <c r="A4" s="24"/>
      <c r="B4" s="25"/>
      <c r="C4" s="25"/>
      <c r="D4" s="26" t="s">
        <v>50</v>
      </c>
      <c r="E4" s="4"/>
      <c r="F4" s="4"/>
    </row>
    <row r="5" spans="1:6">
      <c r="A5" s="24"/>
      <c r="B5" s="25"/>
      <c r="C5" s="25"/>
      <c r="D5" s="26" t="s">
        <v>51</v>
      </c>
      <c r="E5" s="4"/>
      <c r="F5" s="4"/>
    </row>
    <row r="6" spans="1:6">
      <c r="A6" s="24"/>
      <c r="B6" s="25"/>
      <c r="C6" s="25"/>
      <c r="D6" s="26" t="s">
        <v>54</v>
      </c>
      <c r="E6" s="4"/>
      <c r="F6" s="4"/>
    </row>
    <row r="7" spans="1:6">
      <c r="A7" s="24"/>
      <c r="B7" s="25"/>
      <c r="C7" s="25"/>
      <c r="D7" s="26" t="s">
        <v>52</v>
      </c>
      <c r="E7" s="4"/>
      <c r="F7" s="4"/>
    </row>
    <row r="8" spans="1:6">
      <c r="A8" s="24"/>
      <c r="B8" s="25"/>
      <c r="C8" s="25"/>
      <c r="D8" s="26" t="s">
        <v>53</v>
      </c>
      <c r="E8" s="4"/>
      <c r="F8" s="4"/>
    </row>
    <row r="9" spans="1:6" ht="14.1" customHeight="1">
      <c r="A9" s="5"/>
      <c r="B9" s="5"/>
      <c r="C9" s="5"/>
      <c r="D9" s="26" t="s">
        <v>55</v>
      </c>
      <c r="E9" s="4"/>
      <c r="F9" s="4"/>
    </row>
    <row r="10" spans="1:6">
      <c r="D10" s="26" t="s">
        <v>56</v>
      </c>
      <c r="E10" s="4"/>
      <c r="F10" s="4"/>
    </row>
    <row r="11" spans="1:6">
      <c r="D11" s="26" t="s">
        <v>57</v>
      </c>
      <c r="E11" s="4"/>
      <c r="F11" s="4"/>
    </row>
    <row r="12" spans="1:6" s="6" customFormat="1">
      <c r="A12" s="6" t="s">
        <v>3</v>
      </c>
    </row>
    <row r="13" spans="1:6" s="7" customFormat="1">
      <c r="A13" s="7" t="s">
        <v>4</v>
      </c>
      <c r="B13" s="7" t="s">
        <v>5</v>
      </c>
      <c r="C13" s="8" t="s">
        <v>6</v>
      </c>
      <c r="D13" s="9" t="s">
        <v>7</v>
      </c>
      <c r="E13" s="7" t="s">
        <v>8</v>
      </c>
      <c r="F13" s="7" t="s">
        <v>9</v>
      </c>
    </row>
    <row r="14" spans="1:6">
      <c r="A14" t="s">
        <v>10</v>
      </c>
      <c r="B14" t="s">
        <v>11</v>
      </c>
      <c r="C14" s="10">
        <v>117</v>
      </c>
      <c r="D14" s="11">
        <v>26.6</v>
      </c>
      <c r="E14" t="s">
        <v>12</v>
      </c>
      <c r="F14" t="s">
        <v>13</v>
      </c>
    </row>
    <row r="15" spans="1:6">
      <c r="A15" t="s">
        <v>10</v>
      </c>
      <c r="B15" t="s">
        <v>14</v>
      </c>
      <c r="C15" s="10">
        <v>5</v>
      </c>
      <c r="D15" s="12">
        <v>0.55000000000000004</v>
      </c>
      <c r="E15" t="s">
        <v>12</v>
      </c>
      <c r="F15" t="s">
        <v>15</v>
      </c>
    </row>
    <row r="16" spans="1:6">
      <c r="A16" t="s">
        <v>10</v>
      </c>
      <c r="B16" t="s">
        <v>16</v>
      </c>
      <c r="C16" s="10">
        <v>16</v>
      </c>
      <c r="D16" s="11">
        <v>14.8</v>
      </c>
      <c r="E16" t="s">
        <v>12</v>
      </c>
      <c r="F16" t="s">
        <v>17</v>
      </c>
    </row>
    <row r="17" spans="1:6">
      <c r="A17" t="s">
        <v>10</v>
      </c>
      <c r="B17" t="s">
        <v>18</v>
      </c>
      <c r="C17" s="10">
        <v>3</v>
      </c>
      <c r="D17" s="12">
        <v>1</v>
      </c>
      <c r="E17" t="s">
        <v>12</v>
      </c>
      <c r="F17" t="s">
        <v>19</v>
      </c>
    </row>
    <row r="18" spans="1:6">
      <c r="A18" t="s">
        <v>10</v>
      </c>
      <c r="B18" t="s">
        <v>20</v>
      </c>
      <c r="C18" s="22">
        <v>0.16</v>
      </c>
      <c r="D18" s="12">
        <v>0.01</v>
      </c>
      <c r="E18" t="s">
        <v>12</v>
      </c>
      <c r="F18" t="s">
        <v>48</v>
      </c>
    </row>
    <row r="19" spans="1:6">
      <c r="A19" t="s">
        <v>10</v>
      </c>
      <c r="B19" t="s">
        <v>21</v>
      </c>
      <c r="C19" s="22">
        <v>0.16</v>
      </c>
      <c r="D19" s="11">
        <v>0.01</v>
      </c>
      <c r="E19" t="s">
        <v>12</v>
      </c>
      <c r="F19" t="s">
        <v>48</v>
      </c>
    </row>
    <row r="20" spans="1:6">
      <c r="A20" t="s">
        <v>10</v>
      </c>
      <c r="B20" t="s">
        <v>22</v>
      </c>
      <c r="C20" s="23">
        <v>0</v>
      </c>
      <c r="D20" s="11">
        <v>0.01</v>
      </c>
      <c r="E20" t="s">
        <v>12</v>
      </c>
      <c r="F20" t="s">
        <v>48</v>
      </c>
    </row>
    <row r="21" spans="1:6">
      <c r="A21" t="s">
        <v>10</v>
      </c>
      <c r="B21" t="s">
        <v>23</v>
      </c>
      <c r="C21" s="23">
        <v>0</v>
      </c>
      <c r="D21" s="11">
        <v>0.01</v>
      </c>
      <c r="E21" t="s">
        <v>12</v>
      </c>
      <c r="F21" t="s">
        <v>48</v>
      </c>
    </row>
    <row r="22" spans="1:6">
      <c r="A22" t="s">
        <v>24</v>
      </c>
      <c r="B22" t="s">
        <v>11</v>
      </c>
      <c r="C22" s="23">
        <v>310000</v>
      </c>
      <c r="D22" s="13">
        <v>310000</v>
      </c>
      <c r="E22" t="s">
        <v>25</v>
      </c>
      <c r="F22" t="s">
        <v>26</v>
      </c>
    </row>
    <row r="23" spans="1:6">
      <c r="A23" t="s">
        <v>24</v>
      </c>
      <c r="B23" t="s">
        <v>27</v>
      </c>
      <c r="C23" s="23">
        <v>11000</v>
      </c>
      <c r="D23" s="13">
        <v>11000</v>
      </c>
      <c r="E23" t="s">
        <v>25</v>
      </c>
      <c r="F23" t="s">
        <v>28</v>
      </c>
    </row>
    <row r="24" spans="1:6">
      <c r="A24" t="s">
        <v>24</v>
      </c>
      <c r="B24" t="s">
        <v>20</v>
      </c>
      <c r="C24" s="22">
        <v>99500</v>
      </c>
      <c r="D24" s="13">
        <f>140000/4</f>
        <v>35000</v>
      </c>
      <c r="E24" t="s">
        <v>25</v>
      </c>
      <c r="F24" t="s">
        <v>29</v>
      </c>
    </row>
    <row r="25" spans="1:6">
      <c r="A25" t="s">
        <v>24</v>
      </c>
      <c r="B25" t="s">
        <v>21</v>
      </c>
      <c r="C25" s="22">
        <v>99500</v>
      </c>
      <c r="D25" s="13">
        <f t="shared" ref="D25:D27" si="0">140000/4</f>
        <v>35000</v>
      </c>
      <c r="E25" t="s">
        <v>25</v>
      </c>
      <c r="F25" t="s">
        <v>29</v>
      </c>
    </row>
    <row r="26" spans="1:6">
      <c r="A26" t="s">
        <v>24</v>
      </c>
      <c r="B26" t="s">
        <v>22</v>
      </c>
      <c r="C26" s="22">
        <v>0</v>
      </c>
      <c r="D26" s="13">
        <f t="shared" si="0"/>
        <v>35000</v>
      </c>
      <c r="E26" t="s">
        <v>25</v>
      </c>
      <c r="F26" t="s">
        <v>29</v>
      </c>
    </row>
    <row r="27" spans="1:6">
      <c r="A27" t="s">
        <v>24</v>
      </c>
      <c r="B27" t="s">
        <v>23</v>
      </c>
      <c r="C27" s="22">
        <v>0</v>
      </c>
      <c r="D27" s="13">
        <f t="shared" si="0"/>
        <v>35000</v>
      </c>
      <c r="E27" t="s">
        <v>25</v>
      </c>
      <c r="F27" t="s">
        <v>29</v>
      </c>
    </row>
    <row r="28" spans="1:6">
      <c r="A28" t="s">
        <v>30</v>
      </c>
      <c r="B28" t="s">
        <v>22</v>
      </c>
      <c r="C28" s="10">
        <v>3</v>
      </c>
      <c r="D28" s="11">
        <v>3</v>
      </c>
      <c r="E28" t="s">
        <v>31</v>
      </c>
      <c r="F28" t="s">
        <v>32</v>
      </c>
    </row>
    <row r="29" spans="1:6">
      <c r="A29" t="s">
        <v>30</v>
      </c>
      <c r="B29" t="s">
        <v>23</v>
      </c>
      <c r="C29" s="10">
        <v>3</v>
      </c>
      <c r="D29" s="11">
        <v>3</v>
      </c>
      <c r="E29" t="s">
        <v>31</v>
      </c>
      <c r="F29" t="s">
        <v>32</v>
      </c>
    </row>
    <row r="30" spans="1:6">
      <c r="A30" t="s">
        <v>33</v>
      </c>
      <c r="B30" t="s">
        <v>20</v>
      </c>
      <c r="C30" s="10">
        <v>0</v>
      </c>
      <c r="D30" s="11">
        <v>50</v>
      </c>
      <c r="E30" t="s">
        <v>34</v>
      </c>
      <c r="F30" t="s">
        <v>35</v>
      </c>
    </row>
    <row r="31" spans="1:6">
      <c r="A31" t="s">
        <v>33</v>
      </c>
      <c r="B31" t="s">
        <v>21</v>
      </c>
      <c r="C31" s="10">
        <v>0</v>
      </c>
      <c r="D31" s="11">
        <v>50</v>
      </c>
      <c r="E31" t="s">
        <v>34</v>
      </c>
      <c r="F31" t="s">
        <v>35</v>
      </c>
    </row>
    <row r="32" spans="1:6">
      <c r="A32" t="s">
        <v>33</v>
      </c>
      <c r="B32" t="s">
        <v>36</v>
      </c>
      <c r="C32" s="10">
        <v>2.5</v>
      </c>
      <c r="D32" s="11">
        <v>2.5</v>
      </c>
      <c r="E32" t="s">
        <v>34</v>
      </c>
      <c r="F32" t="s">
        <v>37</v>
      </c>
    </row>
    <row r="33" spans="1:6">
      <c r="A33" t="s">
        <v>33</v>
      </c>
      <c r="B33" t="s">
        <v>38</v>
      </c>
      <c r="C33" s="10">
        <v>2.5</v>
      </c>
      <c r="D33" s="11">
        <v>2.5</v>
      </c>
      <c r="E33" t="s">
        <v>34</v>
      </c>
      <c r="F33" t="s">
        <v>37</v>
      </c>
    </row>
    <row r="36" spans="1:6">
      <c r="A36" s="6" t="s">
        <v>39</v>
      </c>
      <c r="B36" s="6"/>
      <c r="C36" s="6"/>
    </row>
    <row r="37" spans="1:6">
      <c r="A37" s="7" t="s">
        <v>40</v>
      </c>
      <c r="B37" s="14" t="s">
        <v>41</v>
      </c>
    </row>
    <row r="38" spans="1:6">
      <c r="A38" t="s">
        <v>42</v>
      </c>
      <c r="B38" s="15">
        <v>0.8</v>
      </c>
    </row>
    <row r="39" spans="1:6">
      <c r="A39" t="s">
        <v>43</v>
      </c>
      <c r="B39" s="15">
        <v>0.2</v>
      </c>
    </row>
    <row r="40" spans="1:6">
      <c r="A40" s="16" t="s">
        <v>44</v>
      </c>
      <c r="B40" s="17">
        <f>SUM(B38:B39)</f>
        <v>1</v>
      </c>
    </row>
    <row r="42" spans="1:6">
      <c r="A42" s="16" t="s">
        <v>45</v>
      </c>
    </row>
  </sheetData>
  <mergeCells count="4">
    <mergeCell ref="A2:C2"/>
    <mergeCell ref="D2:F2"/>
    <mergeCell ref="B3:C3"/>
    <mergeCell ref="D3:F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Portfolio Design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Nidhi Kalra</dc:creator>
  <cp:lastModifiedBy>Betancourt, Elizabeth@DOC</cp:lastModifiedBy>
  <dcterms:created xsi:type="dcterms:W3CDTF">2024-01-30T00:04:05Z</dcterms:created>
  <dcterms:modified xsi:type="dcterms:W3CDTF">2024-01-30T22:59:56Z</dcterms:modified>
</cp:coreProperties>
</file>