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D:\BIURO\3. URBACT\1. DOKUMENTY BUDŻETOWE\Rozliczenie czasu pracy\Miesięcznie 2 połowa\"/>
    </mc:Choice>
  </mc:AlternateContent>
  <xr:revisionPtr revIDLastSave="0" documentId="13_ncr:1_{0727BB91-8616-4B7E-AE9D-35CC754263AC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ynagrodzenia" sheetId="2" r:id="rId1"/>
    <sheet name="Koszty administracyjne" sheetId="1" r:id="rId2"/>
  </sheets>
  <definedNames>
    <definedName name="_xlnm.Print_Area" localSheetId="1">'Koszty administracyjne'!$A$1:$L$37</definedName>
    <definedName name="_xlnm.Print_Area" localSheetId="0">wynagrodzenia!$A$1:$O$5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I5" i="2"/>
  <c r="H5" i="2"/>
  <c r="G5" i="2"/>
  <c r="F5" i="2"/>
  <c r="E5" i="1" l="1"/>
  <c r="G6" i="1" l="1"/>
  <c r="F6" i="1"/>
  <c r="H6" i="1"/>
  <c r="I6" i="1" l="1"/>
  <c r="G6" i="2" l="1"/>
  <c r="H6" i="2"/>
  <c r="I6" i="2"/>
  <c r="J6" i="2"/>
  <c r="K6" i="2"/>
  <c r="L6" i="2"/>
  <c r="M6" i="2"/>
  <c r="N6" i="2"/>
  <c r="O6" i="2"/>
  <c r="F6" i="2" l="1"/>
</calcChain>
</file>

<file path=xl/sharedStrings.xml><?xml version="1.0" encoding="utf-8"?>
<sst xmlns="http://schemas.openxmlformats.org/spreadsheetml/2006/main" count="26" uniqueCount="15">
  <si>
    <t>DATA WYDATKU</t>
  </si>
  <si>
    <t>Nr dowodu</t>
  </si>
  <si>
    <t>Data wystawienia</t>
  </si>
  <si>
    <t>Kwota PLN</t>
  </si>
  <si>
    <t>Wartość dowodu</t>
  </si>
  <si>
    <t>Razem</t>
  </si>
  <si>
    <t xml:space="preserve">Było: </t>
  </si>
  <si>
    <t>Winno być:</t>
  </si>
  <si>
    <t>Dział 750 Rozdział 75095</t>
  </si>
  <si>
    <t>Dział 750 Rozdział 75023</t>
  </si>
  <si>
    <t>Numer Listy</t>
  </si>
  <si>
    <t>Office and Administration</t>
  </si>
  <si>
    <t>Staff cost</t>
  </si>
  <si>
    <t>4210-020</t>
  </si>
  <si>
    <t>Lista płac nr 143/02/22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</si>
</sst>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3C404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righ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E25B-E35E-4873-87BB-728C54A5DF12}">
  <sheetPr>
    <pageSetUpPr fitToPage="1"/>
  </sheetPr>
  <dimension ref="A1:O1048522"/>
  <sheetViews>
    <sheetView topLeftCell="E1" zoomScale="115" zoomScaleNormal="115" workbookViewId="0">
      <selection activeCell="J5" sqref="J5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hidden="1" customWidth="1"/>
    <col min="5" max="5" width="33.140625" style="5" bestFit="1" customWidth="1"/>
    <col min="6" max="6" width="13.140625" style="1" customWidth="1"/>
    <col min="7" max="7" width="10.7109375" style="1" customWidth="1"/>
    <col min="8" max="8" width="8.85546875" style="1" bestFit="1" customWidth="1"/>
    <col min="9" max="9" width="7.28515625" style="1" bestFit="1" customWidth="1"/>
    <col min="10" max="10" width="10.85546875" style="1" customWidth="1"/>
    <col min="11" max="14" width="7.28515625" style="1" bestFit="1" customWidth="1"/>
    <col min="15" max="15" width="6.140625" style="1" bestFit="1" customWidth="1"/>
    <col min="16" max="16384" width="9.140625" style="1"/>
  </cols>
  <sheetData>
    <row r="1" spans="1:15" ht="15" customHeight="1" x14ac:dyDescent="0.25">
      <c r="A1" s="28" t="s">
        <v>1</v>
      </c>
      <c r="B1" s="28" t="s">
        <v>2</v>
      </c>
      <c r="C1" s="28" t="s">
        <v>4</v>
      </c>
      <c r="D1" s="27" t="s">
        <v>0</v>
      </c>
      <c r="E1" s="29" t="s">
        <v>10</v>
      </c>
      <c r="F1" s="27" t="s">
        <v>3</v>
      </c>
      <c r="G1" s="27" t="s">
        <v>6</v>
      </c>
      <c r="H1" s="27"/>
      <c r="I1" s="27"/>
      <c r="J1" s="27" t="s">
        <v>7</v>
      </c>
      <c r="K1" s="27"/>
      <c r="L1" s="27"/>
      <c r="M1" s="27"/>
      <c r="N1" s="27"/>
      <c r="O1" s="27"/>
    </row>
    <row r="2" spans="1:15" ht="15" customHeight="1" x14ac:dyDescent="0.25">
      <c r="A2" s="28"/>
      <c r="B2" s="28"/>
      <c r="C2" s="28"/>
      <c r="D2" s="27"/>
      <c r="E2" s="29"/>
      <c r="F2" s="27"/>
      <c r="G2" s="27" t="s">
        <v>9</v>
      </c>
      <c r="H2" s="27"/>
      <c r="I2" s="27"/>
      <c r="J2" s="27" t="s">
        <v>8</v>
      </c>
      <c r="K2" s="27"/>
      <c r="L2" s="27"/>
      <c r="M2" s="27"/>
      <c r="N2" s="27"/>
      <c r="O2" s="27"/>
    </row>
    <row r="3" spans="1:15" x14ac:dyDescent="0.25">
      <c r="A3" s="28"/>
      <c r="B3" s="28"/>
      <c r="C3" s="28"/>
      <c r="D3" s="27"/>
      <c r="E3" s="29"/>
      <c r="F3" s="27"/>
      <c r="G3" s="14">
        <v>4010</v>
      </c>
      <c r="H3" s="14">
        <v>4110</v>
      </c>
      <c r="I3" s="11">
        <v>4120</v>
      </c>
      <c r="J3" s="14">
        <v>4018</v>
      </c>
      <c r="K3" s="14">
        <v>4019</v>
      </c>
      <c r="L3" s="14">
        <v>4118</v>
      </c>
      <c r="M3" s="14">
        <v>4119</v>
      </c>
      <c r="N3" s="11">
        <v>4128</v>
      </c>
      <c r="O3" s="11">
        <v>4129</v>
      </c>
    </row>
    <row r="4" spans="1:15" ht="15" customHeight="1" x14ac:dyDescent="0.25">
      <c r="A4" s="24" t="s">
        <v>12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1:15" s="3" customFormat="1" ht="21.75" customHeight="1" x14ac:dyDescent="0.25">
      <c r="A5" s="12"/>
      <c r="B5" s="13"/>
      <c r="C5" s="15"/>
      <c r="D5" s="20"/>
      <c r="E5" s="4" t="s">
        <v>14</v>
      </c>
      <c r="F5" s="21">
        <f>3087.61+3948.58</f>
        <v>7036.1900000000005</v>
      </c>
      <c r="G5" s="8">
        <f>2580.75+3300.38</f>
        <v>5881.13</v>
      </c>
      <c r="H5" s="6">
        <f>443.63+567.34</f>
        <v>1010.97</v>
      </c>
      <c r="I5" s="6">
        <f>63.23+80.86</f>
        <v>144.09</v>
      </c>
      <c r="J5" s="8">
        <v>4998.96</v>
      </c>
      <c r="K5" s="8">
        <v>882.17</v>
      </c>
      <c r="L5" s="6">
        <v>859.32</v>
      </c>
      <c r="M5" s="6">
        <v>151.65</v>
      </c>
      <c r="N5" s="6">
        <v>122.48</v>
      </c>
      <c r="O5" s="6">
        <v>21.61</v>
      </c>
    </row>
    <row r="6" spans="1:15" s="10" customFormat="1" ht="21.75" customHeight="1" x14ac:dyDescent="0.25">
      <c r="E6" s="22" t="s">
        <v>5</v>
      </c>
      <c r="F6" s="9">
        <f t="shared" ref="F6:O6" si="0">SUM(F5:F5)</f>
        <v>7036.1900000000005</v>
      </c>
      <c r="G6" s="9">
        <f t="shared" si="0"/>
        <v>5881.13</v>
      </c>
      <c r="H6" s="9">
        <f t="shared" si="0"/>
        <v>1010.97</v>
      </c>
      <c r="I6" s="9">
        <f t="shared" si="0"/>
        <v>144.09</v>
      </c>
      <c r="J6" s="9">
        <f t="shared" si="0"/>
        <v>4998.96</v>
      </c>
      <c r="K6" s="9">
        <f t="shared" si="0"/>
        <v>882.17</v>
      </c>
      <c r="L6" s="9">
        <f t="shared" si="0"/>
        <v>859.32</v>
      </c>
      <c r="M6" s="9">
        <f t="shared" si="0"/>
        <v>151.65</v>
      </c>
      <c r="N6" s="9">
        <f t="shared" si="0"/>
        <v>122.48</v>
      </c>
      <c r="O6" s="9">
        <f t="shared" si="0"/>
        <v>21.61</v>
      </c>
    </row>
    <row r="8" spans="1:15" x14ac:dyDescent="0.25">
      <c r="K8" s="23"/>
      <c r="L8" s="23"/>
      <c r="M8" s="23"/>
      <c r="N8" s="23"/>
      <c r="O8" s="23"/>
    </row>
    <row r="1048522" spans="7:11" x14ac:dyDescent="0.25">
      <c r="G1048522" s="2">
        <v>4300</v>
      </c>
      <c r="J1048522" s="7"/>
      <c r="K1048522" s="7"/>
    </row>
  </sheetData>
  <mergeCells count="11">
    <mergeCell ref="A4:O4"/>
    <mergeCell ref="F1:F3"/>
    <mergeCell ref="G1:I1"/>
    <mergeCell ref="J1:O1"/>
    <mergeCell ref="G2:I2"/>
    <mergeCell ref="J2:O2"/>
    <mergeCell ref="A1:A3"/>
    <mergeCell ref="B1:B3"/>
    <mergeCell ref="C1:C3"/>
    <mergeCell ref="D1:D3"/>
    <mergeCell ref="E1:E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48522"/>
  <sheetViews>
    <sheetView tabSelected="1" topLeftCell="E1" zoomScale="115" zoomScaleNormal="115" workbookViewId="0">
      <selection activeCell="H22" sqref="H22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hidden="1" customWidth="1"/>
    <col min="5" max="5" width="33.140625" style="5" bestFit="1" customWidth="1"/>
    <col min="6" max="6" width="13.140625" style="1" customWidth="1"/>
    <col min="7" max="9" width="14.7109375" style="1" customWidth="1"/>
    <col min="10" max="16384" width="9.140625" style="1"/>
  </cols>
  <sheetData>
    <row r="1" spans="1:9" ht="15" customHeight="1" x14ac:dyDescent="0.25">
      <c r="A1" s="28" t="s">
        <v>1</v>
      </c>
      <c r="B1" s="28" t="s">
        <v>2</v>
      </c>
      <c r="C1" s="28" t="s">
        <v>4</v>
      </c>
      <c r="D1" s="27" t="s">
        <v>0</v>
      </c>
      <c r="E1" s="29" t="s">
        <v>10</v>
      </c>
      <c r="F1" s="27" t="s">
        <v>3</v>
      </c>
      <c r="G1" s="16" t="s">
        <v>6</v>
      </c>
      <c r="H1" s="27" t="s">
        <v>7</v>
      </c>
      <c r="I1" s="27"/>
    </row>
    <row r="2" spans="1:9" ht="15" customHeight="1" x14ac:dyDescent="0.25">
      <c r="A2" s="28"/>
      <c r="B2" s="28"/>
      <c r="C2" s="28"/>
      <c r="D2" s="27"/>
      <c r="E2" s="29"/>
      <c r="F2" s="27"/>
      <c r="G2" s="16" t="s">
        <v>9</v>
      </c>
      <c r="H2" s="27" t="s">
        <v>8</v>
      </c>
      <c r="I2" s="27"/>
    </row>
    <row r="3" spans="1:9" x14ac:dyDescent="0.25">
      <c r="A3" s="28"/>
      <c r="B3" s="28"/>
      <c r="C3" s="28"/>
      <c r="D3" s="27"/>
      <c r="E3" s="29"/>
      <c r="F3" s="27"/>
      <c r="G3" s="16" t="s">
        <v>13</v>
      </c>
      <c r="H3" s="16">
        <v>4018</v>
      </c>
      <c r="I3" s="16">
        <v>4019</v>
      </c>
    </row>
    <row r="4" spans="1:9" ht="15" customHeight="1" x14ac:dyDescent="0.25">
      <c r="A4" s="24" t="s">
        <v>11</v>
      </c>
      <c r="B4" s="25"/>
      <c r="C4" s="25"/>
      <c r="D4" s="25"/>
      <c r="E4" s="25"/>
      <c r="F4" s="25"/>
      <c r="G4" s="25"/>
      <c r="H4" s="25"/>
      <c r="I4" s="25"/>
    </row>
    <row r="5" spans="1:9" s="3" customFormat="1" ht="21.75" customHeight="1" x14ac:dyDescent="0.25">
      <c r="A5" s="17"/>
      <c r="B5" s="19"/>
      <c r="C5" s="18"/>
      <c r="D5" s="20"/>
      <c r="E5" s="4" t="str">
        <f>wynagrodzenia!E5</f>
        <v>Lista płac nr 143/02/22</v>
      </c>
      <c r="F5" s="21">
        <f>SUM(G5:G5)</f>
        <v>211.09</v>
      </c>
      <c r="G5" s="8">
        <v>211.09</v>
      </c>
      <c r="H5" s="8">
        <v>179.42</v>
      </c>
      <c r="I5" s="8">
        <v>31.67</v>
      </c>
    </row>
    <row r="6" spans="1:9" s="10" customFormat="1" ht="21.75" customHeight="1" x14ac:dyDescent="0.25">
      <c r="E6" s="22" t="s">
        <v>5</v>
      </c>
      <c r="F6" s="9">
        <f>SUM(F5:F5)</f>
        <v>211.09</v>
      </c>
      <c r="G6" s="9">
        <f>SUM(G5:G5)</f>
        <v>211.09</v>
      </c>
      <c r="H6" s="9">
        <f>SUM(H5:H5)</f>
        <v>179.42</v>
      </c>
      <c r="I6" s="9">
        <f>SUM(I5:I5)</f>
        <v>31.67</v>
      </c>
    </row>
    <row r="1048522" spans="7:9" x14ac:dyDescent="0.25">
      <c r="G1048522" s="2">
        <v>4300</v>
      </c>
      <c r="H1048522" s="7"/>
      <c r="I1048522" s="7"/>
    </row>
  </sheetData>
  <mergeCells count="9">
    <mergeCell ref="A4:I4"/>
    <mergeCell ref="A1:A3"/>
    <mergeCell ref="F1:F3"/>
    <mergeCell ref="E1:E3"/>
    <mergeCell ref="D1:D3"/>
    <mergeCell ref="C1:C3"/>
    <mergeCell ref="B1:B3"/>
    <mergeCell ref="H1:I1"/>
    <mergeCell ref="H2:I2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wynagrodzenia</vt:lpstr>
      <vt:lpstr>Koszty administracyjne</vt:lpstr>
      <vt:lpstr>'Koszty administracyjne'!Obszar_wydruku</vt:lpstr>
      <vt:lpstr>wynagrodzenia!Obszar_wydruku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Jarosz Wojciech</dc:creator>
  <cp:lastModifiedBy>Jarosz Wojciech</cp:lastModifiedBy>
  <cp:lastPrinted>2022-03-17T13:46:38Z</cp:lastPrinted>
  <dcterms:created xsi:type="dcterms:W3CDTF">2021-11-26T12:46:13Z</dcterms:created>
  <dcterms:modified xsi:type="dcterms:W3CDTF">2022-03-17T13:46:39Z</dcterms:modified>
</cp:coreProperties>
</file>