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HMarkman/Desktop/Past Projects/Salary Cap in the NFL/"/>
    </mc:Choice>
  </mc:AlternateContent>
  <xr:revisionPtr revIDLastSave="0" documentId="13_ncr:1_{8C2AF3D0-B7D8-8A4C-B56B-315C0DE1C907}" xr6:coauthVersionLast="47" xr6:coauthVersionMax="47" xr10:uidLastSave="{00000000-0000-0000-0000-000000000000}"/>
  <bookViews>
    <workbookView xWindow="0" yWindow="500" windowWidth="28800" windowHeight="17500" activeTab="2" xr2:uid="{35622ADB-6541-8948-BD4D-17EC4695A0BE}"/>
  </bookViews>
  <sheets>
    <sheet name="2021 regression|win%" sheetId="8" r:id="rId1"/>
    <sheet name="2021 regression|draft pick" sheetId="11" r:id="rId2"/>
    <sheet name="2021" sheetId="1" r:id="rId3"/>
    <sheet name="2020 regression|win%" sheetId="9" r:id="rId4"/>
    <sheet name="2020 regression|draft pick" sheetId="12" r:id="rId5"/>
    <sheet name="2020" sheetId="3" r:id="rId6"/>
    <sheet name="2019 regression|win%" sheetId="10" r:id="rId7"/>
    <sheet name="2019 regression|draft pick" sheetId="13" r:id="rId8"/>
    <sheet name="2019" sheetId="4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3" i="4" l="1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2" i="4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2" i="3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2" i="1"/>
  <c r="H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8" i="1"/>
  <c r="H17" i="1"/>
</calcChain>
</file>

<file path=xl/sharedStrings.xml><?xml version="1.0" encoding="utf-8"?>
<sst xmlns="http://schemas.openxmlformats.org/spreadsheetml/2006/main" count="474" uniqueCount="163">
  <si>
    <t>Team</t>
  </si>
  <si>
    <t>Draft Pick Position</t>
  </si>
  <si>
    <t>Cowboys</t>
  </si>
  <si>
    <t>Jets</t>
  </si>
  <si>
    <t>Win Percentage</t>
  </si>
  <si>
    <t>Browns</t>
  </si>
  <si>
    <t>Patriots</t>
  </si>
  <si>
    <t>Lions</t>
  </si>
  <si>
    <t>Dolphins</t>
  </si>
  <si>
    <t>49ers</t>
  </si>
  <si>
    <t>Commanders</t>
  </si>
  <si>
    <t>Cardinals</t>
  </si>
  <si>
    <t>Raiders</t>
  </si>
  <si>
    <t>Eagles</t>
  </si>
  <si>
    <t>Bears</t>
  </si>
  <si>
    <t>Total Cap</t>
  </si>
  <si>
    <t>Bengals</t>
  </si>
  <si>
    <t>Vikings</t>
  </si>
  <si>
    <t>Broncos</t>
  </si>
  <si>
    <t>Bills</t>
  </si>
  <si>
    <t>Colts</t>
  </si>
  <si>
    <t>Texans</t>
  </si>
  <si>
    <t>Falcons</t>
  </si>
  <si>
    <t>Saints</t>
  </si>
  <si>
    <t>Chiefs</t>
  </si>
  <si>
    <t>Rams</t>
  </si>
  <si>
    <t>Titans</t>
  </si>
  <si>
    <t>Ravens</t>
  </si>
  <si>
    <t>Giants</t>
  </si>
  <si>
    <t>Chargers</t>
  </si>
  <si>
    <t>Panthers</t>
  </si>
  <si>
    <t>Seahawks</t>
  </si>
  <si>
    <t>Steelers</t>
  </si>
  <si>
    <t>Buccaneers</t>
  </si>
  <si>
    <t>Packers</t>
  </si>
  <si>
    <t>Jaguars</t>
  </si>
  <si>
    <t>QB1</t>
  </si>
  <si>
    <t>Dak Prescott</t>
  </si>
  <si>
    <t>Zach Wilson</t>
  </si>
  <si>
    <t>Baker Mayfield</t>
  </si>
  <si>
    <t>Mac Jones</t>
  </si>
  <si>
    <t>Jared Goff</t>
  </si>
  <si>
    <t>Tua Tagovailoa</t>
  </si>
  <si>
    <t>Jimmy Garoppolo</t>
  </si>
  <si>
    <t>Taylor Heinicke</t>
  </si>
  <si>
    <t>Kyler Murray</t>
  </si>
  <si>
    <t>Derek Carr</t>
  </si>
  <si>
    <t>Jalen Hurts</t>
  </si>
  <si>
    <t>Justin Fields</t>
  </si>
  <si>
    <t>Joe Burrow</t>
  </si>
  <si>
    <t>Kirk Cousins</t>
  </si>
  <si>
    <t>Teddy Bridgewater</t>
  </si>
  <si>
    <t>Josh Allen</t>
  </si>
  <si>
    <t>Carson Wentz</t>
  </si>
  <si>
    <t>Davis Mills</t>
  </si>
  <si>
    <t>Matt Ryan</t>
  </si>
  <si>
    <t>Jameis Winston</t>
  </si>
  <si>
    <t>Patrick Mahomes</t>
  </si>
  <si>
    <t>Ryan Tannehill</t>
  </si>
  <si>
    <t>Matthew Stafford</t>
  </si>
  <si>
    <t>Lamar Jackson</t>
  </si>
  <si>
    <t>Daniel Jones</t>
  </si>
  <si>
    <t>Justin Herbert</t>
  </si>
  <si>
    <t>Sam Darnold</t>
  </si>
  <si>
    <t>Trevor Lawrence</t>
  </si>
  <si>
    <t>Aaron Rodgers</t>
  </si>
  <si>
    <t>Tom Brady</t>
  </si>
  <si>
    <t>Ben Roethlisberger</t>
  </si>
  <si>
    <t>Russell Wilson</t>
  </si>
  <si>
    <t>QB1 cap number</t>
  </si>
  <si>
    <t>% of cap occupied by QB1</t>
  </si>
  <si>
    <t>RB1</t>
  </si>
  <si>
    <t>RB1 cap number</t>
  </si>
  <si>
    <t>% of cap occupied by RB1</t>
  </si>
  <si>
    <t>Gardner Minshew</t>
  </si>
  <si>
    <t>Cam Newton</t>
  </si>
  <si>
    <t>Alex Smith</t>
  </si>
  <si>
    <t>Drew Brees</t>
  </si>
  <si>
    <t>Drew Lock</t>
  </si>
  <si>
    <t>Ryan Fitzpatrick</t>
  </si>
  <si>
    <t>Mitch Trubisky</t>
  </si>
  <si>
    <t>Deshaun Watson</t>
  </si>
  <si>
    <t>Phillip Rivers</t>
  </si>
  <si>
    <t>Joe Flacco</t>
  </si>
  <si>
    <t>Kyle Allen</t>
  </si>
  <si>
    <t>Philip Rivers</t>
  </si>
  <si>
    <t>Andy Dalton</t>
  </si>
  <si>
    <t>Nick Foles</t>
  </si>
  <si>
    <t>Jacoby Brissett</t>
  </si>
  <si>
    <t>Ezekiel Elliot</t>
  </si>
  <si>
    <t>Nick Chubb</t>
  </si>
  <si>
    <t>Chris Carson</t>
  </si>
  <si>
    <t>Najee Harris</t>
  </si>
  <si>
    <t>Jonathan Taylor</t>
  </si>
  <si>
    <t>Devin Singletary</t>
  </si>
  <si>
    <t>Melvin Gordon</t>
  </si>
  <si>
    <t>Dalvin Cook</t>
  </si>
  <si>
    <t>Joe Mixon</t>
  </si>
  <si>
    <t>David Montgomery</t>
  </si>
  <si>
    <t>Miles Sanders</t>
  </si>
  <si>
    <t>Josh Jacobs</t>
  </si>
  <si>
    <t>Antonio Gibson</t>
  </si>
  <si>
    <t>Saquon Barkley</t>
  </si>
  <si>
    <t>Christian McCaffrey</t>
  </si>
  <si>
    <t>James Robinson</t>
  </si>
  <si>
    <t>Aaron Jones</t>
  </si>
  <si>
    <t>Leonard Fournette</t>
  </si>
  <si>
    <t>Austin Ekeler</t>
  </si>
  <si>
    <t>Derrick Henry</t>
  </si>
  <si>
    <t>Clyde Edwards-Helaire</t>
  </si>
  <si>
    <t>Mike Davis</t>
  </si>
  <si>
    <t>Mark Ingram</t>
  </si>
  <si>
    <t>Alvin Kamara</t>
  </si>
  <si>
    <t>Myles Gaskin</t>
  </si>
  <si>
    <t>D'Andre Swift</t>
  </si>
  <si>
    <t>Damien Harris</t>
  </si>
  <si>
    <t>Chase Edmonds</t>
  </si>
  <si>
    <t>Eli Mitchell</t>
  </si>
  <si>
    <t>Michael Carter</t>
  </si>
  <si>
    <t>J.K. Dobbins</t>
  </si>
  <si>
    <t>David Johnson</t>
  </si>
  <si>
    <t>Darrell Henderson</t>
  </si>
  <si>
    <t>Carlos Hyde</t>
  </si>
  <si>
    <t>Raheem Mostert</t>
  </si>
  <si>
    <t>Kerryon Johnson</t>
  </si>
  <si>
    <t>Kenyan Drake</t>
  </si>
  <si>
    <t>Todd Gurley</t>
  </si>
  <si>
    <t>Le'Veon Bell</t>
  </si>
  <si>
    <t>James Conner</t>
  </si>
  <si>
    <t>J.D. McKissic</t>
  </si>
  <si>
    <t>Frank Gore</t>
  </si>
  <si>
    <t>Sony Michel</t>
  </si>
  <si>
    <t>Marlon Mack</t>
  </si>
  <si>
    <t>Peyton Barber</t>
  </si>
  <si>
    <t>Devonta Freeman</t>
  </si>
  <si>
    <t>Phillip Lindsay</t>
  </si>
  <si>
    <t>Adrian Peterson</t>
  </si>
  <si>
    <t>Lesean McCoy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</si>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</sst>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2" formatCode="_(&quot;$&quot;* #,##0_);_(&quot;$&quot;* \(#,##0\);_(&quot;$&quot;* &quot;-&quot;_);_(@_)"/>
    <numFmt numFmtId="164" formatCode="0.0%"/>
  </numFmts>
  <fonts count="2" x14ac:knownFonts="1"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42" fontId="0" fillId="0" borderId="0" xfId="0" applyNumberFormat="1"/>
    <xf numFmtId="164" fontId="0" fillId="0" borderId="0" xfId="0" applyNumberFormat="1"/>
    <xf numFmtId="10" fontId="0" fillId="0" borderId="0" xfId="0" applyNumberForma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0" fillId="0" borderId="0" xfId="0" applyFill="1" applyBorder="1" applyAlignment="1"/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Win</a:t>
            </a:r>
            <a:r>
              <a:rPr lang="en-US" baseline="0"/>
              <a:t> % to Cap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'2021'!$D$1</c:f>
              <c:strCache>
                <c:ptCount val="1"/>
                <c:pt idx="0">
                  <c:v> Total Cap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540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63649409448818894"/>
                  <c:y val="-0.44833734324876057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R² = 0.0029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'2021'!$C$2:$C$33</c:f>
              <c:numCache>
                <c:formatCode>0.0%</c:formatCode>
                <c:ptCount val="32"/>
                <c:pt idx="0">
                  <c:v>0.70599999999999996</c:v>
                </c:pt>
                <c:pt idx="1">
                  <c:v>0.23499999999999999</c:v>
                </c:pt>
                <c:pt idx="2">
                  <c:v>0.47099999999999997</c:v>
                </c:pt>
                <c:pt idx="3">
                  <c:v>0.58799999999999997</c:v>
                </c:pt>
                <c:pt idx="4">
                  <c:v>0.20599999999999999</c:v>
                </c:pt>
                <c:pt idx="5">
                  <c:v>0.52900000000000003</c:v>
                </c:pt>
                <c:pt idx="6">
                  <c:v>0.58799999999999997</c:v>
                </c:pt>
                <c:pt idx="7">
                  <c:v>0.41199999999999998</c:v>
                </c:pt>
                <c:pt idx="8">
                  <c:v>0.64700000000000002</c:v>
                </c:pt>
                <c:pt idx="9">
                  <c:v>0.58799999999999997</c:v>
                </c:pt>
                <c:pt idx="10">
                  <c:v>0.52900000000000003</c:v>
                </c:pt>
                <c:pt idx="11">
                  <c:v>0.35299999999999998</c:v>
                </c:pt>
                <c:pt idx="12">
                  <c:v>0.58799999999999997</c:v>
                </c:pt>
                <c:pt idx="13">
                  <c:v>0.47099999999999997</c:v>
                </c:pt>
                <c:pt idx="14">
                  <c:v>0.41199999999999998</c:v>
                </c:pt>
                <c:pt idx="15">
                  <c:v>0.64700000000000002</c:v>
                </c:pt>
                <c:pt idx="16">
                  <c:v>0.52900000000000003</c:v>
                </c:pt>
                <c:pt idx="17">
                  <c:v>0.23499999999999999</c:v>
                </c:pt>
                <c:pt idx="18">
                  <c:v>0.41199999999999998</c:v>
                </c:pt>
                <c:pt idx="19">
                  <c:v>0.52900000000000003</c:v>
                </c:pt>
                <c:pt idx="20">
                  <c:v>0.70599999999999996</c:v>
                </c:pt>
                <c:pt idx="21">
                  <c:v>0.70599999999999996</c:v>
                </c:pt>
                <c:pt idx="22">
                  <c:v>0.70599999999999996</c:v>
                </c:pt>
                <c:pt idx="23">
                  <c:v>0.47099999999999997</c:v>
                </c:pt>
                <c:pt idx="24">
                  <c:v>0.23499999999999999</c:v>
                </c:pt>
                <c:pt idx="25">
                  <c:v>0.52900000000000003</c:v>
                </c:pt>
                <c:pt idx="26">
                  <c:v>0.29399999999999998</c:v>
                </c:pt>
                <c:pt idx="27">
                  <c:v>0.17599999999999999</c:v>
                </c:pt>
                <c:pt idx="28">
                  <c:v>0.76500000000000001</c:v>
                </c:pt>
                <c:pt idx="29">
                  <c:v>0.76500000000000001</c:v>
                </c:pt>
                <c:pt idx="30">
                  <c:v>0.55900000000000005</c:v>
                </c:pt>
                <c:pt idx="31">
                  <c:v>0.41199999999999998</c:v>
                </c:pt>
              </c:numCache>
            </c:numRef>
          </c:xVal>
          <c:yVal>
            <c:numRef>
              <c:f>'2021'!$D$2:$D$33</c:f>
              <c:numCache>
                <c:formatCode>_("$"* #,##0_);_("$"* \(#,##0\);_("$"* "-"_);_(@_)</c:formatCode>
                <c:ptCount val="32"/>
                <c:pt idx="0">
                  <c:v>205643002</c:v>
                </c:pt>
                <c:pt idx="1">
                  <c:v>203671640</c:v>
                </c:pt>
                <c:pt idx="2">
                  <c:v>202441273</c:v>
                </c:pt>
                <c:pt idx="3">
                  <c:v>199373159</c:v>
                </c:pt>
                <c:pt idx="4">
                  <c:v>196592545</c:v>
                </c:pt>
                <c:pt idx="5">
                  <c:v>195163942</c:v>
                </c:pt>
                <c:pt idx="6">
                  <c:v>195101014</c:v>
                </c:pt>
                <c:pt idx="7">
                  <c:v>193941718</c:v>
                </c:pt>
                <c:pt idx="8">
                  <c:v>191131791</c:v>
                </c:pt>
                <c:pt idx="9">
                  <c:v>189930974</c:v>
                </c:pt>
                <c:pt idx="10">
                  <c:v>189181452</c:v>
                </c:pt>
                <c:pt idx="11">
                  <c:v>188749384</c:v>
                </c:pt>
                <c:pt idx="12">
                  <c:v>188623718</c:v>
                </c:pt>
                <c:pt idx="13">
                  <c:v>188454009</c:v>
                </c:pt>
                <c:pt idx="14">
                  <c:v>188343846</c:v>
                </c:pt>
                <c:pt idx="15">
                  <c:v>187711864</c:v>
                </c:pt>
                <c:pt idx="16">
                  <c:v>187137746</c:v>
                </c:pt>
                <c:pt idx="17">
                  <c:v>186953103</c:v>
                </c:pt>
                <c:pt idx="18">
                  <c:v>185499791</c:v>
                </c:pt>
                <c:pt idx="19">
                  <c:v>185212258</c:v>
                </c:pt>
                <c:pt idx="20">
                  <c:v>184957146</c:v>
                </c:pt>
                <c:pt idx="21">
                  <c:v>184416734</c:v>
                </c:pt>
                <c:pt idx="22">
                  <c:v>184237454</c:v>
                </c:pt>
                <c:pt idx="23">
                  <c:v>182781957</c:v>
                </c:pt>
                <c:pt idx="24">
                  <c:v>182521051</c:v>
                </c:pt>
                <c:pt idx="25">
                  <c:v>181992647</c:v>
                </c:pt>
                <c:pt idx="26">
                  <c:v>181771931</c:v>
                </c:pt>
                <c:pt idx="27">
                  <c:v>180473269</c:v>
                </c:pt>
                <c:pt idx="28">
                  <c:v>180389514</c:v>
                </c:pt>
                <c:pt idx="29">
                  <c:v>177831945</c:v>
                </c:pt>
                <c:pt idx="30">
                  <c:v>177407130</c:v>
                </c:pt>
                <c:pt idx="31">
                  <c:v>172703125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AA-1547-9547-4CC92254B6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402016"/>
        <c:axId val="391403664"/>
      </c:scatterChart>
      <c:valAx>
        <c:axId val="391402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Win</a:t>
                </a:r>
                <a:r>
                  <a:rPr lang="en-US" baseline="0"/>
                  <a:t>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403664"/>
        <c:crosses val="autoZero"/>
        <c:crossBetween val="midCat"/>
      </c:valAx>
      <c:valAx>
        <c:axId val="39140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Cap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_);_(&quot;$&quot;* \(#,##0\);_(&quot;$&quot;* &quot;-&quot;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402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Draft Pick Position to Cap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'2021'!$E$1</c:f>
              <c:strCache>
                <c:ptCount val="1"/>
                <c:pt idx="0">
                  <c:v>Draft Pick Position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540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69199693788276462"/>
                  <c:y val="-0.455478273549139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'2021'!$E$2:$E$33</c:f>
              <c:numCache>
                <c:formatCode>General</c:formatCode>
                <c:ptCount val="32"/>
                <c:pt idx="0">
                  <c:v>24</c:v>
                </c:pt>
                <c:pt idx="1">
                  <c:v>4</c:v>
                </c:pt>
                <c:pt idx="2">
                  <c:v>13</c:v>
                </c:pt>
                <c:pt idx="3">
                  <c:v>21</c:v>
                </c:pt>
                <c:pt idx="4">
                  <c:v>2</c:v>
                </c:pt>
                <c:pt idx="5">
                  <c:v>15</c:v>
                </c:pt>
                <c:pt idx="6">
                  <c:v>29</c:v>
                </c:pt>
                <c:pt idx="7">
                  <c:v>11</c:v>
                </c:pt>
                <c:pt idx="8">
                  <c:v>23</c:v>
                </c:pt>
                <c:pt idx="9">
                  <c:v>22</c:v>
                </c:pt>
                <c:pt idx="10">
                  <c:v>19</c:v>
                </c:pt>
                <c:pt idx="11">
                  <c:v>7</c:v>
                </c:pt>
                <c:pt idx="12">
                  <c:v>31</c:v>
                </c:pt>
                <c:pt idx="13">
                  <c:v>12</c:v>
                </c:pt>
                <c:pt idx="14">
                  <c:v>9</c:v>
                </c:pt>
                <c:pt idx="15">
                  <c:v>25</c:v>
                </c:pt>
                <c:pt idx="16">
                  <c:v>16</c:v>
                </c:pt>
                <c:pt idx="17">
                  <c:v>3</c:v>
                </c:pt>
                <c:pt idx="18">
                  <c:v>8</c:v>
                </c:pt>
                <c:pt idx="19">
                  <c:v>18</c:v>
                </c:pt>
                <c:pt idx="20">
                  <c:v>30</c:v>
                </c:pt>
                <c:pt idx="21">
                  <c:v>26</c:v>
                </c:pt>
                <c:pt idx="22">
                  <c:v>32</c:v>
                </c:pt>
                <c:pt idx="23">
                  <c:v>14</c:v>
                </c:pt>
                <c:pt idx="24">
                  <c:v>5</c:v>
                </c:pt>
                <c:pt idx="25">
                  <c:v>17</c:v>
                </c:pt>
                <c:pt idx="26">
                  <c:v>6</c:v>
                </c:pt>
                <c:pt idx="27">
                  <c:v>1</c:v>
                </c:pt>
                <c:pt idx="28">
                  <c:v>28</c:v>
                </c:pt>
                <c:pt idx="29">
                  <c:v>27</c:v>
                </c:pt>
                <c:pt idx="30">
                  <c:v>20</c:v>
                </c:pt>
                <c:pt idx="31">
                  <c:v>10</c:v>
                </c:pt>
              </c:numCache>
            </c:numRef>
          </c:xVal>
          <c:yVal>
            <c:numRef>
              <c:f>'2021'!$D$2:$D$33</c:f>
              <c:numCache>
                <c:formatCode>_("$"* #,##0_);_("$"* \(#,##0\);_("$"* "-"_);_(@_)</c:formatCode>
                <c:ptCount val="32"/>
                <c:pt idx="0">
                  <c:v>205643002</c:v>
                </c:pt>
                <c:pt idx="1">
                  <c:v>203671640</c:v>
                </c:pt>
                <c:pt idx="2">
                  <c:v>202441273</c:v>
                </c:pt>
                <c:pt idx="3">
                  <c:v>199373159</c:v>
                </c:pt>
                <c:pt idx="4">
                  <c:v>196592545</c:v>
                </c:pt>
                <c:pt idx="5">
                  <c:v>195163942</c:v>
                </c:pt>
                <c:pt idx="6">
                  <c:v>195101014</c:v>
                </c:pt>
                <c:pt idx="7">
                  <c:v>193941718</c:v>
                </c:pt>
                <c:pt idx="8">
                  <c:v>191131791</c:v>
                </c:pt>
                <c:pt idx="9">
                  <c:v>189930974</c:v>
                </c:pt>
                <c:pt idx="10">
                  <c:v>189181452</c:v>
                </c:pt>
                <c:pt idx="11">
                  <c:v>188749384</c:v>
                </c:pt>
                <c:pt idx="12">
                  <c:v>188623718</c:v>
                </c:pt>
                <c:pt idx="13">
                  <c:v>188454009</c:v>
                </c:pt>
                <c:pt idx="14">
                  <c:v>188343846</c:v>
                </c:pt>
                <c:pt idx="15">
                  <c:v>187711864</c:v>
                </c:pt>
                <c:pt idx="16">
                  <c:v>187137746</c:v>
                </c:pt>
                <c:pt idx="17">
                  <c:v>186953103</c:v>
                </c:pt>
                <c:pt idx="18">
                  <c:v>185499791</c:v>
                </c:pt>
                <c:pt idx="19">
                  <c:v>185212258</c:v>
                </c:pt>
                <c:pt idx="20">
                  <c:v>184957146</c:v>
                </c:pt>
                <c:pt idx="21">
                  <c:v>184416734</c:v>
                </c:pt>
                <c:pt idx="22">
                  <c:v>184237454</c:v>
                </c:pt>
                <c:pt idx="23">
                  <c:v>182781957</c:v>
                </c:pt>
                <c:pt idx="24">
                  <c:v>182521051</c:v>
                </c:pt>
                <c:pt idx="25">
                  <c:v>181992647</c:v>
                </c:pt>
                <c:pt idx="26">
                  <c:v>181771931</c:v>
                </c:pt>
                <c:pt idx="27">
                  <c:v>180473269</c:v>
                </c:pt>
                <c:pt idx="28">
                  <c:v>180389514</c:v>
                </c:pt>
                <c:pt idx="29">
                  <c:v>177831945</c:v>
                </c:pt>
                <c:pt idx="30">
                  <c:v>177407130</c:v>
                </c:pt>
                <c:pt idx="31">
                  <c:v>172703125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CE-C84E-BFA5-BD03D22E8B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415296"/>
        <c:axId val="74419120"/>
      </c:scatterChart>
      <c:valAx>
        <c:axId val="74415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Draft Position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19120"/>
        <c:crosses val="autoZero"/>
        <c:crossBetween val="midCat"/>
      </c:valAx>
      <c:valAx>
        <c:axId val="7441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Cap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_);_(&quot;$&quot;* \(#,##0\);_(&quot;$&quot;* &quot;-&quot;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15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Win % to Cap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'2020'!$D$1</c:f>
              <c:strCache>
                <c:ptCount val="1"/>
                <c:pt idx="0">
                  <c:v> Total Cap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540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65189501312335962"/>
                  <c:y val="-0.2133978565179352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'2020'!$C$2:$C$33</c:f>
              <c:numCache>
                <c:formatCode>0.0%</c:formatCode>
                <c:ptCount val="32"/>
                <c:pt idx="0">
                  <c:v>0.68799999999999994</c:v>
                </c:pt>
                <c:pt idx="1">
                  <c:v>0.81299999999999994</c:v>
                </c:pt>
                <c:pt idx="2">
                  <c:v>0.875</c:v>
                </c:pt>
                <c:pt idx="3">
                  <c:v>0.68799999999999994</c:v>
                </c:pt>
                <c:pt idx="4">
                  <c:v>0.5</c:v>
                </c:pt>
                <c:pt idx="5">
                  <c:v>0.25</c:v>
                </c:pt>
                <c:pt idx="6">
                  <c:v>0.5</c:v>
                </c:pt>
                <c:pt idx="7">
                  <c:v>0.313</c:v>
                </c:pt>
                <c:pt idx="8">
                  <c:v>0.625</c:v>
                </c:pt>
                <c:pt idx="9">
                  <c:v>0.375</c:v>
                </c:pt>
                <c:pt idx="10">
                  <c:v>0.313</c:v>
                </c:pt>
                <c:pt idx="11">
                  <c:v>0.75</c:v>
                </c:pt>
                <c:pt idx="12">
                  <c:v>0.28100000000000003</c:v>
                </c:pt>
                <c:pt idx="13">
                  <c:v>0.81299999999999994</c:v>
                </c:pt>
                <c:pt idx="14">
                  <c:v>0.68799999999999994</c:v>
                </c:pt>
                <c:pt idx="15">
                  <c:v>0.25</c:v>
                </c:pt>
                <c:pt idx="16">
                  <c:v>0.68799999999999994</c:v>
                </c:pt>
                <c:pt idx="17">
                  <c:v>0.28100000000000003</c:v>
                </c:pt>
                <c:pt idx="18">
                  <c:v>0.625</c:v>
                </c:pt>
                <c:pt idx="19">
                  <c:v>0.438</c:v>
                </c:pt>
                <c:pt idx="20">
                  <c:v>0.313</c:v>
                </c:pt>
                <c:pt idx="21">
                  <c:v>0.438</c:v>
                </c:pt>
                <c:pt idx="22">
                  <c:v>0.75</c:v>
                </c:pt>
                <c:pt idx="23">
                  <c:v>0.5</c:v>
                </c:pt>
                <c:pt idx="24">
                  <c:v>0.75</c:v>
                </c:pt>
                <c:pt idx="25">
                  <c:v>0.438</c:v>
                </c:pt>
                <c:pt idx="26">
                  <c:v>0.375</c:v>
                </c:pt>
                <c:pt idx="27">
                  <c:v>0.375</c:v>
                </c:pt>
                <c:pt idx="28">
                  <c:v>0.68799999999999994</c:v>
                </c:pt>
                <c:pt idx="29">
                  <c:v>0.438</c:v>
                </c:pt>
                <c:pt idx="30">
                  <c:v>6.3E-2</c:v>
                </c:pt>
                <c:pt idx="31">
                  <c:v>0.125</c:v>
                </c:pt>
              </c:numCache>
            </c:numRef>
          </c:xVal>
          <c:yVal>
            <c:numRef>
              <c:f>'2020'!$D$2:$D$33</c:f>
              <c:numCache>
                <c:formatCode>_("$"* #,##0_);_("$"* \(#,##0\);_("$"* "-"_);_(@_)</c:formatCode>
                <c:ptCount val="32"/>
                <c:pt idx="0">
                  <c:v>231385518</c:v>
                </c:pt>
                <c:pt idx="1">
                  <c:v>218228694</c:v>
                </c:pt>
                <c:pt idx="2">
                  <c:v>216749367</c:v>
                </c:pt>
                <c:pt idx="3">
                  <c:v>216614008</c:v>
                </c:pt>
                <c:pt idx="4">
                  <c:v>214145655</c:v>
                </c:pt>
                <c:pt idx="5">
                  <c:v>210781361</c:v>
                </c:pt>
                <c:pt idx="6">
                  <c:v>204713154</c:v>
                </c:pt>
                <c:pt idx="7">
                  <c:v>204039300</c:v>
                </c:pt>
                <c:pt idx="8">
                  <c:v>202755153</c:v>
                </c:pt>
                <c:pt idx="9">
                  <c:v>202659073</c:v>
                </c:pt>
                <c:pt idx="10">
                  <c:v>201274115</c:v>
                </c:pt>
                <c:pt idx="11">
                  <c:v>200893810</c:v>
                </c:pt>
                <c:pt idx="12">
                  <c:v>200593459</c:v>
                </c:pt>
                <c:pt idx="13">
                  <c:v>199876795</c:v>
                </c:pt>
                <c:pt idx="14">
                  <c:v>199841623</c:v>
                </c:pt>
                <c:pt idx="15">
                  <c:v>199335990</c:v>
                </c:pt>
                <c:pt idx="16">
                  <c:v>199101772</c:v>
                </c:pt>
                <c:pt idx="17">
                  <c:v>197637354</c:v>
                </c:pt>
                <c:pt idx="18">
                  <c:v>196611667</c:v>
                </c:pt>
                <c:pt idx="19">
                  <c:v>195831178</c:v>
                </c:pt>
                <c:pt idx="20">
                  <c:v>195780141</c:v>
                </c:pt>
                <c:pt idx="21">
                  <c:v>195362741</c:v>
                </c:pt>
                <c:pt idx="22">
                  <c:v>194669953</c:v>
                </c:pt>
                <c:pt idx="23">
                  <c:v>194162965</c:v>
                </c:pt>
                <c:pt idx="24">
                  <c:v>193994032</c:v>
                </c:pt>
                <c:pt idx="25">
                  <c:v>193510405</c:v>
                </c:pt>
                <c:pt idx="26">
                  <c:v>192619204</c:v>
                </c:pt>
                <c:pt idx="27">
                  <c:v>191282501</c:v>
                </c:pt>
                <c:pt idx="28">
                  <c:v>190989245</c:v>
                </c:pt>
                <c:pt idx="29">
                  <c:v>186649624</c:v>
                </c:pt>
                <c:pt idx="30">
                  <c:v>184288252</c:v>
                </c:pt>
                <c:pt idx="31">
                  <c:v>182498749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A8-3040-821B-D142E40212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0046304"/>
        <c:axId val="390047952"/>
      </c:scatterChart>
      <c:valAx>
        <c:axId val="390046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Win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047952"/>
        <c:crosses val="autoZero"/>
        <c:crossBetween val="midCat"/>
      </c:valAx>
      <c:valAx>
        <c:axId val="39004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Cap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_);_(&quot;$&quot;* \(#,##0\);_(&quot;$&quot;* &quot;-&quot;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046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Draft Pick Position to Total Cap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'2020'!$E$1</c:f>
              <c:strCache>
                <c:ptCount val="1"/>
                <c:pt idx="0">
                  <c:v>Draft Pick Position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540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71699693788276464"/>
                  <c:y val="-0.202821157771945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'2020'!$E$2:$E$33</c:f>
              <c:numCache>
                <c:formatCode>General</c:formatCode>
                <c:ptCount val="32"/>
                <c:pt idx="0">
                  <c:v>21</c:v>
                </c:pt>
                <c:pt idx="1">
                  <c:v>30</c:v>
                </c:pt>
                <c:pt idx="2">
                  <c:v>31</c:v>
                </c:pt>
                <c:pt idx="3">
                  <c:v>22</c:v>
                </c:pt>
                <c:pt idx="4">
                  <c:v>17</c:v>
                </c:pt>
                <c:pt idx="5">
                  <c:v>3</c:v>
                </c:pt>
                <c:pt idx="6">
                  <c:v>20</c:v>
                </c:pt>
                <c:pt idx="7">
                  <c:v>8</c:v>
                </c:pt>
                <c:pt idx="8">
                  <c:v>18</c:v>
                </c:pt>
                <c:pt idx="9">
                  <c:v>12</c:v>
                </c:pt>
                <c:pt idx="10">
                  <c:v>7</c:v>
                </c:pt>
                <c:pt idx="11">
                  <c:v>23</c:v>
                </c:pt>
                <c:pt idx="12">
                  <c:v>6</c:v>
                </c:pt>
                <c:pt idx="13">
                  <c:v>29</c:v>
                </c:pt>
                <c:pt idx="14">
                  <c:v>32</c:v>
                </c:pt>
                <c:pt idx="15">
                  <c:v>4</c:v>
                </c:pt>
                <c:pt idx="16">
                  <c:v>26</c:v>
                </c:pt>
                <c:pt idx="17">
                  <c:v>5</c:v>
                </c:pt>
                <c:pt idx="18">
                  <c:v>25</c:v>
                </c:pt>
                <c:pt idx="19">
                  <c:v>13</c:v>
                </c:pt>
                <c:pt idx="20">
                  <c:v>9</c:v>
                </c:pt>
                <c:pt idx="21">
                  <c:v>14</c:v>
                </c:pt>
                <c:pt idx="22">
                  <c:v>24</c:v>
                </c:pt>
                <c:pt idx="23">
                  <c:v>16</c:v>
                </c:pt>
                <c:pt idx="24">
                  <c:v>28</c:v>
                </c:pt>
                <c:pt idx="25">
                  <c:v>19</c:v>
                </c:pt>
                <c:pt idx="26">
                  <c:v>11</c:v>
                </c:pt>
                <c:pt idx="27">
                  <c:v>10</c:v>
                </c:pt>
                <c:pt idx="28">
                  <c:v>27</c:v>
                </c:pt>
                <c:pt idx="29">
                  <c:v>15</c:v>
                </c:pt>
                <c:pt idx="30">
                  <c:v>1</c:v>
                </c:pt>
                <c:pt idx="31">
                  <c:v>2</c:v>
                </c:pt>
              </c:numCache>
            </c:numRef>
          </c:xVal>
          <c:yVal>
            <c:numRef>
              <c:f>'2020'!$D$2:$D$33</c:f>
              <c:numCache>
                <c:formatCode>_("$"* #,##0_);_("$"* \(#,##0\);_("$"* "-"_);_(@_)</c:formatCode>
                <c:ptCount val="32"/>
                <c:pt idx="0">
                  <c:v>231385518</c:v>
                </c:pt>
                <c:pt idx="1">
                  <c:v>218228694</c:v>
                </c:pt>
                <c:pt idx="2">
                  <c:v>216749367</c:v>
                </c:pt>
                <c:pt idx="3">
                  <c:v>216614008</c:v>
                </c:pt>
                <c:pt idx="4">
                  <c:v>214145655</c:v>
                </c:pt>
                <c:pt idx="5">
                  <c:v>210781361</c:v>
                </c:pt>
                <c:pt idx="6">
                  <c:v>204713154</c:v>
                </c:pt>
                <c:pt idx="7">
                  <c:v>204039300</c:v>
                </c:pt>
                <c:pt idx="8">
                  <c:v>202755153</c:v>
                </c:pt>
                <c:pt idx="9">
                  <c:v>202659073</c:v>
                </c:pt>
                <c:pt idx="10">
                  <c:v>201274115</c:v>
                </c:pt>
                <c:pt idx="11">
                  <c:v>200893810</c:v>
                </c:pt>
                <c:pt idx="12">
                  <c:v>200593459</c:v>
                </c:pt>
                <c:pt idx="13">
                  <c:v>199876795</c:v>
                </c:pt>
                <c:pt idx="14">
                  <c:v>199841623</c:v>
                </c:pt>
                <c:pt idx="15">
                  <c:v>199335990</c:v>
                </c:pt>
                <c:pt idx="16">
                  <c:v>199101772</c:v>
                </c:pt>
                <c:pt idx="17">
                  <c:v>197637354</c:v>
                </c:pt>
                <c:pt idx="18">
                  <c:v>196611667</c:v>
                </c:pt>
                <c:pt idx="19">
                  <c:v>195831178</c:v>
                </c:pt>
                <c:pt idx="20">
                  <c:v>195780141</c:v>
                </c:pt>
                <c:pt idx="21">
                  <c:v>195362741</c:v>
                </c:pt>
                <c:pt idx="22">
                  <c:v>194669953</c:v>
                </c:pt>
                <c:pt idx="23">
                  <c:v>194162965</c:v>
                </c:pt>
                <c:pt idx="24">
                  <c:v>193994032</c:v>
                </c:pt>
                <c:pt idx="25">
                  <c:v>193510405</c:v>
                </c:pt>
                <c:pt idx="26">
                  <c:v>192619204</c:v>
                </c:pt>
                <c:pt idx="27">
                  <c:v>191282501</c:v>
                </c:pt>
                <c:pt idx="28">
                  <c:v>190989245</c:v>
                </c:pt>
                <c:pt idx="29">
                  <c:v>186649624</c:v>
                </c:pt>
                <c:pt idx="30">
                  <c:v>184288252</c:v>
                </c:pt>
                <c:pt idx="31">
                  <c:v>182498749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B55-3247-B56C-C1A8335C8B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0053216"/>
        <c:axId val="390005344"/>
      </c:scatterChart>
      <c:valAx>
        <c:axId val="390053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Draft Pick Position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005344"/>
        <c:crosses val="autoZero"/>
        <c:crossBetween val="midCat"/>
      </c:valAx>
      <c:valAx>
        <c:axId val="39000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Cap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_);_(&quot;$&quot;* \(#,##0\);_(&quot;$&quot;* &quot;-&quot;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053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Win</a:t>
            </a:r>
            <a:r>
              <a:rPr lang="en-US" baseline="0"/>
              <a:t> % to Total Cap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'2019'!$D$1</c:f>
              <c:strCache>
                <c:ptCount val="1"/>
                <c:pt idx="0">
                  <c:v> Total Cap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540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65648009623797021"/>
                  <c:y val="-0.252293307086614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'2019'!$C$2:$C$33</c:f>
              <c:numCache>
                <c:formatCode>0.0%</c:formatCode>
                <c:ptCount val="32"/>
                <c:pt idx="0">
                  <c:v>0.81299999999999994</c:v>
                </c:pt>
                <c:pt idx="1">
                  <c:v>0.375</c:v>
                </c:pt>
                <c:pt idx="2">
                  <c:v>0.5</c:v>
                </c:pt>
                <c:pt idx="3">
                  <c:v>0.625</c:v>
                </c:pt>
                <c:pt idx="4">
                  <c:v>0.56299999999999994</c:v>
                </c:pt>
                <c:pt idx="5">
                  <c:v>0.438</c:v>
                </c:pt>
                <c:pt idx="6">
                  <c:v>0.75</c:v>
                </c:pt>
                <c:pt idx="7">
                  <c:v>0.25</c:v>
                </c:pt>
                <c:pt idx="8">
                  <c:v>0.34399999999999997</c:v>
                </c:pt>
                <c:pt idx="9">
                  <c:v>0.81299999999999994</c:v>
                </c:pt>
                <c:pt idx="10">
                  <c:v>0.625</c:v>
                </c:pt>
                <c:pt idx="11">
                  <c:v>0.375</c:v>
                </c:pt>
                <c:pt idx="12">
                  <c:v>0.875</c:v>
                </c:pt>
                <c:pt idx="13">
                  <c:v>0.438</c:v>
                </c:pt>
                <c:pt idx="14">
                  <c:v>0.81299999999999994</c:v>
                </c:pt>
                <c:pt idx="15">
                  <c:v>0.125</c:v>
                </c:pt>
                <c:pt idx="16">
                  <c:v>0.438</c:v>
                </c:pt>
                <c:pt idx="17">
                  <c:v>0.68799999999999994</c:v>
                </c:pt>
                <c:pt idx="18">
                  <c:v>0.438</c:v>
                </c:pt>
                <c:pt idx="19">
                  <c:v>0.313</c:v>
                </c:pt>
                <c:pt idx="20">
                  <c:v>0.313</c:v>
                </c:pt>
                <c:pt idx="21">
                  <c:v>0.5</c:v>
                </c:pt>
                <c:pt idx="22">
                  <c:v>0.5</c:v>
                </c:pt>
                <c:pt idx="23">
                  <c:v>0.438</c:v>
                </c:pt>
                <c:pt idx="24">
                  <c:v>0.56299999999999994</c:v>
                </c:pt>
                <c:pt idx="25">
                  <c:v>0.188</c:v>
                </c:pt>
                <c:pt idx="26">
                  <c:v>0.219</c:v>
                </c:pt>
                <c:pt idx="27">
                  <c:v>0.313</c:v>
                </c:pt>
                <c:pt idx="28">
                  <c:v>0.625</c:v>
                </c:pt>
                <c:pt idx="29">
                  <c:v>0.438</c:v>
                </c:pt>
                <c:pt idx="30">
                  <c:v>0.56299999999999994</c:v>
                </c:pt>
                <c:pt idx="31">
                  <c:v>0.75</c:v>
                </c:pt>
              </c:numCache>
            </c:numRef>
          </c:xVal>
          <c:yVal>
            <c:numRef>
              <c:f>'2019'!$D$2:$D$33</c:f>
              <c:numCache>
                <c:formatCode>_("$"* #,##0_);_("$"* \(#,##0\);_("$"* "-"_);_(@_)</c:formatCode>
                <c:ptCount val="32"/>
                <c:pt idx="0">
                  <c:v>220650341</c:v>
                </c:pt>
                <c:pt idx="1">
                  <c:v>212753859</c:v>
                </c:pt>
                <c:pt idx="2">
                  <c:v>206404929</c:v>
                </c:pt>
                <c:pt idx="3">
                  <c:v>198106556</c:v>
                </c:pt>
                <c:pt idx="4">
                  <c:v>197068185</c:v>
                </c:pt>
                <c:pt idx="5">
                  <c:v>196100572</c:v>
                </c:pt>
                <c:pt idx="6">
                  <c:v>194988547</c:v>
                </c:pt>
                <c:pt idx="7">
                  <c:v>194612924</c:v>
                </c:pt>
                <c:pt idx="8">
                  <c:v>192019927</c:v>
                </c:pt>
                <c:pt idx="9">
                  <c:v>191756597</c:v>
                </c:pt>
                <c:pt idx="10">
                  <c:v>191016955</c:v>
                </c:pt>
                <c:pt idx="11">
                  <c:v>190540169</c:v>
                </c:pt>
                <c:pt idx="12">
                  <c:v>190028527</c:v>
                </c:pt>
                <c:pt idx="13">
                  <c:v>188464903</c:v>
                </c:pt>
                <c:pt idx="14">
                  <c:v>187888357</c:v>
                </c:pt>
                <c:pt idx="15">
                  <c:v>184954951</c:v>
                </c:pt>
                <c:pt idx="16">
                  <c:v>184939978</c:v>
                </c:pt>
                <c:pt idx="17">
                  <c:v>184894364</c:v>
                </c:pt>
                <c:pt idx="18">
                  <c:v>184246919</c:v>
                </c:pt>
                <c:pt idx="19">
                  <c:v>184097522</c:v>
                </c:pt>
                <c:pt idx="20">
                  <c:v>183306165</c:v>
                </c:pt>
                <c:pt idx="21">
                  <c:v>182861976</c:v>
                </c:pt>
                <c:pt idx="22">
                  <c:v>182367508</c:v>
                </c:pt>
                <c:pt idx="23">
                  <c:v>182229585</c:v>
                </c:pt>
                <c:pt idx="24">
                  <c:v>180977365</c:v>
                </c:pt>
                <c:pt idx="25">
                  <c:v>180627946</c:v>
                </c:pt>
                <c:pt idx="26">
                  <c:v>176627499</c:v>
                </c:pt>
                <c:pt idx="27">
                  <c:v>175757955</c:v>
                </c:pt>
                <c:pt idx="28">
                  <c:v>174804987</c:v>
                </c:pt>
                <c:pt idx="29">
                  <c:v>173145802</c:v>
                </c:pt>
                <c:pt idx="30">
                  <c:v>170362399</c:v>
                </c:pt>
                <c:pt idx="31">
                  <c:v>166507002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E87-1440-A510-78AD1C65E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8708960"/>
        <c:axId val="1429160016"/>
      </c:scatterChart>
      <c:valAx>
        <c:axId val="1428708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Win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9160016"/>
        <c:crosses val="autoZero"/>
        <c:crossBetween val="midCat"/>
      </c:valAx>
      <c:valAx>
        <c:axId val="142916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Cap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_);_(&quot;$&quot;* \(#,##0\);_(&quot;$&quot;* &quot;-&quot;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708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'2019'!$E$1</c:f>
              <c:strCache>
                <c:ptCount val="1"/>
                <c:pt idx="0">
                  <c:v>Draft Pick Position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540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71750349956255466"/>
                  <c:y val="-0.2631740303295421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'2019'!$E$2:$E$33</c:f>
              <c:numCache>
                <c:formatCode>General</c:formatCode>
                <c:ptCount val="32"/>
                <c:pt idx="0">
                  <c:v>31</c:v>
                </c:pt>
                <c:pt idx="1">
                  <c:v>10</c:v>
                </c:pt>
                <c:pt idx="2">
                  <c:v>18</c:v>
                </c:pt>
                <c:pt idx="3">
                  <c:v>26</c:v>
                </c:pt>
                <c:pt idx="4">
                  <c:v>29</c:v>
                </c:pt>
                <c:pt idx="5">
                  <c:v>13</c:v>
                </c:pt>
                <c:pt idx="6">
                  <c:v>23</c:v>
                </c:pt>
                <c:pt idx="7">
                  <c:v>4</c:v>
                </c:pt>
                <c:pt idx="8">
                  <c:v>8</c:v>
                </c:pt>
                <c:pt idx="9">
                  <c:v>30</c:v>
                </c:pt>
                <c:pt idx="10">
                  <c:v>25</c:v>
                </c:pt>
                <c:pt idx="11">
                  <c:v>9</c:v>
                </c:pt>
                <c:pt idx="12">
                  <c:v>28</c:v>
                </c:pt>
                <c:pt idx="13">
                  <c:v>11</c:v>
                </c:pt>
                <c:pt idx="14">
                  <c:v>24</c:v>
                </c:pt>
                <c:pt idx="15">
                  <c:v>1</c:v>
                </c:pt>
                <c:pt idx="16">
                  <c:v>14</c:v>
                </c:pt>
                <c:pt idx="17">
                  <c:v>27</c:v>
                </c:pt>
                <c:pt idx="18">
                  <c:v>16</c:v>
                </c:pt>
                <c:pt idx="19">
                  <c:v>6</c:v>
                </c:pt>
                <c:pt idx="20">
                  <c:v>7</c:v>
                </c:pt>
                <c:pt idx="21">
                  <c:v>19</c:v>
                </c:pt>
                <c:pt idx="22">
                  <c:v>17</c:v>
                </c:pt>
                <c:pt idx="23">
                  <c:v>15</c:v>
                </c:pt>
                <c:pt idx="24">
                  <c:v>20</c:v>
                </c:pt>
                <c:pt idx="25">
                  <c:v>2</c:v>
                </c:pt>
                <c:pt idx="26">
                  <c:v>3</c:v>
                </c:pt>
                <c:pt idx="27">
                  <c:v>5</c:v>
                </c:pt>
                <c:pt idx="28">
                  <c:v>22</c:v>
                </c:pt>
                <c:pt idx="29">
                  <c:v>12</c:v>
                </c:pt>
                <c:pt idx="30">
                  <c:v>21</c:v>
                </c:pt>
                <c:pt idx="31">
                  <c:v>32</c:v>
                </c:pt>
              </c:numCache>
            </c:numRef>
          </c:xVal>
          <c:yVal>
            <c:numRef>
              <c:f>'2019'!$D$2:$D$33</c:f>
              <c:numCache>
                <c:formatCode>_("$"* #,##0_);_("$"* \(#,##0\);_("$"* "-"_);_(@_)</c:formatCode>
                <c:ptCount val="32"/>
                <c:pt idx="0">
                  <c:v>220650341</c:v>
                </c:pt>
                <c:pt idx="1">
                  <c:v>212753859</c:v>
                </c:pt>
                <c:pt idx="2">
                  <c:v>206404929</c:v>
                </c:pt>
                <c:pt idx="3">
                  <c:v>198106556</c:v>
                </c:pt>
                <c:pt idx="4">
                  <c:v>197068185</c:v>
                </c:pt>
                <c:pt idx="5">
                  <c:v>196100572</c:v>
                </c:pt>
                <c:pt idx="6">
                  <c:v>194988547</c:v>
                </c:pt>
                <c:pt idx="7">
                  <c:v>194612924</c:v>
                </c:pt>
                <c:pt idx="8">
                  <c:v>192019927</c:v>
                </c:pt>
                <c:pt idx="9">
                  <c:v>191756597</c:v>
                </c:pt>
                <c:pt idx="10">
                  <c:v>191016955</c:v>
                </c:pt>
                <c:pt idx="11">
                  <c:v>190540169</c:v>
                </c:pt>
                <c:pt idx="12">
                  <c:v>190028527</c:v>
                </c:pt>
                <c:pt idx="13">
                  <c:v>188464903</c:v>
                </c:pt>
                <c:pt idx="14">
                  <c:v>187888357</c:v>
                </c:pt>
                <c:pt idx="15">
                  <c:v>184954951</c:v>
                </c:pt>
                <c:pt idx="16">
                  <c:v>184939978</c:v>
                </c:pt>
                <c:pt idx="17">
                  <c:v>184894364</c:v>
                </c:pt>
                <c:pt idx="18">
                  <c:v>184246919</c:v>
                </c:pt>
                <c:pt idx="19">
                  <c:v>184097522</c:v>
                </c:pt>
                <c:pt idx="20">
                  <c:v>183306165</c:v>
                </c:pt>
                <c:pt idx="21">
                  <c:v>182861976</c:v>
                </c:pt>
                <c:pt idx="22">
                  <c:v>182367508</c:v>
                </c:pt>
                <c:pt idx="23">
                  <c:v>182229585</c:v>
                </c:pt>
                <c:pt idx="24">
                  <c:v>180977365</c:v>
                </c:pt>
                <c:pt idx="25">
                  <c:v>180627946</c:v>
                </c:pt>
                <c:pt idx="26">
                  <c:v>176627499</c:v>
                </c:pt>
                <c:pt idx="27">
                  <c:v>175757955</c:v>
                </c:pt>
                <c:pt idx="28">
                  <c:v>174804987</c:v>
                </c:pt>
                <c:pt idx="29">
                  <c:v>173145802</c:v>
                </c:pt>
                <c:pt idx="30">
                  <c:v>170362399</c:v>
                </c:pt>
                <c:pt idx="31">
                  <c:v>166507002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3C-0B49-8924-15824BE0A9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633216"/>
        <c:axId val="392620608"/>
      </c:scatterChart>
      <c:valAx>
        <c:axId val="392633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Draft Pick Position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620608"/>
        <c:crosses val="autoZero"/>
        <c:crossBetween val="midCat"/>
      </c:valAx>
      <c:valAx>
        <c:axId val="39262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Cap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_);_(&quot;$&quot;* \(#,##0\);_(&quot;$&quot;* &quot;-&quot;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633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647700</xdr:colOff>
      <xdr:row>1</xdr:row>
      <xdr:rowOff>25400</xdr:rowOff>
    </xdr:from>
    <xdr:to>
      <xdr:col>13</xdr:col>
      <xdr:colOff>1892300</xdr:colOff>
      <xdr:row>14</xdr:row>
      <xdr:rowOff>127000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E97257D-E535-7340-A723-DBFC74B3EB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647700</xdr:colOff>
      <xdr:row>16</xdr:row>
      <xdr:rowOff>25400</xdr:rowOff>
    </xdr:from>
    <xdr:to>
      <xdr:col>13</xdr:col>
      <xdr:colOff>1892300</xdr:colOff>
      <xdr:row>29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21466D-5FCE-4744-B992-C868DA3ABF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609600</xdr:colOff>
      <xdr:row>1</xdr:row>
      <xdr:rowOff>12700</xdr:rowOff>
    </xdr:from>
    <xdr:to>
      <xdr:col>15</xdr:col>
      <xdr:colOff>127000</xdr:colOff>
      <xdr:row>14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1611D4-79B9-B741-9134-197C5DADBA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622300</xdr:colOff>
      <xdr:row>16</xdr:row>
      <xdr:rowOff>25400</xdr:rowOff>
    </xdr:from>
    <xdr:to>
      <xdr:col>15</xdr:col>
      <xdr:colOff>114300</xdr:colOff>
      <xdr:row>29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A9E4EF6-F852-DE4C-93C9-C8DC958F57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546100</xdr:colOff>
      <xdr:row>1</xdr:row>
      <xdr:rowOff>12700</xdr:rowOff>
    </xdr:from>
    <xdr:to>
      <xdr:col>13</xdr:col>
      <xdr:colOff>1574800</xdr:colOff>
      <xdr:row>14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BBD1F2-467B-9248-B2E7-82BFA86F12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558800</xdr:colOff>
      <xdr:row>16</xdr:row>
      <xdr:rowOff>38100</xdr:rowOff>
    </xdr:from>
    <xdr:to>
      <xdr:col>13</xdr:col>
      <xdr:colOff>1524000</xdr:colOff>
      <xdr:row>29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C31C507-4010-7C4F-84A2-207FC7E033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C1F12-6FAC-1646-AC57-AA35F17B5014}">
  <dimension ref="A1:I18"/>
  <sheetViews>
    <sheetView workbookViewId="0">
      <selection activeCell="B4" sqref="B4"/>
    </sheetView>
  </sheetViews>
  <sheetFormatPr baseColWidth="10" defaultRowHeight="16" x14ac:dyDescent="0.2"/>
  <cols>
    <col min="1" max="1" width="17.83203125" bestFit="1" customWidth="1"/>
    <col min="2" max="2" width="12.83203125" bestFit="1" customWidth="1"/>
    <col min="3" max="3" width="13.5" bestFit="1" customWidth="1"/>
    <col min="4" max="4" width="12.83203125" bestFit="1" customWidth="1"/>
    <col min="5" max="5" width="12.1640625" bestFit="1" customWidth="1"/>
    <col min="6" max="6" width="13" bestFit="1" customWidth="1"/>
    <col min="7" max="7" width="12.1640625" bestFit="1" customWidth="1"/>
    <col min="8" max="8" width="12.83203125" bestFit="1" customWidth="1"/>
    <col min="9" max="9" width="12.33203125" bestFit="1" customWidth="1"/>
  </cols>
  <sheetData>
    <row r="1" spans="1:9" x14ac:dyDescent="0.2">
      <c r="A1" t="s">
        <v>138</v>
      </c>
    </row>
    <row r="2" spans="1:9" ht="17" thickBot="1" x14ac:dyDescent="0.25"/>
    <row r="3" spans="1:9" x14ac:dyDescent="0.2">
      <c r="A3" s="7" t="s">
        <v>139</v>
      </c>
      <c r="B3" s="7"/>
    </row>
    <row r="4" spans="1:9" x14ac:dyDescent="0.2">
      <c r="A4" s="6" t="s">
        <v>140</v>
      </c>
      <c r="B4" s="6">
        <v>5.4301093970200318E-2</v>
      </c>
    </row>
    <row r="5" spans="1:9" x14ac:dyDescent="0.2">
      <c r="A5" s="6" t="s">
        <v>141</v>
      </c>
      <c r="B5" s="6">
        <v>2.9486088063605249E-3</v>
      </c>
    </row>
    <row r="6" spans="1:9" x14ac:dyDescent="0.2">
      <c r="A6" s="6" t="s">
        <v>142</v>
      </c>
      <c r="B6" s="6">
        <v>-3.028643756676079E-2</v>
      </c>
    </row>
    <row r="7" spans="1:9" x14ac:dyDescent="0.2">
      <c r="A7" s="6" t="s">
        <v>143</v>
      </c>
      <c r="B7" s="6">
        <v>7883000.1641735742</v>
      </c>
    </row>
    <row r="8" spans="1:9" ht="17" thickBot="1" x14ac:dyDescent="0.25">
      <c r="A8" s="4" t="s">
        <v>144</v>
      </c>
      <c r="B8" s="4">
        <v>32</v>
      </c>
    </row>
    <row r="10" spans="1:9" ht="17" thickBot="1" x14ac:dyDescent="0.25">
      <c r="A10" t="s">
        <v>145</v>
      </c>
    </row>
    <row r="11" spans="1:9" x14ac:dyDescent="0.2">
      <c r="A11" s="5"/>
      <c r="B11" s="5" t="s">
        <v>150</v>
      </c>
      <c r="C11" s="5" t="s">
        <v>151</v>
      </c>
      <c r="D11" s="5" t="s">
        <v>152</v>
      </c>
      <c r="E11" s="5" t="s">
        <v>153</v>
      </c>
      <c r="F11" s="5" t="s">
        <v>154</v>
      </c>
    </row>
    <row r="12" spans="1:9" x14ac:dyDescent="0.2">
      <c r="A12" s="6" t="s">
        <v>146</v>
      </c>
      <c r="B12" s="6">
        <v>1</v>
      </c>
      <c r="C12" s="6">
        <v>5513202449080</v>
      </c>
      <c r="D12" s="6">
        <v>5513202449080</v>
      </c>
      <c r="E12" s="6">
        <v>8.8719864364179071E-2</v>
      </c>
      <c r="F12" s="6">
        <v>0.76786402841258827</v>
      </c>
    </row>
    <row r="13" spans="1:9" x14ac:dyDescent="0.2">
      <c r="A13" s="6" t="s">
        <v>147</v>
      </c>
      <c r="B13" s="6">
        <v>30</v>
      </c>
      <c r="C13" s="6">
        <v>1864250747650818</v>
      </c>
      <c r="D13" s="6">
        <v>62141691588360.602</v>
      </c>
      <c r="E13" s="6"/>
      <c r="F13" s="6"/>
    </row>
    <row r="14" spans="1:9" ht="17" thickBot="1" x14ac:dyDescent="0.25">
      <c r="A14" s="4" t="s">
        <v>148</v>
      </c>
      <c r="B14" s="4">
        <v>31</v>
      </c>
      <c r="C14" s="4">
        <v>1869763950099898</v>
      </c>
      <c r="D14" s="4"/>
      <c r="E14" s="4"/>
      <c r="F14" s="4"/>
    </row>
    <row r="15" spans="1:9" ht="17" thickBot="1" x14ac:dyDescent="0.25"/>
    <row r="16" spans="1:9" x14ac:dyDescent="0.2">
      <c r="A16" s="5"/>
      <c r="B16" s="5" t="s">
        <v>155</v>
      </c>
      <c r="C16" s="5" t="s">
        <v>143</v>
      </c>
      <c r="D16" s="5" t="s">
        <v>156</v>
      </c>
      <c r="E16" s="5" t="s">
        <v>157</v>
      </c>
      <c r="F16" s="5" t="s">
        <v>158</v>
      </c>
      <c r="G16" s="5" t="s">
        <v>159</v>
      </c>
      <c r="H16" s="5" t="s">
        <v>160</v>
      </c>
      <c r="I16" s="5" t="s">
        <v>161</v>
      </c>
    </row>
    <row r="17" spans="1:9" x14ac:dyDescent="0.2">
      <c r="A17" s="6" t="s">
        <v>149</v>
      </c>
      <c r="B17" s="6">
        <v>189378872.2613197</v>
      </c>
      <c r="C17" s="6">
        <v>4400216.5816107728</v>
      </c>
      <c r="D17" s="6">
        <v>43.038534296871902</v>
      </c>
      <c r="E17" s="6">
        <v>1.5829344604832377E-28</v>
      </c>
      <c r="F17" s="6">
        <v>180392431.13493603</v>
      </c>
      <c r="G17" s="6">
        <v>198365313.38770336</v>
      </c>
      <c r="H17" s="6">
        <v>180392431.13493603</v>
      </c>
      <c r="I17" s="6">
        <v>198365313.38770336</v>
      </c>
    </row>
    <row r="18" spans="1:9" ht="17" thickBot="1" x14ac:dyDescent="0.25">
      <c r="A18" s="4" t="s">
        <v>162</v>
      </c>
      <c r="B18" s="4">
        <v>-2486516.6799318832</v>
      </c>
      <c r="C18" s="4">
        <v>8347971.2036796995</v>
      </c>
      <c r="D18" s="4">
        <v>-0.29785879937341569</v>
      </c>
      <c r="E18" s="4">
        <v>0.76786402841259638</v>
      </c>
      <c r="F18" s="4">
        <v>-19535348.335202824</v>
      </c>
      <c r="G18" s="4">
        <v>14562314.975339059</v>
      </c>
      <c r="H18" s="4">
        <v>-19535348.335202824</v>
      </c>
      <c r="I18" s="4">
        <v>14562314.975339059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9C040-BE62-B448-994C-64268A97F9C7}">
  <dimension ref="A1:I18"/>
  <sheetViews>
    <sheetView workbookViewId="0">
      <selection activeCell="E27" sqref="E27"/>
    </sheetView>
  </sheetViews>
  <sheetFormatPr baseColWidth="10" defaultRowHeight="16" x14ac:dyDescent="0.2"/>
  <cols>
    <col min="1" max="1" width="17.83203125" bestFit="1" customWidth="1"/>
    <col min="2" max="2" width="12.83203125" bestFit="1" customWidth="1"/>
    <col min="3" max="3" width="13.5" bestFit="1" customWidth="1"/>
    <col min="5" max="5" width="12.1640625" bestFit="1" customWidth="1"/>
    <col min="6" max="6" width="13" bestFit="1" customWidth="1"/>
  </cols>
  <sheetData>
    <row r="1" spans="1:9" x14ac:dyDescent="0.2">
      <c r="A1" t="s">
        <v>138</v>
      </c>
    </row>
    <row r="2" spans="1:9" ht="17" thickBot="1" x14ac:dyDescent="0.25"/>
    <row r="3" spans="1:9" x14ac:dyDescent="0.2">
      <c r="A3" s="7" t="s">
        <v>139</v>
      </c>
      <c r="B3" s="7"/>
    </row>
    <row r="4" spans="1:9" x14ac:dyDescent="0.2">
      <c r="A4" s="6" t="s">
        <v>140</v>
      </c>
      <c r="B4" s="6">
        <v>4.0751014415075393E-2</v>
      </c>
    </row>
    <row r="5" spans="1:9" x14ac:dyDescent="0.2">
      <c r="A5" s="6" t="s">
        <v>141</v>
      </c>
      <c r="B5" s="6">
        <v>1.6606451758576825E-3</v>
      </c>
    </row>
    <row r="6" spans="1:9" x14ac:dyDescent="0.2">
      <c r="A6" s="6" t="s">
        <v>142</v>
      </c>
      <c r="B6" s="6">
        <v>-3.1617333318280393E-2</v>
      </c>
    </row>
    <row r="7" spans="1:9" x14ac:dyDescent="0.2">
      <c r="A7" s="6" t="s">
        <v>143</v>
      </c>
      <c r="B7" s="6">
        <v>7888090.0426236941</v>
      </c>
    </row>
    <row r="8" spans="1:9" ht="17" thickBot="1" x14ac:dyDescent="0.25">
      <c r="A8" s="4" t="s">
        <v>144</v>
      </c>
      <c r="B8" s="4">
        <v>32</v>
      </c>
    </row>
    <row r="10" spans="1:9" ht="17" thickBot="1" x14ac:dyDescent="0.25">
      <c r="A10" t="s">
        <v>145</v>
      </c>
    </row>
    <row r="11" spans="1:9" x14ac:dyDescent="0.2">
      <c r="A11" s="5"/>
      <c r="B11" s="5" t="s">
        <v>150</v>
      </c>
      <c r="C11" s="5" t="s">
        <v>151</v>
      </c>
      <c r="D11" s="5" t="s">
        <v>152</v>
      </c>
      <c r="E11" s="5" t="s">
        <v>153</v>
      </c>
      <c r="F11" s="5" t="s">
        <v>154</v>
      </c>
    </row>
    <row r="12" spans="1:9" x14ac:dyDescent="0.2">
      <c r="A12" s="6" t="s">
        <v>146</v>
      </c>
      <c r="B12" s="6">
        <v>1</v>
      </c>
      <c r="C12" s="6">
        <v>3105014483726</v>
      </c>
      <c r="D12" s="6">
        <v>3105014483726</v>
      </c>
      <c r="E12" s="6">
        <v>4.9902225165215648E-2</v>
      </c>
      <c r="F12" s="6">
        <v>0.82474768084817163</v>
      </c>
    </row>
    <row r="13" spans="1:9" x14ac:dyDescent="0.2">
      <c r="A13" s="6" t="s">
        <v>147</v>
      </c>
      <c r="B13" s="6">
        <v>30</v>
      </c>
      <c r="C13" s="6">
        <v>1866658935616172</v>
      </c>
      <c r="D13" s="6">
        <v>62221964520539.07</v>
      </c>
      <c r="E13" s="6"/>
      <c r="F13" s="6"/>
    </row>
    <row r="14" spans="1:9" ht="17" thickBot="1" x14ac:dyDescent="0.25">
      <c r="A14" s="4" t="s">
        <v>148</v>
      </c>
      <c r="B14" s="4">
        <v>31</v>
      </c>
      <c r="C14" s="4">
        <v>1869763950099898</v>
      </c>
      <c r="D14" s="4"/>
      <c r="E14" s="4"/>
      <c r="F14" s="4"/>
    </row>
    <row r="15" spans="1:9" ht="17" thickBot="1" x14ac:dyDescent="0.25"/>
    <row r="16" spans="1:9" x14ac:dyDescent="0.2">
      <c r="A16" s="5"/>
      <c r="B16" s="5" t="s">
        <v>155</v>
      </c>
      <c r="C16" s="5" t="s">
        <v>143</v>
      </c>
      <c r="D16" s="5" t="s">
        <v>156</v>
      </c>
      <c r="E16" s="5" t="s">
        <v>157</v>
      </c>
      <c r="F16" s="5" t="s">
        <v>158</v>
      </c>
      <c r="G16" s="5" t="s">
        <v>159</v>
      </c>
      <c r="H16" s="5" t="s">
        <v>160</v>
      </c>
      <c r="I16" s="5" t="s">
        <v>161</v>
      </c>
    </row>
    <row r="17" spans="1:9" x14ac:dyDescent="0.2">
      <c r="A17" s="6" t="s">
        <v>149</v>
      </c>
      <c r="B17" s="6">
        <v>188692356.18951613</v>
      </c>
      <c r="C17" s="6">
        <v>2855536.3931158977</v>
      </c>
      <c r="D17" s="6">
        <v>66.079478673223718</v>
      </c>
      <c r="E17" s="6">
        <v>4.6921398992345542E-34</v>
      </c>
      <c r="F17" s="6">
        <v>182860572.86588976</v>
      </c>
      <c r="G17" s="6">
        <v>194524139.5131425</v>
      </c>
      <c r="H17" s="6">
        <v>182860572.86588976</v>
      </c>
      <c r="I17" s="6">
        <v>194524139.5131425</v>
      </c>
    </row>
    <row r="18" spans="1:9" ht="17" thickBot="1" x14ac:dyDescent="0.25">
      <c r="A18" s="4" t="s">
        <v>162</v>
      </c>
      <c r="B18" s="4">
        <v>-33737.246334310803</v>
      </c>
      <c r="C18" s="4">
        <v>151025.28934163795</v>
      </c>
      <c r="D18" s="4">
        <v>-0.22338805958512659</v>
      </c>
      <c r="E18" s="4">
        <v>0.82474768084818473</v>
      </c>
      <c r="F18" s="4">
        <v>-342172.0349616629</v>
      </c>
      <c r="G18" s="4">
        <v>274697.5422930413</v>
      </c>
      <c r="H18" s="4">
        <v>-342172.0349616629</v>
      </c>
      <c r="I18" s="4">
        <v>274697.5422930413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7A8ACC-262D-5747-98E0-4D1F370C9204}">
  <dimension ref="A1:K33"/>
  <sheetViews>
    <sheetView tabSelected="1" workbookViewId="0">
      <selection activeCell="B1" sqref="B1"/>
    </sheetView>
  </sheetViews>
  <sheetFormatPr baseColWidth="10" defaultRowHeight="16" x14ac:dyDescent="0.2"/>
  <cols>
    <col min="1" max="1" width="3.1640625" bestFit="1" customWidth="1"/>
    <col min="2" max="2" width="12" bestFit="1" customWidth="1"/>
    <col min="3" max="3" width="16.33203125" style="2" customWidth="1"/>
    <col min="4" max="4" width="13.5" style="1" bestFit="1" customWidth="1"/>
    <col min="5" max="5" width="16" bestFit="1" customWidth="1"/>
    <col min="6" max="6" width="17" bestFit="1" customWidth="1"/>
    <col min="7" max="7" width="16.33203125" style="1" bestFit="1" customWidth="1"/>
    <col min="8" max="8" width="22.5" style="3" bestFit="1" customWidth="1"/>
    <col min="9" max="9" width="19.6640625" style="3" bestFit="1" customWidth="1"/>
    <col min="10" max="10" width="14.6640625" style="1" bestFit="1" customWidth="1"/>
    <col min="11" max="11" width="22.33203125" style="3" bestFit="1" customWidth="1"/>
    <col min="12" max="12" width="30.5" bestFit="1" customWidth="1"/>
    <col min="13" max="13" width="13.1640625" bestFit="1" customWidth="1"/>
    <col min="14" max="14" width="30.83203125" bestFit="1" customWidth="1"/>
  </cols>
  <sheetData>
    <row r="1" spans="1:11" x14ac:dyDescent="0.2">
      <c r="B1" t="s">
        <v>0</v>
      </c>
      <c r="C1" s="2" t="s">
        <v>4</v>
      </c>
      <c r="D1" s="1" t="s">
        <v>15</v>
      </c>
      <c r="E1" t="s">
        <v>1</v>
      </c>
      <c r="F1" t="s">
        <v>36</v>
      </c>
      <c r="G1" s="1" t="s">
        <v>69</v>
      </c>
      <c r="H1" s="3" t="s">
        <v>70</v>
      </c>
      <c r="I1" s="3" t="s">
        <v>71</v>
      </c>
      <c r="J1" s="1" t="s">
        <v>72</v>
      </c>
      <c r="K1" s="3" t="s">
        <v>73</v>
      </c>
    </row>
    <row r="2" spans="1:11" x14ac:dyDescent="0.2">
      <c r="A2">
        <v>1</v>
      </c>
      <c r="B2" t="s">
        <v>2</v>
      </c>
      <c r="C2" s="2">
        <v>0.70599999999999996</v>
      </c>
      <c r="D2" s="1">
        <v>205643002</v>
      </c>
      <c r="E2">
        <v>24</v>
      </c>
      <c r="F2" t="s">
        <v>37</v>
      </c>
      <c r="G2" s="1">
        <v>17200000</v>
      </c>
      <c r="H2" s="3">
        <f t="shared" ref="H2:H16" si="0">G2/D2</f>
        <v>8.3640093913820615E-2</v>
      </c>
      <c r="I2" s="3" t="s">
        <v>89</v>
      </c>
      <c r="J2" s="1">
        <v>6280000</v>
      </c>
      <c r="K2" s="3">
        <f>J2/D2</f>
        <v>3.0538359870860083E-2</v>
      </c>
    </row>
    <row r="3" spans="1:11" x14ac:dyDescent="0.2">
      <c r="A3">
        <v>2</v>
      </c>
      <c r="B3" t="s">
        <v>3</v>
      </c>
      <c r="C3" s="2">
        <v>0.23499999999999999</v>
      </c>
      <c r="D3" s="1">
        <v>203671640</v>
      </c>
      <c r="E3">
        <v>4</v>
      </c>
      <c r="F3" t="s">
        <v>38</v>
      </c>
      <c r="G3" s="1">
        <v>6391033</v>
      </c>
      <c r="H3" s="3">
        <f t="shared" si="0"/>
        <v>3.1379101184632281E-2</v>
      </c>
      <c r="I3" s="3" t="s">
        <v>118</v>
      </c>
      <c r="J3" s="1">
        <v>821006</v>
      </c>
      <c r="K3" s="3">
        <f t="shared" ref="K3:K33" si="1">J3/D3</f>
        <v>4.0310275893099302E-3</v>
      </c>
    </row>
    <row r="4" spans="1:11" x14ac:dyDescent="0.2">
      <c r="A4">
        <v>3</v>
      </c>
      <c r="B4" t="s">
        <v>5</v>
      </c>
      <c r="C4" s="2">
        <v>0.47099999999999997</v>
      </c>
      <c r="D4" s="1">
        <v>202441273</v>
      </c>
      <c r="E4">
        <v>13</v>
      </c>
      <c r="F4" t="s">
        <v>39</v>
      </c>
      <c r="G4" s="1">
        <v>10569130</v>
      </c>
      <c r="H4" s="3">
        <f t="shared" si="0"/>
        <v>5.2208375512438121E-2</v>
      </c>
      <c r="I4" s="3" t="s">
        <v>90</v>
      </c>
      <c r="J4" s="1">
        <v>4782381</v>
      </c>
      <c r="K4" s="3">
        <f t="shared" si="1"/>
        <v>2.3623547358349203E-2</v>
      </c>
    </row>
    <row r="5" spans="1:11" x14ac:dyDescent="0.2">
      <c r="A5">
        <v>4</v>
      </c>
      <c r="B5" t="s">
        <v>6</v>
      </c>
      <c r="C5" s="2">
        <v>0.58799999999999997</v>
      </c>
      <c r="D5" s="1">
        <v>199373159</v>
      </c>
      <c r="E5">
        <v>21</v>
      </c>
      <c r="F5" t="s">
        <v>40</v>
      </c>
      <c r="G5" s="1">
        <v>2833880</v>
      </c>
      <c r="H5" s="3">
        <f t="shared" si="0"/>
        <v>1.4213949431377571E-2</v>
      </c>
      <c r="I5" s="3" t="s">
        <v>115</v>
      </c>
      <c r="J5" s="1">
        <v>1071534</v>
      </c>
      <c r="K5" s="3">
        <f t="shared" si="1"/>
        <v>5.3745148312566993E-3</v>
      </c>
    </row>
    <row r="6" spans="1:11" x14ac:dyDescent="0.2">
      <c r="A6">
        <v>5</v>
      </c>
      <c r="B6" t="s">
        <v>7</v>
      </c>
      <c r="C6" s="2">
        <v>0.20599999999999999</v>
      </c>
      <c r="D6" s="1">
        <v>196592545</v>
      </c>
      <c r="E6">
        <v>2</v>
      </c>
      <c r="F6" t="s">
        <v>41</v>
      </c>
      <c r="G6" s="1">
        <v>10650000</v>
      </c>
      <c r="H6" s="3">
        <f t="shared" si="0"/>
        <v>5.4172959610447081E-2</v>
      </c>
      <c r="I6" s="3" t="s">
        <v>114</v>
      </c>
      <c r="J6" s="1">
        <v>1940663</v>
      </c>
      <c r="K6" s="3">
        <f t="shared" si="1"/>
        <v>9.8714984334731509E-3</v>
      </c>
    </row>
    <row r="7" spans="1:11" x14ac:dyDescent="0.2">
      <c r="A7">
        <v>6</v>
      </c>
      <c r="B7" t="s">
        <v>8</v>
      </c>
      <c r="C7" s="2">
        <v>0.52900000000000003</v>
      </c>
      <c r="D7" s="1">
        <v>195163942</v>
      </c>
      <c r="E7">
        <v>15</v>
      </c>
      <c r="F7" t="s">
        <v>42</v>
      </c>
      <c r="G7" s="1">
        <v>6880781</v>
      </c>
      <c r="H7" s="3">
        <f t="shared" si="0"/>
        <v>3.5256415347462086E-2</v>
      </c>
      <c r="I7" s="3" t="s">
        <v>113</v>
      </c>
      <c r="J7" s="1">
        <v>871777</v>
      </c>
      <c r="K7" s="3">
        <f t="shared" si="1"/>
        <v>4.4668958367319721E-3</v>
      </c>
    </row>
    <row r="8" spans="1:11" x14ac:dyDescent="0.2">
      <c r="A8">
        <v>7</v>
      </c>
      <c r="B8" t="s">
        <v>9</v>
      </c>
      <c r="C8" s="2">
        <v>0.58799999999999997</v>
      </c>
      <c r="D8" s="1">
        <v>195101014</v>
      </c>
      <c r="E8">
        <v>29</v>
      </c>
      <c r="F8" t="s">
        <v>43</v>
      </c>
      <c r="G8" s="1">
        <v>26850000</v>
      </c>
      <c r="H8" s="3">
        <f t="shared" si="0"/>
        <v>0.13762101718241199</v>
      </c>
      <c r="I8" s="3" t="s">
        <v>117</v>
      </c>
      <c r="J8" s="1">
        <v>705893</v>
      </c>
      <c r="K8" s="3">
        <f t="shared" si="1"/>
        <v>3.6180898578005338E-3</v>
      </c>
    </row>
    <row r="9" spans="1:11" x14ac:dyDescent="0.2">
      <c r="A9">
        <v>8</v>
      </c>
      <c r="B9" t="s">
        <v>10</v>
      </c>
      <c r="C9" s="2">
        <v>0.41199999999999998</v>
      </c>
      <c r="D9" s="1">
        <v>193941718</v>
      </c>
      <c r="E9">
        <v>11</v>
      </c>
      <c r="F9" t="s">
        <v>44</v>
      </c>
      <c r="G9" s="1">
        <v>2000000</v>
      </c>
      <c r="H9" s="3">
        <f t="shared" si="0"/>
        <v>1.0312376422281668E-2</v>
      </c>
      <c r="I9" s="3" t="s">
        <v>101</v>
      </c>
      <c r="J9" s="1">
        <v>1121054</v>
      </c>
      <c r="K9" s="3">
        <f t="shared" si="1"/>
        <v>5.7803654188522758E-3</v>
      </c>
    </row>
    <row r="10" spans="1:11" x14ac:dyDescent="0.2">
      <c r="A10">
        <v>9</v>
      </c>
      <c r="B10" t="s">
        <v>11</v>
      </c>
      <c r="C10" s="2">
        <v>0.64700000000000002</v>
      </c>
      <c r="D10" s="1">
        <v>191131791</v>
      </c>
      <c r="E10">
        <v>23</v>
      </c>
      <c r="F10" t="s">
        <v>45</v>
      </c>
      <c r="G10" s="1">
        <v>9763721</v>
      </c>
      <c r="H10" s="3">
        <f t="shared" si="0"/>
        <v>5.1083710087768706E-2</v>
      </c>
      <c r="I10" s="3" t="s">
        <v>116</v>
      </c>
      <c r="J10" s="1">
        <v>1033089</v>
      </c>
      <c r="K10" s="3">
        <f t="shared" si="1"/>
        <v>5.4051133754091174E-3</v>
      </c>
    </row>
    <row r="11" spans="1:11" x14ac:dyDescent="0.2">
      <c r="A11">
        <v>10</v>
      </c>
      <c r="B11" t="s">
        <v>12</v>
      </c>
      <c r="C11" s="2">
        <v>0.58799999999999997</v>
      </c>
      <c r="D11" s="1">
        <v>189930974</v>
      </c>
      <c r="E11">
        <v>22</v>
      </c>
      <c r="F11" t="s">
        <v>46</v>
      </c>
      <c r="G11" s="1">
        <v>22125000</v>
      </c>
      <c r="H11" s="3">
        <f t="shared" si="0"/>
        <v>0.11648968851178534</v>
      </c>
      <c r="I11" s="3" t="s">
        <v>100</v>
      </c>
      <c r="J11" s="1">
        <v>3254563</v>
      </c>
      <c r="K11" s="3">
        <f t="shared" si="1"/>
        <v>1.7135504185852277E-2</v>
      </c>
    </row>
    <row r="12" spans="1:11" x14ac:dyDescent="0.2">
      <c r="A12">
        <v>11</v>
      </c>
      <c r="B12" t="s">
        <v>13</v>
      </c>
      <c r="C12" s="2">
        <v>0.52900000000000003</v>
      </c>
      <c r="D12" s="1">
        <v>189181452</v>
      </c>
      <c r="E12">
        <v>19</v>
      </c>
      <c r="F12" t="s">
        <v>47</v>
      </c>
      <c r="G12" s="1">
        <v>1369358</v>
      </c>
      <c r="H12" s="3">
        <f t="shared" si="0"/>
        <v>7.2383311657846878E-3</v>
      </c>
      <c r="I12" s="3" t="s">
        <v>99</v>
      </c>
      <c r="J12" s="1">
        <v>1461881</v>
      </c>
      <c r="K12" s="3">
        <f t="shared" si="1"/>
        <v>7.7274013099339145E-3</v>
      </c>
    </row>
    <row r="13" spans="1:11" x14ac:dyDescent="0.2">
      <c r="A13">
        <v>12</v>
      </c>
      <c r="B13" t="s">
        <v>14</v>
      </c>
      <c r="C13" s="2">
        <v>0.35299999999999998</v>
      </c>
      <c r="D13" s="1">
        <v>188749384</v>
      </c>
      <c r="E13">
        <v>7</v>
      </c>
      <c r="F13" t="s">
        <v>48</v>
      </c>
      <c r="G13" s="1">
        <v>3431264</v>
      </c>
      <c r="H13" s="3">
        <f t="shared" si="0"/>
        <v>1.8178941447565201E-2</v>
      </c>
      <c r="I13" s="3" t="s">
        <v>98</v>
      </c>
      <c r="J13" s="1">
        <v>1111577</v>
      </c>
      <c r="K13" s="3">
        <f t="shared" si="1"/>
        <v>5.8891688886253532E-3</v>
      </c>
    </row>
    <row r="14" spans="1:11" x14ac:dyDescent="0.2">
      <c r="A14">
        <v>13</v>
      </c>
      <c r="B14" t="s">
        <v>16</v>
      </c>
      <c r="C14" s="2">
        <v>0.58799999999999997</v>
      </c>
      <c r="D14" s="1">
        <v>188623718</v>
      </c>
      <c r="E14">
        <v>31</v>
      </c>
      <c r="F14" t="s">
        <v>49</v>
      </c>
      <c r="G14" s="1">
        <v>8225035</v>
      </c>
      <c r="H14" s="3">
        <f t="shared" si="0"/>
        <v>4.3605518368586074E-2</v>
      </c>
      <c r="I14" s="3" t="s">
        <v>97</v>
      </c>
      <c r="J14" s="1">
        <v>8420588</v>
      </c>
      <c r="K14" s="3">
        <f t="shared" si="1"/>
        <v>4.4642254374394209E-2</v>
      </c>
    </row>
    <row r="15" spans="1:11" x14ac:dyDescent="0.2">
      <c r="A15">
        <v>14</v>
      </c>
      <c r="B15" t="s">
        <v>17</v>
      </c>
      <c r="C15" s="2">
        <v>0.47099999999999997</v>
      </c>
      <c r="D15" s="1">
        <v>188454009</v>
      </c>
      <c r="E15">
        <v>12</v>
      </c>
      <c r="F15" t="s">
        <v>50</v>
      </c>
      <c r="G15" s="1">
        <v>31000000</v>
      </c>
      <c r="H15" s="3">
        <f t="shared" si="0"/>
        <v>0.16449636791754321</v>
      </c>
      <c r="I15" s="3" t="s">
        <v>96</v>
      </c>
      <c r="J15" s="1">
        <v>5113037</v>
      </c>
      <c r="K15" s="3">
        <f t="shared" si="1"/>
        <v>2.7131484371871337E-2</v>
      </c>
    </row>
    <row r="16" spans="1:11" x14ac:dyDescent="0.2">
      <c r="A16">
        <v>15</v>
      </c>
      <c r="B16" t="s">
        <v>18</v>
      </c>
      <c r="C16" s="2">
        <v>0.41199999999999998</v>
      </c>
      <c r="D16" s="1">
        <v>188343846</v>
      </c>
      <c r="E16">
        <v>9</v>
      </c>
      <c r="F16" t="s">
        <v>51</v>
      </c>
      <c r="G16" s="1">
        <v>4415500</v>
      </c>
      <c r="H16" s="3">
        <f t="shared" si="0"/>
        <v>2.3443824121548416E-2</v>
      </c>
      <c r="I16" s="3" t="s">
        <v>95</v>
      </c>
      <c r="J16" s="1">
        <v>8941176</v>
      </c>
      <c r="K16" s="3">
        <f t="shared" si="1"/>
        <v>4.7472620899968239E-2</v>
      </c>
    </row>
    <row r="17" spans="1:11" x14ac:dyDescent="0.2">
      <c r="A17">
        <v>16</v>
      </c>
      <c r="B17" t="s">
        <v>19</v>
      </c>
      <c r="C17" s="2">
        <v>0.64700000000000002</v>
      </c>
      <c r="D17" s="1">
        <v>187711864</v>
      </c>
      <c r="E17">
        <v>25</v>
      </c>
      <c r="F17" t="s">
        <v>52</v>
      </c>
      <c r="G17" s="1">
        <v>10202337</v>
      </c>
      <c r="H17" s="3">
        <f t="shared" ref="H17:H33" si="2">G17/D17</f>
        <v>5.4351050501528234E-2</v>
      </c>
      <c r="I17" s="3" t="s">
        <v>94</v>
      </c>
      <c r="J17" s="1">
        <v>1108956</v>
      </c>
      <c r="K17" s="3">
        <f t="shared" si="1"/>
        <v>5.9077565816511206E-3</v>
      </c>
    </row>
    <row r="18" spans="1:11" x14ac:dyDescent="0.2">
      <c r="A18">
        <v>17</v>
      </c>
      <c r="B18" t="s">
        <v>20</v>
      </c>
      <c r="C18" s="2">
        <v>0.52900000000000003</v>
      </c>
      <c r="D18" s="1">
        <v>187137746</v>
      </c>
      <c r="E18">
        <v>16</v>
      </c>
      <c r="F18" t="s">
        <v>53</v>
      </c>
      <c r="G18" s="1">
        <v>21305882</v>
      </c>
      <c r="H18" s="3">
        <f t="shared" si="2"/>
        <v>0.11385133387253686</v>
      </c>
      <c r="I18" s="3" t="s">
        <v>93</v>
      </c>
      <c r="J18" s="1">
        <v>1779353</v>
      </c>
      <c r="K18" s="3">
        <f t="shared" si="1"/>
        <v>9.5082528139459367E-3</v>
      </c>
    </row>
    <row r="19" spans="1:11" x14ac:dyDescent="0.2">
      <c r="A19">
        <v>18</v>
      </c>
      <c r="B19" t="s">
        <v>21</v>
      </c>
      <c r="C19" s="2">
        <v>0.23499999999999999</v>
      </c>
      <c r="D19" s="1">
        <v>186953103</v>
      </c>
      <c r="E19">
        <v>3</v>
      </c>
      <c r="F19" t="s">
        <v>54</v>
      </c>
      <c r="G19" s="1">
        <v>949473</v>
      </c>
      <c r="H19" s="3">
        <f t="shared" si="2"/>
        <v>5.0786693815935216E-3</v>
      </c>
      <c r="I19" s="3" t="s">
        <v>120</v>
      </c>
      <c r="J19" s="1">
        <v>4911765</v>
      </c>
      <c r="K19" s="3">
        <f t="shared" si="1"/>
        <v>2.6272711825489199E-2</v>
      </c>
    </row>
    <row r="20" spans="1:11" x14ac:dyDescent="0.2">
      <c r="A20">
        <v>19</v>
      </c>
      <c r="B20" t="s">
        <v>22</v>
      </c>
      <c r="C20" s="2">
        <v>0.41199999999999998</v>
      </c>
      <c r="D20" s="1">
        <v>185499791</v>
      </c>
      <c r="E20">
        <v>8</v>
      </c>
      <c r="F20" t="s">
        <v>55</v>
      </c>
      <c r="G20" s="1">
        <v>26912500</v>
      </c>
      <c r="H20" s="3">
        <f t="shared" si="2"/>
        <v>0.14508102599425571</v>
      </c>
      <c r="I20" s="3" t="s">
        <v>110</v>
      </c>
      <c r="J20" s="1">
        <v>2250000</v>
      </c>
      <c r="K20" s="3">
        <f t="shared" si="1"/>
        <v>1.2129393719909905E-2</v>
      </c>
    </row>
    <row r="21" spans="1:11" x14ac:dyDescent="0.2">
      <c r="A21">
        <v>20</v>
      </c>
      <c r="B21" t="s">
        <v>23</v>
      </c>
      <c r="C21" s="2">
        <v>0.52900000000000003</v>
      </c>
      <c r="D21" s="1">
        <v>185212258</v>
      </c>
      <c r="E21">
        <v>18</v>
      </c>
      <c r="F21" t="s">
        <v>56</v>
      </c>
      <c r="G21" s="1">
        <v>2500000</v>
      </c>
      <c r="H21" s="3">
        <f t="shared" si="2"/>
        <v>1.3498026680285923E-2</v>
      </c>
      <c r="I21" s="3" t="s">
        <v>112</v>
      </c>
      <c r="J21" s="1">
        <v>5000000</v>
      </c>
      <c r="K21" s="3">
        <f t="shared" si="1"/>
        <v>2.6996053360571846E-2</v>
      </c>
    </row>
    <row r="22" spans="1:11" x14ac:dyDescent="0.2">
      <c r="A22">
        <v>21</v>
      </c>
      <c r="B22" t="s">
        <v>24</v>
      </c>
      <c r="C22" s="2">
        <v>0.70599999999999996</v>
      </c>
      <c r="D22" s="1">
        <v>184957146</v>
      </c>
      <c r="E22">
        <v>30</v>
      </c>
      <c r="F22" t="s">
        <v>57</v>
      </c>
      <c r="G22" s="1">
        <v>5346538</v>
      </c>
      <c r="H22" s="3">
        <f t="shared" si="2"/>
        <v>2.8906901493819546E-2</v>
      </c>
      <c r="I22" s="3" t="s">
        <v>109</v>
      </c>
      <c r="J22" s="1">
        <v>2459449</v>
      </c>
      <c r="K22" s="3">
        <f t="shared" si="1"/>
        <v>1.3297399171589726E-2</v>
      </c>
    </row>
    <row r="23" spans="1:11" x14ac:dyDescent="0.2">
      <c r="A23">
        <v>22</v>
      </c>
      <c r="B23" t="s">
        <v>26</v>
      </c>
      <c r="C23" s="2">
        <v>0.70599999999999996</v>
      </c>
      <c r="D23" s="1">
        <v>184416734</v>
      </c>
      <c r="E23">
        <v>26</v>
      </c>
      <c r="F23" t="s">
        <v>58</v>
      </c>
      <c r="G23" s="1">
        <v>11100000</v>
      </c>
      <c r="H23" s="3">
        <f t="shared" si="2"/>
        <v>6.0189765642417244E-2</v>
      </c>
      <c r="I23" s="3" t="s">
        <v>108</v>
      </c>
      <c r="J23" s="1">
        <v>13500000</v>
      </c>
      <c r="K23" s="3">
        <f t="shared" si="1"/>
        <v>7.3203769024561507E-2</v>
      </c>
    </row>
    <row r="24" spans="1:11" x14ac:dyDescent="0.2">
      <c r="A24">
        <v>23</v>
      </c>
      <c r="B24" t="s">
        <v>25</v>
      </c>
      <c r="C24" s="2">
        <v>0.70599999999999996</v>
      </c>
      <c r="D24" s="1">
        <v>184237454</v>
      </c>
      <c r="E24">
        <v>32</v>
      </c>
      <c r="F24" t="s">
        <v>59</v>
      </c>
      <c r="G24" s="1">
        <v>20000000</v>
      </c>
      <c r="H24" s="3">
        <f t="shared" si="2"/>
        <v>0.10855556004372488</v>
      </c>
      <c r="I24" s="3" t="s">
        <v>121</v>
      </c>
      <c r="J24" s="1">
        <v>1151496</v>
      </c>
      <c r="K24" s="3">
        <f t="shared" si="1"/>
        <v>6.2500646584054513E-3</v>
      </c>
    </row>
    <row r="25" spans="1:11" x14ac:dyDescent="0.2">
      <c r="A25">
        <v>24</v>
      </c>
      <c r="B25" t="s">
        <v>27</v>
      </c>
      <c r="C25" s="2">
        <v>0.47099999999999997</v>
      </c>
      <c r="D25" s="1">
        <v>182781957</v>
      </c>
      <c r="E25">
        <v>14</v>
      </c>
      <c r="F25" t="s">
        <v>60</v>
      </c>
      <c r="G25" s="1">
        <v>3013708</v>
      </c>
      <c r="H25" s="3">
        <f t="shared" si="2"/>
        <v>1.6487995037715895E-2</v>
      </c>
      <c r="I25" s="3" t="s">
        <v>119</v>
      </c>
      <c r="J25" s="1">
        <v>1302145</v>
      </c>
      <c r="K25" s="3">
        <f t="shared" si="1"/>
        <v>7.1240346770113641E-3</v>
      </c>
    </row>
    <row r="26" spans="1:11" x14ac:dyDescent="0.2">
      <c r="A26">
        <v>25</v>
      </c>
      <c r="B26" t="s">
        <v>28</v>
      </c>
      <c r="C26" s="2">
        <v>0.23499999999999999</v>
      </c>
      <c r="D26" s="1">
        <v>182521051</v>
      </c>
      <c r="E26">
        <v>5</v>
      </c>
      <c r="F26" t="s">
        <v>61</v>
      </c>
      <c r="G26" s="1">
        <v>4666192</v>
      </c>
      <c r="H26" s="3">
        <f t="shared" si="2"/>
        <v>2.5565226446126479E-2</v>
      </c>
      <c r="I26" s="3" t="s">
        <v>102</v>
      </c>
      <c r="J26" s="1">
        <v>10025602</v>
      </c>
      <c r="K26" s="3">
        <f t="shared" si="1"/>
        <v>5.4928469593351181E-2</v>
      </c>
    </row>
    <row r="27" spans="1:11" x14ac:dyDescent="0.2">
      <c r="A27">
        <v>26</v>
      </c>
      <c r="B27" t="s">
        <v>29</v>
      </c>
      <c r="C27" s="2">
        <v>0.52900000000000003</v>
      </c>
      <c r="D27" s="1">
        <v>181992647</v>
      </c>
      <c r="E27">
        <v>17</v>
      </c>
      <c r="F27" t="s">
        <v>62</v>
      </c>
      <c r="G27" s="1">
        <v>6040626</v>
      </c>
      <c r="H27" s="3">
        <f t="shared" si="2"/>
        <v>3.3191593724113483E-2</v>
      </c>
      <c r="I27" s="3" t="s">
        <v>107</v>
      </c>
      <c r="J27" s="1">
        <v>5750000</v>
      </c>
      <c r="K27" s="3">
        <f t="shared" si="1"/>
        <v>3.159468305332138E-2</v>
      </c>
    </row>
    <row r="28" spans="1:11" x14ac:dyDescent="0.2">
      <c r="A28">
        <v>27</v>
      </c>
      <c r="B28" t="s">
        <v>30</v>
      </c>
      <c r="C28" s="2">
        <v>0.29399999999999998</v>
      </c>
      <c r="D28" s="1">
        <v>181771931</v>
      </c>
      <c r="E28">
        <v>6</v>
      </c>
      <c r="F28" t="s">
        <v>63</v>
      </c>
      <c r="G28" s="1">
        <v>4774685</v>
      </c>
      <c r="H28" s="3">
        <f t="shared" si="2"/>
        <v>2.6267449400644811E-2</v>
      </c>
      <c r="I28" s="3" t="s">
        <v>103</v>
      </c>
      <c r="J28" s="1">
        <v>6889500</v>
      </c>
      <c r="K28" s="3">
        <f t="shared" si="1"/>
        <v>3.790189146419972E-2</v>
      </c>
    </row>
    <row r="29" spans="1:11" x14ac:dyDescent="0.2">
      <c r="A29">
        <v>28</v>
      </c>
      <c r="B29" t="s">
        <v>35</v>
      </c>
      <c r="C29" s="2">
        <v>0.17599999999999999</v>
      </c>
      <c r="D29" s="1">
        <v>180473269</v>
      </c>
      <c r="E29">
        <v>1</v>
      </c>
      <c r="F29" t="s">
        <v>64</v>
      </c>
      <c r="G29" s="1">
        <v>6689725</v>
      </c>
      <c r="H29" s="3">
        <f t="shared" si="2"/>
        <v>3.7067677873114824E-2</v>
      </c>
      <c r="I29" s="3" t="s">
        <v>104</v>
      </c>
      <c r="J29" s="1">
        <v>781666</v>
      </c>
      <c r="K29" s="3">
        <f t="shared" si="1"/>
        <v>4.3312009824568532E-3</v>
      </c>
    </row>
    <row r="30" spans="1:11" x14ac:dyDescent="0.2">
      <c r="A30">
        <v>29</v>
      </c>
      <c r="B30" t="s">
        <v>34</v>
      </c>
      <c r="C30" s="2">
        <v>0.76500000000000001</v>
      </c>
      <c r="D30" s="1">
        <v>180389514</v>
      </c>
      <c r="E30">
        <v>28</v>
      </c>
      <c r="F30" t="s">
        <v>65</v>
      </c>
      <c r="G30" s="1">
        <v>27573568</v>
      </c>
      <c r="H30" s="3">
        <f t="shared" si="2"/>
        <v>0.15285571421851052</v>
      </c>
      <c r="I30" s="3" t="s">
        <v>105</v>
      </c>
      <c r="J30" s="1">
        <v>4464706</v>
      </c>
      <c r="K30" s="3">
        <f t="shared" si="1"/>
        <v>2.4750363261137231E-2</v>
      </c>
    </row>
    <row r="31" spans="1:11" x14ac:dyDescent="0.2">
      <c r="A31">
        <v>30</v>
      </c>
      <c r="B31" t="s">
        <v>33</v>
      </c>
      <c r="C31" s="2">
        <v>0.76500000000000001</v>
      </c>
      <c r="D31" s="1">
        <v>177831945</v>
      </c>
      <c r="E31">
        <v>27</v>
      </c>
      <c r="F31" t="s">
        <v>66</v>
      </c>
      <c r="G31" s="1">
        <v>10545588</v>
      </c>
      <c r="H31" s="3">
        <f t="shared" si="2"/>
        <v>5.9300864082659617E-2</v>
      </c>
      <c r="I31" s="3" t="s">
        <v>106</v>
      </c>
      <c r="J31" s="1">
        <v>3250000</v>
      </c>
      <c r="K31" s="3">
        <f t="shared" si="1"/>
        <v>1.8275681571159781E-2</v>
      </c>
    </row>
    <row r="32" spans="1:11" x14ac:dyDescent="0.2">
      <c r="A32">
        <v>31</v>
      </c>
      <c r="B32" t="s">
        <v>32</v>
      </c>
      <c r="C32" s="2">
        <v>0.55900000000000005</v>
      </c>
      <c r="D32" s="1">
        <v>177407130</v>
      </c>
      <c r="E32">
        <v>20</v>
      </c>
      <c r="F32" t="s">
        <v>67</v>
      </c>
      <c r="G32" s="1">
        <v>25910000</v>
      </c>
      <c r="H32" s="3">
        <f t="shared" si="2"/>
        <v>0.1460482450733519</v>
      </c>
      <c r="I32" s="3" t="s">
        <v>92</v>
      </c>
      <c r="J32" s="1">
        <v>2372262</v>
      </c>
      <c r="K32" s="3">
        <f t="shared" si="1"/>
        <v>1.3371852641999225E-2</v>
      </c>
    </row>
    <row r="33" spans="1:11" x14ac:dyDescent="0.2">
      <c r="A33">
        <v>32</v>
      </c>
      <c r="B33" t="s">
        <v>31</v>
      </c>
      <c r="C33" s="2">
        <v>0.41199999999999998</v>
      </c>
      <c r="D33" s="1">
        <v>172703125</v>
      </c>
      <c r="E33">
        <v>10</v>
      </c>
      <c r="F33" t="s">
        <v>68</v>
      </c>
      <c r="G33" s="1">
        <v>32000000</v>
      </c>
      <c r="H33" s="3">
        <f t="shared" si="2"/>
        <v>0.18528906179317833</v>
      </c>
      <c r="I33" s="3" t="s">
        <v>91</v>
      </c>
      <c r="J33" s="1">
        <v>2700000</v>
      </c>
      <c r="K33" s="3">
        <f t="shared" si="1"/>
        <v>1.563376458879942E-2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CD289-BAE3-D643-9A3B-CA2D0833E119}">
  <dimension ref="A1:I18"/>
  <sheetViews>
    <sheetView workbookViewId="0">
      <selection activeCell="F27" sqref="F27"/>
    </sheetView>
  </sheetViews>
  <sheetFormatPr baseColWidth="10" defaultRowHeight="16" x14ac:dyDescent="0.2"/>
  <cols>
    <col min="1" max="1" width="17.83203125" bestFit="1" customWidth="1"/>
    <col min="2" max="2" width="12.1640625" bestFit="1" customWidth="1"/>
    <col min="3" max="3" width="13.5" bestFit="1" customWidth="1"/>
    <col min="5" max="5" width="12.1640625" bestFit="1" customWidth="1"/>
    <col min="6" max="6" width="13" bestFit="1" customWidth="1"/>
  </cols>
  <sheetData>
    <row r="1" spans="1:9" x14ac:dyDescent="0.2">
      <c r="A1" t="s">
        <v>138</v>
      </c>
    </row>
    <row r="2" spans="1:9" ht="17" thickBot="1" x14ac:dyDescent="0.25"/>
    <row r="3" spans="1:9" x14ac:dyDescent="0.2">
      <c r="A3" s="7" t="s">
        <v>139</v>
      </c>
      <c r="B3" s="7"/>
    </row>
    <row r="4" spans="1:9" x14ac:dyDescent="0.2">
      <c r="A4" s="6" t="s">
        <v>140</v>
      </c>
      <c r="B4" s="6">
        <v>0.44003618814838846</v>
      </c>
    </row>
    <row r="5" spans="1:9" x14ac:dyDescent="0.2">
      <c r="A5" s="6" t="s">
        <v>141</v>
      </c>
      <c r="B5" s="6">
        <v>0.19363184688016391</v>
      </c>
    </row>
    <row r="6" spans="1:9" x14ac:dyDescent="0.2">
      <c r="A6" s="6" t="s">
        <v>142</v>
      </c>
      <c r="B6" s="6">
        <v>0.16675290844283602</v>
      </c>
    </row>
    <row r="7" spans="1:9" x14ac:dyDescent="0.2">
      <c r="A7" s="6" t="s">
        <v>143</v>
      </c>
      <c r="B7" s="6">
        <v>9563243.4639393929</v>
      </c>
    </row>
    <row r="8" spans="1:9" ht="17" thickBot="1" x14ac:dyDescent="0.25">
      <c r="A8" s="4" t="s">
        <v>144</v>
      </c>
      <c r="B8" s="4">
        <v>32</v>
      </c>
    </row>
    <row r="10" spans="1:9" ht="17" thickBot="1" x14ac:dyDescent="0.25">
      <c r="A10" t="s">
        <v>145</v>
      </c>
    </row>
    <row r="11" spans="1:9" x14ac:dyDescent="0.2">
      <c r="A11" s="5"/>
      <c r="B11" s="5" t="s">
        <v>150</v>
      </c>
      <c r="C11" s="5" t="s">
        <v>151</v>
      </c>
      <c r="D11" s="5" t="s">
        <v>152</v>
      </c>
      <c r="E11" s="5" t="s">
        <v>153</v>
      </c>
      <c r="F11" s="5" t="s">
        <v>154</v>
      </c>
    </row>
    <row r="12" spans="1:9" x14ac:dyDescent="0.2">
      <c r="A12" s="6" t="s">
        <v>146</v>
      </c>
      <c r="B12" s="6">
        <v>1</v>
      </c>
      <c r="C12" s="6">
        <v>658832629280723.5</v>
      </c>
      <c r="D12" s="6">
        <v>658832629280723.5</v>
      </c>
      <c r="E12" s="6">
        <v>7.2038502313491488</v>
      </c>
      <c r="F12" s="6">
        <v>1.1727035601394176E-2</v>
      </c>
    </row>
    <row r="13" spans="1:9" x14ac:dyDescent="0.2">
      <c r="A13" s="6" t="s">
        <v>147</v>
      </c>
      <c r="B13" s="6">
        <v>30</v>
      </c>
      <c r="C13" s="6">
        <v>2743668766517386</v>
      </c>
      <c r="D13" s="6">
        <v>91455625550579.531</v>
      </c>
      <c r="E13" s="6"/>
      <c r="F13" s="6"/>
    </row>
    <row r="14" spans="1:9" ht="17" thickBot="1" x14ac:dyDescent="0.25">
      <c r="A14" s="4" t="s">
        <v>148</v>
      </c>
      <c r="B14" s="4">
        <v>31</v>
      </c>
      <c r="C14" s="4">
        <v>3402501395798109.5</v>
      </c>
      <c r="D14" s="4"/>
      <c r="E14" s="4"/>
      <c r="F14" s="4"/>
    </row>
    <row r="15" spans="1:9" ht="17" thickBot="1" x14ac:dyDescent="0.25"/>
    <row r="16" spans="1:9" x14ac:dyDescent="0.2">
      <c r="A16" s="5"/>
      <c r="B16" s="5" t="s">
        <v>155</v>
      </c>
      <c r="C16" s="5" t="s">
        <v>143</v>
      </c>
      <c r="D16" s="5" t="s">
        <v>156</v>
      </c>
      <c r="E16" s="5" t="s">
        <v>157</v>
      </c>
      <c r="F16" s="5" t="s">
        <v>158</v>
      </c>
      <c r="G16" s="5" t="s">
        <v>159</v>
      </c>
      <c r="H16" s="5" t="s">
        <v>160</v>
      </c>
      <c r="I16" s="5" t="s">
        <v>161</v>
      </c>
    </row>
    <row r="17" spans="1:9" x14ac:dyDescent="0.2">
      <c r="A17" s="6" t="s">
        <v>149</v>
      </c>
      <c r="B17" s="6">
        <v>189621057.11328074</v>
      </c>
      <c r="C17" s="6">
        <v>4315258.8613005709</v>
      </c>
      <c r="D17" s="6">
        <v>43.941988929983005</v>
      </c>
      <c r="E17" s="6">
        <v>8.5682210424613925E-29</v>
      </c>
      <c r="F17" s="6">
        <v>180808122.79903674</v>
      </c>
      <c r="G17" s="6">
        <v>198433991.42752475</v>
      </c>
      <c r="H17" s="6">
        <v>180808122.79903674</v>
      </c>
      <c r="I17" s="6">
        <v>198433991.42752475</v>
      </c>
    </row>
    <row r="18" spans="1:9" ht="17" thickBot="1" x14ac:dyDescent="0.25">
      <c r="A18" s="4" t="s">
        <v>162</v>
      </c>
      <c r="B18" s="4">
        <v>21303369.174424686</v>
      </c>
      <c r="C18" s="4">
        <v>7937175.0014931168</v>
      </c>
      <c r="D18" s="4">
        <v>2.6839989253628858</v>
      </c>
      <c r="E18" s="4">
        <v>1.1727035601394315E-2</v>
      </c>
      <c r="F18" s="4">
        <v>5093495.2880325578</v>
      </c>
      <c r="G18" s="4">
        <v>37513243.06081681</v>
      </c>
      <c r="H18" s="4">
        <v>5093495.2880325578</v>
      </c>
      <c r="I18" s="4">
        <v>37513243.06081681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273C3B-BD13-094A-9653-05F711140255}">
  <dimension ref="A1:I18"/>
  <sheetViews>
    <sheetView workbookViewId="0">
      <selection activeCell="C26" sqref="C26"/>
    </sheetView>
  </sheetViews>
  <sheetFormatPr baseColWidth="10" defaultRowHeight="16" x14ac:dyDescent="0.2"/>
  <cols>
    <col min="1" max="1" width="17.83203125" bestFit="1" customWidth="1"/>
    <col min="2" max="2" width="12.1640625" bestFit="1" customWidth="1"/>
    <col min="3" max="3" width="13.5" bestFit="1" customWidth="1"/>
    <col min="5" max="5" width="12.1640625" bestFit="1" customWidth="1"/>
    <col min="6" max="6" width="13" bestFit="1" customWidth="1"/>
  </cols>
  <sheetData>
    <row r="1" spans="1:9" x14ac:dyDescent="0.2">
      <c r="A1" t="s">
        <v>138</v>
      </c>
    </row>
    <row r="2" spans="1:9" ht="17" thickBot="1" x14ac:dyDescent="0.25"/>
    <row r="3" spans="1:9" x14ac:dyDescent="0.2">
      <c r="A3" s="7" t="s">
        <v>139</v>
      </c>
      <c r="B3" s="7"/>
    </row>
    <row r="4" spans="1:9" x14ac:dyDescent="0.2">
      <c r="A4" s="6" t="s">
        <v>140</v>
      </c>
      <c r="B4" s="6">
        <v>0.32642138935921916</v>
      </c>
    </row>
    <row r="5" spans="1:9" x14ac:dyDescent="0.2">
      <c r="A5" s="6" t="s">
        <v>141</v>
      </c>
      <c r="B5" s="6">
        <v>0.10655092343120294</v>
      </c>
    </row>
    <row r="6" spans="1:9" x14ac:dyDescent="0.2">
      <c r="A6" s="6" t="s">
        <v>142</v>
      </c>
      <c r="B6" s="6">
        <v>7.6769287545576367E-2</v>
      </c>
    </row>
    <row r="7" spans="1:9" x14ac:dyDescent="0.2">
      <c r="A7" s="6" t="s">
        <v>143</v>
      </c>
      <c r="B7" s="6">
        <v>10066382.551343629</v>
      </c>
    </row>
    <row r="8" spans="1:9" ht="17" thickBot="1" x14ac:dyDescent="0.25">
      <c r="A8" s="4" t="s">
        <v>144</v>
      </c>
      <c r="B8" s="4">
        <v>32</v>
      </c>
    </row>
    <row r="10" spans="1:9" ht="17" thickBot="1" x14ac:dyDescent="0.25">
      <c r="A10" t="s">
        <v>145</v>
      </c>
    </row>
    <row r="11" spans="1:9" x14ac:dyDescent="0.2">
      <c r="A11" s="5"/>
      <c r="B11" s="5" t="s">
        <v>150</v>
      </c>
      <c r="C11" s="5" t="s">
        <v>151</v>
      </c>
      <c r="D11" s="5" t="s">
        <v>152</v>
      </c>
      <c r="E11" s="5" t="s">
        <v>153</v>
      </c>
      <c r="F11" s="5" t="s">
        <v>154</v>
      </c>
    </row>
    <row r="12" spans="1:9" x14ac:dyDescent="0.2">
      <c r="A12" s="6" t="s">
        <v>146</v>
      </c>
      <c r="B12" s="6">
        <v>1</v>
      </c>
      <c r="C12" s="6">
        <v>362539665698245.5</v>
      </c>
      <c r="D12" s="6">
        <v>362539665698245.5</v>
      </c>
      <c r="E12" s="6">
        <v>3.577739108771635</v>
      </c>
      <c r="F12" s="6">
        <v>6.8248507951786191E-2</v>
      </c>
    </row>
    <row r="13" spans="1:9" x14ac:dyDescent="0.2">
      <c r="A13" s="6" t="s">
        <v>147</v>
      </c>
      <c r="B13" s="6">
        <v>30</v>
      </c>
      <c r="C13" s="6">
        <v>3039961730099864</v>
      </c>
      <c r="D13" s="6">
        <v>101332057669995.47</v>
      </c>
      <c r="E13" s="6"/>
      <c r="F13" s="6"/>
    </row>
    <row r="14" spans="1:9" ht="17" thickBot="1" x14ac:dyDescent="0.25">
      <c r="A14" s="4" t="s">
        <v>148</v>
      </c>
      <c r="B14" s="4">
        <v>31</v>
      </c>
      <c r="C14" s="4">
        <v>3402501395798109.5</v>
      </c>
      <c r="D14" s="4"/>
      <c r="E14" s="4"/>
      <c r="F14" s="4"/>
    </row>
    <row r="15" spans="1:9" ht="17" thickBot="1" x14ac:dyDescent="0.25"/>
    <row r="16" spans="1:9" x14ac:dyDescent="0.2">
      <c r="A16" s="5"/>
      <c r="B16" s="5" t="s">
        <v>155</v>
      </c>
      <c r="C16" s="5" t="s">
        <v>143</v>
      </c>
      <c r="D16" s="5" t="s">
        <v>156</v>
      </c>
      <c r="E16" s="5" t="s">
        <v>157</v>
      </c>
      <c r="F16" s="5" t="s">
        <v>158</v>
      </c>
      <c r="G16" s="5" t="s">
        <v>159</v>
      </c>
      <c r="H16" s="5" t="s">
        <v>160</v>
      </c>
      <c r="I16" s="5" t="s">
        <v>161</v>
      </c>
    </row>
    <row r="17" spans="1:9" x14ac:dyDescent="0.2">
      <c r="A17" s="6" t="s">
        <v>149</v>
      </c>
      <c r="B17" s="6">
        <v>194262347.87298387</v>
      </c>
      <c r="C17" s="6">
        <v>3644091.4805819853</v>
      </c>
      <c r="D17" s="6">
        <v>53.308855968116063</v>
      </c>
      <c r="E17" s="6">
        <v>2.7946452091337793E-31</v>
      </c>
      <c r="F17" s="6">
        <v>186820120.21394929</v>
      </c>
      <c r="G17" s="6">
        <v>201704575.53201845</v>
      </c>
      <c r="H17" s="6">
        <v>186820120.21394929</v>
      </c>
      <c r="I17" s="6">
        <v>201704575.53201845</v>
      </c>
    </row>
    <row r="18" spans="1:9" ht="17" thickBot="1" x14ac:dyDescent="0.25">
      <c r="A18" s="4" t="s">
        <v>162</v>
      </c>
      <c r="B18" s="4">
        <v>364548.72360703797</v>
      </c>
      <c r="C18" s="4">
        <v>192730.85489965073</v>
      </c>
      <c r="D18" s="4">
        <v>1.8914912394118095</v>
      </c>
      <c r="E18" s="4">
        <v>6.8248507951786691E-2</v>
      </c>
      <c r="F18" s="4">
        <v>-29060.192833909183</v>
      </c>
      <c r="G18" s="4">
        <v>758157.64004798513</v>
      </c>
      <c r="H18" s="4">
        <v>-29060.192833909183</v>
      </c>
      <c r="I18" s="4">
        <v>758157.64004798513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D5093-97EB-AE4F-9FC9-673CF999BF4C}">
  <dimension ref="A1:K33"/>
  <sheetViews>
    <sheetView workbookViewId="0"/>
  </sheetViews>
  <sheetFormatPr baseColWidth="10" defaultRowHeight="16" x14ac:dyDescent="0.2"/>
  <cols>
    <col min="1" max="1" width="3.1640625" bestFit="1" customWidth="1"/>
    <col min="2" max="2" width="12" bestFit="1" customWidth="1"/>
    <col min="3" max="3" width="14.1640625" style="2" bestFit="1" customWidth="1"/>
    <col min="4" max="4" width="13.5" style="1" bestFit="1" customWidth="1"/>
    <col min="5" max="5" width="16" bestFit="1" customWidth="1"/>
    <col min="6" max="6" width="17" bestFit="1" customWidth="1"/>
    <col min="7" max="7" width="16.33203125" style="1" bestFit="1" customWidth="1"/>
    <col min="8" max="8" width="22.5" style="3" bestFit="1" customWidth="1"/>
    <col min="9" max="9" width="19.6640625" bestFit="1" customWidth="1"/>
    <col min="10" max="10" width="16" style="1" bestFit="1" customWidth="1"/>
    <col min="11" max="11" width="22.33203125" style="3" bestFit="1" customWidth="1"/>
    <col min="12" max="12" width="30.5" bestFit="1" customWidth="1"/>
    <col min="13" max="13" width="13.1640625" bestFit="1" customWidth="1"/>
    <col min="14" max="14" width="30.83203125" bestFit="1" customWidth="1"/>
  </cols>
  <sheetData>
    <row r="1" spans="1:11" x14ac:dyDescent="0.2">
      <c r="B1" t="s">
        <v>0</v>
      </c>
      <c r="C1" s="2" t="s">
        <v>4</v>
      </c>
      <c r="D1" s="1" t="s">
        <v>15</v>
      </c>
      <c r="E1" t="s">
        <v>1</v>
      </c>
      <c r="F1" t="s">
        <v>36</v>
      </c>
      <c r="G1" s="1" t="s">
        <v>69</v>
      </c>
      <c r="H1" s="3" t="s">
        <v>70</v>
      </c>
      <c r="I1" s="3" t="s">
        <v>71</v>
      </c>
      <c r="J1" s="1" t="s">
        <v>72</v>
      </c>
      <c r="K1" s="3" t="s">
        <v>73</v>
      </c>
    </row>
    <row r="2" spans="1:11" x14ac:dyDescent="0.2">
      <c r="A2">
        <v>1</v>
      </c>
      <c r="B2" t="s">
        <v>20</v>
      </c>
      <c r="C2" s="2">
        <v>0.68799999999999994</v>
      </c>
      <c r="D2" s="1">
        <v>231385518</v>
      </c>
      <c r="E2">
        <v>21</v>
      </c>
      <c r="F2" t="s">
        <v>82</v>
      </c>
      <c r="G2" s="1">
        <v>13000000</v>
      </c>
      <c r="H2" s="3">
        <f t="shared" ref="H2:H33" si="0">G2/D2</f>
        <v>5.6183291471162855E-2</v>
      </c>
      <c r="I2" t="s">
        <v>93</v>
      </c>
      <c r="J2" s="1">
        <v>1423482</v>
      </c>
      <c r="K2" s="3">
        <f>J2/D2</f>
        <v>6.1519926238426037E-3</v>
      </c>
    </row>
    <row r="3" spans="1:11" x14ac:dyDescent="0.2">
      <c r="A3">
        <v>2</v>
      </c>
      <c r="B3" t="s">
        <v>19</v>
      </c>
      <c r="C3" s="2">
        <v>0.81299999999999994</v>
      </c>
      <c r="D3" s="1">
        <v>218228694</v>
      </c>
      <c r="E3">
        <v>30</v>
      </c>
      <c r="F3" t="s">
        <v>52</v>
      </c>
      <c r="G3" s="1">
        <v>2405730</v>
      </c>
      <c r="H3" s="3">
        <f t="shared" si="0"/>
        <v>1.1023894043924398E-2</v>
      </c>
      <c r="I3" t="s">
        <v>94</v>
      </c>
      <c r="J3" s="1">
        <v>933956</v>
      </c>
      <c r="K3" s="3">
        <f t="shared" ref="K3:K33" si="1">J3/D3</f>
        <v>4.2797121812038156E-3</v>
      </c>
    </row>
    <row r="4" spans="1:11" x14ac:dyDescent="0.2">
      <c r="A4">
        <v>3</v>
      </c>
      <c r="B4" t="s">
        <v>24</v>
      </c>
      <c r="C4" s="2">
        <v>0.875</v>
      </c>
      <c r="D4" s="1">
        <v>216749367</v>
      </c>
      <c r="E4">
        <v>31</v>
      </c>
      <c r="F4" t="s">
        <v>57</v>
      </c>
      <c r="G4" s="1">
        <v>5346538</v>
      </c>
      <c r="H4" s="3">
        <f t="shared" si="0"/>
        <v>2.4666914021483625E-2</v>
      </c>
      <c r="I4" t="s">
        <v>109</v>
      </c>
      <c r="J4" s="1">
        <v>1967559</v>
      </c>
      <c r="K4" s="3">
        <f t="shared" si="1"/>
        <v>9.0775766833035322E-3</v>
      </c>
    </row>
    <row r="5" spans="1:11" x14ac:dyDescent="0.2">
      <c r="A5">
        <v>4</v>
      </c>
      <c r="B5" t="s">
        <v>26</v>
      </c>
      <c r="C5" s="2">
        <v>0.68799999999999994</v>
      </c>
      <c r="D5" s="1">
        <v>216614008</v>
      </c>
      <c r="E5">
        <v>22</v>
      </c>
      <c r="F5" t="s">
        <v>58</v>
      </c>
      <c r="G5" s="1">
        <v>22500000</v>
      </c>
      <c r="H5" s="3">
        <f t="shared" si="0"/>
        <v>0.10387139875090627</v>
      </c>
      <c r="I5" t="s">
        <v>108</v>
      </c>
      <c r="J5" s="1">
        <v>6000000</v>
      </c>
      <c r="K5" s="3">
        <f t="shared" si="1"/>
        <v>2.7699039666908339E-2</v>
      </c>
    </row>
    <row r="6" spans="1:11" x14ac:dyDescent="0.2">
      <c r="A6">
        <v>5</v>
      </c>
      <c r="B6" t="s">
        <v>12</v>
      </c>
      <c r="C6" s="2">
        <v>0.5</v>
      </c>
      <c r="D6" s="1">
        <v>214145655</v>
      </c>
      <c r="E6">
        <v>17</v>
      </c>
      <c r="F6" t="s">
        <v>46</v>
      </c>
      <c r="G6" s="1">
        <v>21500000</v>
      </c>
      <c r="H6" s="3">
        <f t="shared" si="0"/>
        <v>0.10039895509437256</v>
      </c>
      <c r="I6" t="s">
        <v>100</v>
      </c>
      <c r="J6" s="1">
        <v>2712136</v>
      </c>
      <c r="K6" s="3">
        <f t="shared" si="1"/>
        <v>1.2664912580178198E-2</v>
      </c>
    </row>
    <row r="7" spans="1:11" x14ac:dyDescent="0.2">
      <c r="A7">
        <v>6</v>
      </c>
      <c r="B7" t="s">
        <v>21</v>
      </c>
      <c r="C7" s="2">
        <v>0.25</v>
      </c>
      <c r="D7" s="1">
        <v>210781361</v>
      </c>
      <c r="E7">
        <v>3</v>
      </c>
      <c r="F7" t="s">
        <v>81</v>
      </c>
      <c r="G7" s="1">
        <v>9808244</v>
      </c>
      <c r="H7" s="3">
        <f t="shared" si="0"/>
        <v>4.6532786169835957E-2</v>
      </c>
      <c r="I7" t="s">
        <v>120</v>
      </c>
      <c r="J7" s="1">
        <v>11156250</v>
      </c>
      <c r="K7" s="3">
        <f t="shared" si="1"/>
        <v>5.2928067012528682E-2</v>
      </c>
    </row>
    <row r="8" spans="1:11" x14ac:dyDescent="0.2">
      <c r="A8">
        <v>7</v>
      </c>
      <c r="B8" t="s">
        <v>14</v>
      </c>
      <c r="C8" s="2">
        <v>0.5</v>
      </c>
      <c r="D8" s="1">
        <v>204713154</v>
      </c>
      <c r="E8">
        <v>20</v>
      </c>
      <c r="F8" t="s">
        <v>80</v>
      </c>
      <c r="G8" s="1">
        <v>9237593</v>
      </c>
      <c r="H8" s="3">
        <f t="shared" si="0"/>
        <v>4.5124569767509906E-2</v>
      </c>
      <c r="I8" t="s">
        <v>98</v>
      </c>
      <c r="J8" s="1">
        <v>945681</v>
      </c>
      <c r="K8" s="3">
        <f t="shared" si="1"/>
        <v>4.6195419372025304E-3</v>
      </c>
    </row>
    <row r="9" spans="1:11" x14ac:dyDescent="0.2">
      <c r="A9">
        <v>8</v>
      </c>
      <c r="B9" t="s">
        <v>30</v>
      </c>
      <c r="C9" s="2">
        <v>0.313</v>
      </c>
      <c r="D9" s="1">
        <v>204039300</v>
      </c>
      <c r="E9">
        <v>8</v>
      </c>
      <c r="F9" t="s">
        <v>51</v>
      </c>
      <c r="G9" s="1">
        <v>14000000</v>
      </c>
      <c r="H9" s="3">
        <f t="shared" si="0"/>
        <v>6.8614232650278648E-2</v>
      </c>
      <c r="I9" t="s">
        <v>103</v>
      </c>
      <c r="J9" s="1">
        <v>7794782</v>
      </c>
      <c r="K9" s="3">
        <f t="shared" si="1"/>
        <v>3.8202356114728879E-2</v>
      </c>
    </row>
    <row r="10" spans="1:11" x14ac:dyDescent="0.2">
      <c r="A10">
        <v>9</v>
      </c>
      <c r="B10" t="s">
        <v>8</v>
      </c>
      <c r="C10" s="2">
        <v>0.625</v>
      </c>
      <c r="D10" s="1">
        <v>202755153</v>
      </c>
      <c r="E10">
        <v>18</v>
      </c>
      <c r="F10" t="s">
        <v>79</v>
      </c>
      <c r="G10" s="1">
        <v>8000000</v>
      </c>
      <c r="H10" s="3">
        <f t="shared" si="0"/>
        <v>3.9456457118996133E-2</v>
      </c>
      <c r="I10" t="s">
        <v>113</v>
      </c>
      <c r="J10" s="1">
        <v>637953</v>
      </c>
      <c r="K10" s="3">
        <f t="shared" si="1"/>
        <v>3.1464206485543674E-3</v>
      </c>
    </row>
    <row r="11" spans="1:11" x14ac:dyDescent="0.2">
      <c r="A11">
        <v>10</v>
      </c>
      <c r="B11" t="s">
        <v>9</v>
      </c>
      <c r="C11" s="2">
        <v>0.375</v>
      </c>
      <c r="D11" s="1">
        <v>202659073</v>
      </c>
      <c r="E11">
        <v>12</v>
      </c>
      <c r="F11" t="s">
        <v>43</v>
      </c>
      <c r="G11" s="1">
        <v>26600000</v>
      </c>
      <c r="H11" s="3">
        <f t="shared" si="0"/>
        <v>0.13125491795770722</v>
      </c>
      <c r="I11" t="s">
        <v>123</v>
      </c>
      <c r="J11" s="1">
        <v>3333333</v>
      </c>
      <c r="K11" s="3">
        <f t="shared" si="1"/>
        <v>1.6447983061681132E-2</v>
      </c>
    </row>
    <row r="12" spans="1:11" x14ac:dyDescent="0.2">
      <c r="A12">
        <v>11</v>
      </c>
      <c r="B12" t="s">
        <v>7</v>
      </c>
      <c r="C12" s="2">
        <v>0.313</v>
      </c>
      <c r="D12" s="1">
        <v>201274115</v>
      </c>
      <c r="E12">
        <v>7</v>
      </c>
      <c r="F12" t="s">
        <v>59</v>
      </c>
      <c r="G12" s="1">
        <v>21300000</v>
      </c>
      <c r="H12" s="3">
        <f t="shared" si="0"/>
        <v>0.1058258286218275</v>
      </c>
      <c r="I12" t="s">
        <v>114</v>
      </c>
      <c r="J12" s="1">
        <v>1552530</v>
      </c>
      <c r="K12" s="3">
        <f t="shared" si="1"/>
        <v>7.7135105028284436E-3</v>
      </c>
    </row>
    <row r="13" spans="1:11" x14ac:dyDescent="0.2">
      <c r="A13">
        <v>12</v>
      </c>
      <c r="B13" t="s">
        <v>31</v>
      </c>
      <c r="C13" s="2">
        <v>0.75</v>
      </c>
      <c r="D13" s="1">
        <v>200893810</v>
      </c>
      <c r="E13">
        <v>23</v>
      </c>
      <c r="F13" t="s">
        <v>68</v>
      </c>
      <c r="G13" s="1">
        <v>31000000</v>
      </c>
      <c r="H13" s="3">
        <f t="shared" si="0"/>
        <v>0.15431037919983698</v>
      </c>
      <c r="I13" t="s">
        <v>91</v>
      </c>
      <c r="J13" s="1">
        <v>2149285</v>
      </c>
      <c r="K13" s="3">
        <f t="shared" si="1"/>
        <v>1.0698612366403923E-2</v>
      </c>
    </row>
    <row r="14" spans="1:11" x14ac:dyDescent="0.2">
      <c r="A14">
        <v>13</v>
      </c>
      <c r="B14" t="s">
        <v>13</v>
      </c>
      <c r="C14" s="2">
        <v>0.28100000000000003</v>
      </c>
      <c r="D14" s="1">
        <v>200593459</v>
      </c>
      <c r="E14">
        <v>6</v>
      </c>
      <c r="F14" t="s">
        <v>53</v>
      </c>
      <c r="G14" s="1">
        <v>18656536</v>
      </c>
      <c r="H14" s="3">
        <f t="shared" si="0"/>
        <v>9.3006701679140991E-2</v>
      </c>
      <c r="I14" t="s">
        <v>99</v>
      </c>
      <c r="J14" s="1">
        <v>1218234</v>
      </c>
      <c r="K14" s="3">
        <f t="shared" si="1"/>
        <v>6.0731491748193048E-3</v>
      </c>
    </row>
    <row r="15" spans="1:11" x14ac:dyDescent="0.2">
      <c r="A15">
        <v>14</v>
      </c>
      <c r="B15" t="s">
        <v>34</v>
      </c>
      <c r="C15" s="2">
        <v>0.81299999999999994</v>
      </c>
      <c r="D15" s="1">
        <v>199876795</v>
      </c>
      <c r="E15">
        <v>29</v>
      </c>
      <c r="F15" t="s">
        <v>65</v>
      </c>
      <c r="G15" s="1">
        <v>21642000</v>
      </c>
      <c r="H15" s="3">
        <f t="shared" si="0"/>
        <v>0.1082767011548289</v>
      </c>
      <c r="I15" t="s">
        <v>105</v>
      </c>
      <c r="J15" s="1">
        <v>2182002</v>
      </c>
      <c r="K15" s="3">
        <f t="shared" si="1"/>
        <v>1.0916734981667082E-2</v>
      </c>
    </row>
    <row r="16" spans="1:11" x14ac:dyDescent="0.2">
      <c r="A16">
        <v>15</v>
      </c>
      <c r="B16" t="s">
        <v>33</v>
      </c>
      <c r="C16" s="2">
        <v>0.68799999999999994</v>
      </c>
      <c r="D16" s="1">
        <v>199841623</v>
      </c>
      <c r="E16">
        <v>32</v>
      </c>
      <c r="F16" t="s">
        <v>66</v>
      </c>
      <c r="G16" s="1">
        <v>25000000</v>
      </c>
      <c r="H16" s="3">
        <f t="shared" si="0"/>
        <v>0.12509906407235294</v>
      </c>
      <c r="I16" t="s">
        <v>106</v>
      </c>
      <c r="J16" s="1">
        <v>2500000</v>
      </c>
      <c r="K16" s="3">
        <f t="shared" si="1"/>
        <v>1.2509906407235294E-2</v>
      </c>
    </row>
    <row r="17" spans="1:11" x14ac:dyDescent="0.2">
      <c r="A17">
        <v>16</v>
      </c>
      <c r="B17" t="s">
        <v>22</v>
      </c>
      <c r="C17" s="2">
        <v>0.25</v>
      </c>
      <c r="D17" s="1">
        <v>199335990</v>
      </c>
      <c r="E17">
        <v>4</v>
      </c>
      <c r="F17" t="s">
        <v>55</v>
      </c>
      <c r="G17" s="1">
        <v>18962500</v>
      </c>
      <c r="H17" s="3">
        <f t="shared" si="0"/>
        <v>9.5128330814721412E-2</v>
      </c>
      <c r="I17" t="s">
        <v>126</v>
      </c>
      <c r="J17" s="1">
        <v>5500000</v>
      </c>
      <c r="K17" s="3">
        <f t="shared" si="1"/>
        <v>2.7591605509873055E-2</v>
      </c>
    </row>
    <row r="18" spans="1:11" x14ac:dyDescent="0.2">
      <c r="A18">
        <v>17</v>
      </c>
      <c r="B18" t="s">
        <v>5</v>
      </c>
      <c r="C18" s="2">
        <v>0.68799999999999994</v>
      </c>
      <c r="D18" s="1">
        <v>199101772</v>
      </c>
      <c r="E18">
        <v>26</v>
      </c>
      <c r="F18" t="s">
        <v>39</v>
      </c>
      <c r="G18" s="1">
        <v>9003540</v>
      </c>
      <c r="H18" s="3">
        <f t="shared" si="0"/>
        <v>4.5220792911878256E-2</v>
      </c>
      <c r="I18" t="s">
        <v>90</v>
      </c>
      <c r="J18" s="1">
        <v>2013571</v>
      </c>
      <c r="K18" s="3">
        <f t="shared" si="1"/>
        <v>1.0113275134487502E-2</v>
      </c>
    </row>
    <row r="19" spans="1:11" x14ac:dyDescent="0.2">
      <c r="A19">
        <v>18</v>
      </c>
      <c r="B19" t="s">
        <v>16</v>
      </c>
      <c r="C19" s="2">
        <v>0.28100000000000003</v>
      </c>
      <c r="D19" s="1">
        <v>197637354</v>
      </c>
      <c r="E19">
        <v>5</v>
      </c>
      <c r="F19" t="s">
        <v>49</v>
      </c>
      <c r="G19" s="1">
        <v>6580025</v>
      </c>
      <c r="H19" s="3">
        <f t="shared" si="0"/>
        <v>3.3293427921525398E-2</v>
      </c>
      <c r="I19" t="s">
        <v>97</v>
      </c>
      <c r="J19" s="1">
        <v>3850938</v>
      </c>
      <c r="K19" s="3">
        <f t="shared" si="1"/>
        <v>1.9484869241874186E-2</v>
      </c>
    </row>
    <row r="20" spans="1:11" x14ac:dyDescent="0.2">
      <c r="A20">
        <v>19</v>
      </c>
      <c r="B20" t="s">
        <v>25</v>
      </c>
      <c r="C20" s="2">
        <v>0.625</v>
      </c>
      <c r="D20" s="1">
        <v>196611667</v>
      </c>
      <c r="E20">
        <v>25</v>
      </c>
      <c r="F20" t="s">
        <v>41</v>
      </c>
      <c r="G20" s="1">
        <v>28842682</v>
      </c>
      <c r="H20" s="3">
        <f t="shared" si="0"/>
        <v>0.1466987307523312</v>
      </c>
      <c r="I20" t="s">
        <v>121</v>
      </c>
      <c r="J20" s="1">
        <v>959580</v>
      </c>
      <c r="K20" s="3">
        <f t="shared" si="1"/>
        <v>4.8805852401424378E-3</v>
      </c>
    </row>
    <row r="21" spans="1:11" x14ac:dyDescent="0.2">
      <c r="A21">
        <v>20</v>
      </c>
      <c r="B21" t="s">
        <v>29</v>
      </c>
      <c r="C21" s="2">
        <v>0.438</v>
      </c>
      <c r="D21" s="1">
        <v>195831178</v>
      </c>
      <c r="E21">
        <v>13</v>
      </c>
      <c r="F21" t="s">
        <v>62</v>
      </c>
      <c r="G21" s="1">
        <v>4832501</v>
      </c>
      <c r="H21" s="3">
        <f t="shared" si="0"/>
        <v>2.4676872443671866E-2</v>
      </c>
      <c r="I21" t="s">
        <v>107</v>
      </c>
      <c r="J21" s="1">
        <v>5000000</v>
      </c>
      <c r="K21" s="3">
        <f t="shared" si="1"/>
        <v>2.553219589987862E-2</v>
      </c>
    </row>
    <row r="22" spans="1:11" x14ac:dyDescent="0.2">
      <c r="A22">
        <v>21</v>
      </c>
      <c r="B22" t="s">
        <v>18</v>
      </c>
      <c r="C22" s="2">
        <v>0.313</v>
      </c>
      <c r="D22" s="1">
        <v>195780141</v>
      </c>
      <c r="E22">
        <v>9</v>
      </c>
      <c r="F22" t="s">
        <v>78</v>
      </c>
      <c r="G22" s="1">
        <v>1593368</v>
      </c>
      <c r="H22" s="3">
        <f t="shared" si="0"/>
        <v>8.1385578325842561E-3</v>
      </c>
      <c r="I22" t="s">
        <v>95</v>
      </c>
      <c r="J22" s="1">
        <v>7000000</v>
      </c>
      <c r="K22" s="3">
        <f t="shared" si="1"/>
        <v>3.5754392474362351E-2</v>
      </c>
    </row>
    <row r="23" spans="1:11" x14ac:dyDescent="0.2">
      <c r="A23">
        <v>22</v>
      </c>
      <c r="B23" t="s">
        <v>17</v>
      </c>
      <c r="C23" s="2">
        <v>0.438</v>
      </c>
      <c r="D23" s="1">
        <v>195362741</v>
      </c>
      <c r="E23">
        <v>14</v>
      </c>
      <c r="F23" t="s">
        <v>50</v>
      </c>
      <c r="G23" s="1">
        <v>21000000</v>
      </c>
      <c r="H23" s="3">
        <f t="shared" si="0"/>
        <v>0.10749234932161399</v>
      </c>
      <c r="I23" t="s">
        <v>96</v>
      </c>
      <c r="J23" s="1">
        <v>4616419</v>
      </c>
      <c r="K23" s="3">
        <f t="shared" si="1"/>
        <v>2.3629986845854094E-2</v>
      </c>
    </row>
    <row r="24" spans="1:11" x14ac:dyDescent="0.2">
      <c r="A24">
        <v>23</v>
      </c>
      <c r="B24" t="s">
        <v>32</v>
      </c>
      <c r="C24" s="2">
        <v>0.75</v>
      </c>
      <c r="D24" s="1">
        <v>194669953</v>
      </c>
      <c r="E24">
        <v>24</v>
      </c>
      <c r="F24" t="s">
        <v>67</v>
      </c>
      <c r="G24" s="1">
        <v>23750000</v>
      </c>
      <c r="H24" s="3">
        <f t="shared" si="0"/>
        <v>0.12200136504887325</v>
      </c>
      <c r="I24" t="s">
        <v>128</v>
      </c>
      <c r="J24" s="1">
        <v>1001572</v>
      </c>
      <c r="K24" s="3">
        <f t="shared" si="1"/>
        <v>5.1449747871465303E-3</v>
      </c>
    </row>
    <row r="25" spans="1:11" x14ac:dyDescent="0.2">
      <c r="A25">
        <v>24</v>
      </c>
      <c r="B25" t="s">
        <v>11</v>
      </c>
      <c r="C25" s="2">
        <v>0.5</v>
      </c>
      <c r="D25" s="1">
        <v>194162965</v>
      </c>
      <c r="E25">
        <v>16</v>
      </c>
      <c r="F25" t="s">
        <v>45</v>
      </c>
      <c r="G25" s="1">
        <v>8080601</v>
      </c>
      <c r="H25" s="3">
        <f t="shared" si="0"/>
        <v>4.1617622598624823E-2</v>
      </c>
      <c r="I25" t="s">
        <v>125</v>
      </c>
      <c r="J25" s="1">
        <v>8843000</v>
      </c>
      <c r="K25" s="3">
        <f t="shared" si="1"/>
        <v>4.5544215911618363E-2</v>
      </c>
    </row>
    <row r="26" spans="1:11" x14ac:dyDescent="0.2">
      <c r="A26">
        <v>25</v>
      </c>
      <c r="B26" t="s">
        <v>23</v>
      </c>
      <c r="C26" s="2">
        <v>0.75</v>
      </c>
      <c r="D26" s="1">
        <v>193994032</v>
      </c>
      <c r="E26">
        <v>28</v>
      </c>
      <c r="F26" t="s">
        <v>77</v>
      </c>
      <c r="G26" s="1">
        <v>23650000</v>
      </c>
      <c r="H26" s="3">
        <f t="shared" si="0"/>
        <v>0.12191096682809294</v>
      </c>
      <c r="I26" t="s">
        <v>112</v>
      </c>
      <c r="J26" s="1">
        <v>4076193</v>
      </c>
      <c r="K26" s="3">
        <f t="shared" si="1"/>
        <v>2.1011950511962141E-2</v>
      </c>
    </row>
    <row r="27" spans="1:11" x14ac:dyDescent="0.2">
      <c r="A27">
        <v>26</v>
      </c>
      <c r="B27" t="s">
        <v>10</v>
      </c>
      <c r="C27" s="2">
        <v>0.438</v>
      </c>
      <c r="D27" s="1">
        <v>193510405</v>
      </c>
      <c r="E27">
        <v>19</v>
      </c>
      <c r="F27" t="s">
        <v>76</v>
      </c>
      <c r="G27" s="1">
        <v>20300000</v>
      </c>
      <c r="H27" s="3">
        <f t="shared" si="0"/>
        <v>0.10490391976596813</v>
      </c>
      <c r="I27" t="s">
        <v>129</v>
      </c>
      <c r="J27" s="1">
        <v>1610000</v>
      </c>
      <c r="K27" s="3">
        <f t="shared" si="1"/>
        <v>8.3199660504043697E-3</v>
      </c>
    </row>
    <row r="28" spans="1:11" x14ac:dyDescent="0.2">
      <c r="A28">
        <v>27</v>
      </c>
      <c r="B28" t="s">
        <v>28</v>
      </c>
      <c r="C28" s="2">
        <v>0.375</v>
      </c>
      <c r="D28" s="1">
        <v>192619204</v>
      </c>
      <c r="E28">
        <v>11</v>
      </c>
      <c r="F28" t="s">
        <v>61</v>
      </c>
      <c r="G28" s="1">
        <v>7174288</v>
      </c>
      <c r="H28" s="3">
        <f t="shared" si="0"/>
        <v>3.724596432243589E-2</v>
      </c>
      <c r="I28" t="s">
        <v>102</v>
      </c>
      <c r="J28" s="1">
        <v>8597659</v>
      </c>
      <c r="K28" s="3">
        <f t="shared" si="1"/>
        <v>4.463552346525116E-2</v>
      </c>
    </row>
    <row r="29" spans="1:11" x14ac:dyDescent="0.2">
      <c r="A29">
        <v>28</v>
      </c>
      <c r="B29" t="s">
        <v>2</v>
      </c>
      <c r="C29" s="2">
        <v>0.375</v>
      </c>
      <c r="D29" s="1">
        <v>191282501</v>
      </c>
      <c r="E29">
        <v>10</v>
      </c>
      <c r="F29" t="s">
        <v>37</v>
      </c>
      <c r="G29" s="1">
        <v>31409000</v>
      </c>
      <c r="H29" s="3">
        <f t="shared" si="0"/>
        <v>0.16420216086572395</v>
      </c>
      <c r="I29" t="s">
        <v>89</v>
      </c>
      <c r="J29" s="1">
        <v>10900000</v>
      </c>
      <c r="K29" s="3">
        <f t="shared" si="1"/>
        <v>5.6983780236123112E-2</v>
      </c>
    </row>
    <row r="30" spans="1:11" x14ac:dyDescent="0.2">
      <c r="A30">
        <v>29</v>
      </c>
      <c r="B30" t="s">
        <v>27</v>
      </c>
      <c r="C30" s="2">
        <v>0.68799999999999994</v>
      </c>
      <c r="D30" s="1">
        <v>190989245</v>
      </c>
      <c r="E30">
        <v>27</v>
      </c>
      <c r="F30" t="s">
        <v>60</v>
      </c>
      <c r="G30" s="1">
        <v>2583178</v>
      </c>
      <c r="H30" s="3">
        <f t="shared" si="0"/>
        <v>1.3525253738764191E-2</v>
      </c>
      <c r="I30" t="s">
        <v>111</v>
      </c>
      <c r="J30" s="1">
        <v>5333333</v>
      </c>
      <c r="K30" s="3">
        <f t="shared" si="1"/>
        <v>2.792478183784642E-2</v>
      </c>
    </row>
    <row r="31" spans="1:11" x14ac:dyDescent="0.2">
      <c r="A31">
        <v>30</v>
      </c>
      <c r="B31" t="s">
        <v>6</v>
      </c>
      <c r="C31" s="2">
        <v>0.438</v>
      </c>
      <c r="D31" s="1">
        <v>186649624</v>
      </c>
      <c r="E31">
        <v>15</v>
      </c>
      <c r="F31" t="s">
        <v>75</v>
      </c>
      <c r="G31" s="1">
        <v>1662500</v>
      </c>
      <c r="H31" s="3">
        <f t="shared" si="0"/>
        <v>8.9070632148715179E-3</v>
      </c>
      <c r="I31" t="s">
        <v>115</v>
      </c>
      <c r="J31" s="1">
        <v>896534</v>
      </c>
      <c r="K31" s="3">
        <f t="shared" si="1"/>
        <v>4.8032992555077422E-3</v>
      </c>
    </row>
    <row r="32" spans="1:11" x14ac:dyDescent="0.2">
      <c r="A32">
        <v>31</v>
      </c>
      <c r="B32" t="s">
        <v>35</v>
      </c>
      <c r="C32" s="2">
        <v>6.3E-2</v>
      </c>
      <c r="D32" s="1">
        <v>184288252</v>
      </c>
      <c r="E32">
        <v>1</v>
      </c>
      <c r="F32" t="s">
        <v>74</v>
      </c>
      <c r="G32" s="1">
        <v>722904</v>
      </c>
      <c r="H32" s="3">
        <f t="shared" si="0"/>
        <v>3.9226808662768155E-3</v>
      </c>
      <c r="I32" t="s">
        <v>104</v>
      </c>
      <c r="J32" s="1">
        <v>611666</v>
      </c>
      <c r="K32" s="3">
        <f t="shared" si="1"/>
        <v>3.3190721240331693E-3</v>
      </c>
    </row>
    <row r="33" spans="1:11" x14ac:dyDescent="0.2">
      <c r="A33">
        <v>32</v>
      </c>
      <c r="B33" t="s">
        <v>3</v>
      </c>
      <c r="C33" s="2">
        <v>0.125</v>
      </c>
      <c r="D33" s="1">
        <v>182498749</v>
      </c>
      <c r="E33">
        <v>2</v>
      </c>
      <c r="F33" t="s">
        <v>63</v>
      </c>
      <c r="G33" s="1">
        <v>8339371</v>
      </c>
      <c r="H33" s="3">
        <f t="shared" si="0"/>
        <v>4.5695496794884882E-2</v>
      </c>
      <c r="I33" t="s">
        <v>130</v>
      </c>
      <c r="J33" s="1">
        <v>750000</v>
      </c>
      <c r="K33" s="3">
        <f t="shared" si="1"/>
        <v>4.1096172116774346E-3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34057-20B0-A948-913C-1F2BD3EE99C5}">
  <dimension ref="A1:I18"/>
  <sheetViews>
    <sheetView workbookViewId="0">
      <selection activeCell="J33" sqref="J33"/>
    </sheetView>
  </sheetViews>
  <sheetFormatPr baseColWidth="10" defaultRowHeight="16" x14ac:dyDescent="0.2"/>
  <cols>
    <col min="1" max="1" width="17.83203125" bestFit="1" customWidth="1"/>
    <col min="2" max="2" width="12.1640625" bestFit="1" customWidth="1"/>
    <col min="3" max="3" width="13.5" bestFit="1" customWidth="1"/>
    <col min="5" max="5" width="12.1640625" bestFit="1" customWidth="1"/>
    <col min="6" max="6" width="13" bestFit="1" customWidth="1"/>
  </cols>
  <sheetData>
    <row r="1" spans="1:9" x14ac:dyDescent="0.2">
      <c r="A1" t="s">
        <v>138</v>
      </c>
    </row>
    <row r="2" spans="1:9" ht="17" thickBot="1" x14ac:dyDescent="0.25"/>
    <row r="3" spans="1:9" x14ac:dyDescent="0.2">
      <c r="A3" s="7" t="s">
        <v>139</v>
      </c>
      <c r="B3" s="7"/>
    </row>
    <row r="4" spans="1:9" x14ac:dyDescent="0.2">
      <c r="A4" s="6" t="s">
        <v>140</v>
      </c>
      <c r="B4" s="6">
        <v>0.18252130608707751</v>
      </c>
    </row>
    <row r="5" spans="1:9" x14ac:dyDescent="0.2">
      <c r="A5" s="6" t="s">
        <v>141</v>
      </c>
      <c r="B5" s="6">
        <v>3.331402717573264E-2</v>
      </c>
    </row>
    <row r="6" spans="1:9" x14ac:dyDescent="0.2">
      <c r="A6" s="6" t="s">
        <v>142</v>
      </c>
      <c r="B6" s="6">
        <v>1.0911614149237284E-3</v>
      </c>
    </row>
    <row r="7" spans="1:9" x14ac:dyDescent="0.2">
      <c r="A7" s="6" t="s">
        <v>143</v>
      </c>
      <c r="B7" s="6">
        <v>11533638.893475728</v>
      </c>
    </row>
    <row r="8" spans="1:9" ht="17" thickBot="1" x14ac:dyDescent="0.25">
      <c r="A8" s="4" t="s">
        <v>144</v>
      </c>
      <c r="B8" s="4">
        <v>32</v>
      </c>
    </row>
    <row r="10" spans="1:9" ht="17" thickBot="1" x14ac:dyDescent="0.25">
      <c r="A10" t="s">
        <v>145</v>
      </c>
    </row>
    <row r="11" spans="1:9" x14ac:dyDescent="0.2">
      <c r="A11" s="5"/>
      <c r="B11" s="5" t="s">
        <v>150</v>
      </c>
      <c r="C11" s="5" t="s">
        <v>151</v>
      </c>
      <c r="D11" s="5" t="s">
        <v>152</v>
      </c>
      <c r="E11" s="5" t="s">
        <v>153</v>
      </c>
      <c r="F11" s="5" t="s">
        <v>154</v>
      </c>
    </row>
    <row r="12" spans="1:9" x14ac:dyDescent="0.2">
      <c r="A12" s="6" t="s">
        <v>146</v>
      </c>
      <c r="B12" s="6">
        <v>1</v>
      </c>
      <c r="C12" s="6">
        <v>137529439667917</v>
      </c>
      <c r="D12" s="6">
        <v>137529439667917</v>
      </c>
      <c r="E12" s="6">
        <v>1.0338629538112298</v>
      </c>
      <c r="F12" s="6">
        <v>0.31738362136324139</v>
      </c>
    </row>
    <row r="13" spans="1:9" x14ac:dyDescent="0.2">
      <c r="A13" s="6" t="s">
        <v>147</v>
      </c>
      <c r="B13" s="6">
        <v>30</v>
      </c>
      <c r="C13" s="6">
        <v>3990744783752880</v>
      </c>
      <c r="D13" s="6">
        <v>133024826125096</v>
      </c>
      <c r="E13" s="6"/>
      <c r="F13" s="6"/>
    </row>
    <row r="14" spans="1:9" ht="17" thickBot="1" x14ac:dyDescent="0.25">
      <c r="A14" s="4" t="s">
        <v>148</v>
      </c>
      <c r="B14" s="4">
        <v>31</v>
      </c>
      <c r="C14" s="4">
        <v>4128274223420797</v>
      </c>
      <c r="D14" s="4"/>
      <c r="E14" s="4"/>
      <c r="F14" s="4"/>
    </row>
    <row r="15" spans="1:9" ht="17" thickBot="1" x14ac:dyDescent="0.25"/>
    <row r="16" spans="1:9" x14ac:dyDescent="0.2">
      <c r="A16" s="5"/>
      <c r="B16" s="5" t="s">
        <v>155</v>
      </c>
      <c r="C16" s="5" t="s">
        <v>143</v>
      </c>
      <c r="D16" s="5" t="s">
        <v>156</v>
      </c>
      <c r="E16" s="5" t="s">
        <v>157</v>
      </c>
      <c r="F16" s="5" t="s">
        <v>158</v>
      </c>
      <c r="G16" s="5" t="s">
        <v>159</v>
      </c>
      <c r="H16" s="5" t="s">
        <v>160</v>
      </c>
      <c r="I16" s="5" t="s">
        <v>161</v>
      </c>
    </row>
    <row r="17" spans="1:9" x14ac:dyDescent="0.2">
      <c r="A17" s="6" t="s">
        <v>149</v>
      </c>
      <c r="B17" s="6">
        <v>182340720.03302336</v>
      </c>
      <c r="C17" s="6">
        <v>5614463.2607642356</v>
      </c>
      <c r="D17" s="6">
        <v>32.476963792297269</v>
      </c>
      <c r="E17" s="6">
        <v>6.1989861234659846E-25</v>
      </c>
      <c r="F17" s="6">
        <v>170874456.35864931</v>
      </c>
      <c r="G17" s="6">
        <v>193806983.7073974</v>
      </c>
      <c r="H17" s="6">
        <v>170874456.35864931</v>
      </c>
      <c r="I17" s="6">
        <v>193806983.7073974</v>
      </c>
    </row>
    <row r="18" spans="1:9" ht="17" thickBot="1" x14ac:dyDescent="0.25">
      <c r="A18" s="4" t="s">
        <v>162</v>
      </c>
      <c r="B18" s="4">
        <v>10632033.852411289</v>
      </c>
      <c r="C18" s="4">
        <v>10456464.417335737</v>
      </c>
      <c r="D18" s="4">
        <v>1.0167905161886723</v>
      </c>
      <c r="E18" s="4">
        <v>0.31738362136324239</v>
      </c>
      <c r="F18" s="4">
        <v>-10722915.417407461</v>
      </c>
      <c r="G18" s="4">
        <v>31986983.122230038</v>
      </c>
      <c r="H18" s="4">
        <v>-10722915.417407461</v>
      </c>
      <c r="I18" s="4">
        <v>31986983.122230038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58863-29C3-B14C-9129-AD9068960039}">
  <dimension ref="A1:I18"/>
  <sheetViews>
    <sheetView workbookViewId="0">
      <selection activeCell="A3" sqref="A3"/>
    </sheetView>
  </sheetViews>
  <sheetFormatPr baseColWidth="10" defaultRowHeight="16" x14ac:dyDescent="0.2"/>
  <cols>
    <col min="1" max="1" width="17.83203125" bestFit="1" customWidth="1"/>
    <col min="2" max="2" width="12.83203125" bestFit="1" customWidth="1"/>
    <col min="3" max="3" width="13.5" bestFit="1" customWidth="1"/>
    <col min="5" max="5" width="12.1640625" bestFit="1" customWidth="1"/>
    <col min="6" max="6" width="13" bestFit="1" customWidth="1"/>
  </cols>
  <sheetData>
    <row r="1" spans="1:9" x14ac:dyDescent="0.2">
      <c r="A1" t="s">
        <v>138</v>
      </c>
    </row>
    <row r="2" spans="1:9" ht="17" thickBot="1" x14ac:dyDescent="0.25"/>
    <row r="3" spans="1:9" x14ac:dyDescent="0.2">
      <c r="A3" s="7" t="s">
        <v>139</v>
      </c>
      <c r="B3" s="7"/>
    </row>
    <row r="4" spans="1:9" x14ac:dyDescent="0.2">
      <c r="A4" s="6" t="s">
        <v>140</v>
      </c>
      <c r="B4" s="6">
        <v>0.17523005803335498</v>
      </c>
    </row>
    <row r="5" spans="1:9" x14ac:dyDescent="0.2">
      <c r="A5" s="6" t="s">
        <v>141</v>
      </c>
      <c r="B5" s="6">
        <v>3.070557323837295E-2</v>
      </c>
    </row>
    <row r="6" spans="1:9" x14ac:dyDescent="0.2">
      <c r="A6" s="6" t="s">
        <v>142</v>
      </c>
      <c r="B6" s="6">
        <v>-1.6042409870146194E-3</v>
      </c>
    </row>
    <row r="7" spans="1:9" x14ac:dyDescent="0.2">
      <c r="A7" s="6" t="s">
        <v>143</v>
      </c>
      <c r="B7" s="6">
        <v>11549189.288871409</v>
      </c>
    </row>
    <row r="8" spans="1:9" ht="17" thickBot="1" x14ac:dyDescent="0.25">
      <c r="A8" s="4" t="s">
        <v>144</v>
      </c>
      <c r="B8" s="4">
        <v>32</v>
      </c>
    </row>
    <row r="10" spans="1:9" ht="17" thickBot="1" x14ac:dyDescent="0.25">
      <c r="A10" t="s">
        <v>145</v>
      </c>
    </row>
    <row r="11" spans="1:9" x14ac:dyDescent="0.2">
      <c r="A11" s="5"/>
      <c r="B11" s="5" t="s">
        <v>150</v>
      </c>
      <c r="C11" s="5" t="s">
        <v>151</v>
      </c>
      <c r="D11" s="5" t="s">
        <v>152</v>
      </c>
      <c r="E11" s="5" t="s">
        <v>153</v>
      </c>
      <c r="F11" s="5" t="s">
        <v>154</v>
      </c>
    </row>
    <row r="12" spans="1:9" x14ac:dyDescent="0.2">
      <c r="A12" s="6" t="s">
        <v>146</v>
      </c>
      <c r="B12" s="6">
        <v>1</v>
      </c>
      <c r="C12" s="6">
        <v>126761026515334.5</v>
      </c>
      <c r="D12" s="6">
        <v>126761026515334.5</v>
      </c>
      <c r="E12" s="6">
        <v>0.95034818288264633</v>
      </c>
      <c r="F12" s="6">
        <v>0.33742636280109772</v>
      </c>
    </row>
    <row r="13" spans="1:9" x14ac:dyDescent="0.2">
      <c r="A13" s="6" t="s">
        <v>147</v>
      </c>
      <c r="B13" s="6">
        <v>30</v>
      </c>
      <c r="C13" s="6">
        <v>4001513196905462.5</v>
      </c>
      <c r="D13" s="6">
        <v>133383773230182.08</v>
      </c>
      <c r="E13" s="6"/>
      <c r="F13" s="6"/>
    </row>
    <row r="14" spans="1:9" ht="17" thickBot="1" x14ac:dyDescent="0.25">
      <c r="A14" s="4" t="s">
        <v>148</v>
      </c>
      <c r="B14" s="4">
        <v>31</v>
      </c>
      <c r="C14" s="4">
        <v>4128274223420797</v>
      </c>
      <c r="D14" s="4"/>
      <c r="E14" s="4"/>
      <c r="F14" s="4"/>
    </row>
    <row r="15" spans="1:9" ht="17" thickBot="1" x14ac:dyDescent="0.25"/>
    <row r="16" spans="1:9" x14ac:dyDescent="0.2">
      <c r="A16" s="5"/>
      <c r="B16" s="5" t="s">
        <v>155</v>
      </c>
      <c r="C16" s="5" t="s">
        <v>143</v>
      </c>
      <c r="D16" s="5" t="s">
        <v>156</v>
      </c>
      <c r="E16" s="5" t="s">
        <v>157</v>
      </c>
      <c r="F16" s="5" t="s">
        <v>158</v>
      </c>
      <c r="G16" s="5" t="s">
        <v>159</v>
      </c>
      <c r="H16" s="5" t="s">
        <v>160</v>
      </c>
      <c r="I16" s="5" t="s">
        <v>161</v>
      </c>
    </row>
    <row r="17" spans="1:9" x14ac:dyDescent="0.2">
      <c r="A17" s="6" t="s">
        <v>149</v>
      </c>
      <c r="B17" s="6">
        <v>184102966.61491936</v>
      </c>
      <c r="C17" s="6">
        <v>4180876.5045977198</v>
      </c>
      <c r="D17" s="6">
        <v>44.034538310916595</v>
      </c>
      <c r="E17" s="6">
        <v>8.0516335455853336E-29</v>
      </c>
      <c r="F17" s="6">
        <v>175564477.68638244</v>
      </c>
      <c r="G17" s="6">
        <v>192641455.54345629</v>
      </c>
      <c r="H17" s="6">
        <v>175564477.68638244</v>
      </c>
      <c r="I17" s="6">
        <v>192641455.54345629</v>
      </c>
    </row>
    <row r="18" spans="1:9" ht="17" thickBot="1" x14ac:dyDescent="0.25">
      <c r="A18" s="4" t="s">
        <v>162</v>
      </c>
      <c r="B18" s="4">
        <v>215561.24871700886</v>
      </c>
      <c r="C18" s="4">
        <v>221120.6571664587</v>
      </c>
      <c r="D18" s="4">
        <v>0.9748580321680903</v>
      </c>
      <c r="E18" s="4">
        <v>0.33742636280109894</v>
      </c>
      <c r="F18" s="4">
        <v>-236027.37893327861</v>
      </c>
      <c r="G18" s="4">
        <v>667149.87636729633</v>
      </c>
      <c r="H18" s="4">
        <v>-236027.37893327861</v>
      </c>
      <c r="I18" s="4">
        <v>667149.87636729633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EEADD-5645-154F-9BB4-EABB2402D6CF}">
  <dimension ref="A1:K33"/>
  <sheetViews>
    <sheetView workbookViewId="0"/>
  </sheetViews>
  <sheetFormatPr baseColWidth="10" defaultRowHeight="16" x14ac:dyDescent="0.2"/>
  <cols>
    <col min="1" max="1" width="3.1640625" bestFit="1" customWidth="1"/>
    <col min="2" max="2" width="12" bestFit="1" customWidth="1"/>
    <col min="3" max="3" width="14.1640625" style="2" bestFit="1" customWidth="1"/>
    <col min="4" max="4" width="13.5" style="1" bestFit="1" customWidth="1"/>
    <col min="5" max="5" width="16" bestFit="1" customWidth="1"/>
    <col min="6" max="6" width="17" bestFit="1" customWidth="1"/>
    <col min="7" max="7" width="16.33203125" style="1" bestFit="1" customWidth="1"/>
    <col min="8" max="8" width="22.5" style="3" bestFit="1" customWidth="1"/>
    <col min="9" max="9" width="17.33203125" bestFit="1" customWidth="1"/>
    <col min="10" max="10" width="16" style="1" bestFit="1" customWidth="1"/>
    <col min="11" max="11" width="22.33203125" style="3" bestFit="1" customWidth="1"/>
    <col min="12" max="12" width="30.5" bestFit="1" customWidth="1"/>
    <col min="13" max="13" width="13.1640625" bestFit="1" customWidth="1"/>
    <col min="14" max="14" width="30.83203125" bestFit="1" customWidth="1"/>
  </cols>
  <sheetData>
    <row r="1" spans="1:11" x14ac:dyDescent="0.2">
      <c r="B1" t="s">
        <v>0</v>
      </c>
      <c r="C1" s="2" t="s">
        <v>4</v>
      </c>
      <c r="D1" s="1" t="s">
        <v>15</v>
      </c>
      <c r="E1" t="s">
        <v>1</v>
      </c>
      <c r="F1" t="s">
        <v>36</v>
      </c>
      <c r="G1" s="1" t="s">
        <v>69</v>
      </c>
      <c r="H1" s="3" t="s">
        <v>70</v>
      </c>
      <c r="I1" s="3" t="s">
        <v>71</v>
      </c>
      <c r="J1" s="1" t="s">
        <v>72</v>
      </c>
      <c r="K1" s="3" t="s">
        <v>73</v>
      </c>
    </row>
    <row r="2" spans="1:11" x14ac:dyDescent="0.2">
      <c r="A2">
        <v>1</v>
      </c>
      <c r="B2" t="s">
        <v>9</v>
      </c>
      <c r="C2" s="2">
        <v>0.81299999999999994</v>
      </c>
      <c r="D2" s="1">
        <v>220650341</v>
      </c>
      <c r="E2">
        <v>31</v>
      </c>
      <c r="F2" t="s">
        <v>43</v>
      </c>
      <c r="G2" s="1">
        <v>20000000</v>
      </c>
      <c r="H2" s="3">
        <f t="shared" ref="H2:H33" si="0">G2/D2</f>
        <v>9.0641147026371466E-2</v>
      </c>
      <c r="I2" t="s">
        <v>123</v>
      </c>
      <c r="J2" s="1">
        <v>1983333</v>
      </c>
      <c r="K2" s="3">
        <f>J2/D2</f>
        <v>8.9885789027627193E-3</v>
      </c>
    </row>
    <row r="3" spans="1:11" x14ac:dyDescent="0.2">
      <c r="A3">
        <v>2</v>
      </c>
      <c r="B3" t="s">
        <v>5</v>
      </c>
      <c r="C3" s="2">
        <v>0.375</v>
      </c>
      <c r="D3" s="1">
        <v>212753859</v>
      </c>
      <c r="E3">
        <v>10</v>
      </c>
      <c r="F3" t="s">
        <v>39</v>
      </c>
      <c r="G3" s="1">
        <v>7427950</v>
      </c>
      <c r="H3" s="3">
        <f t="shared" si="0"/>
        <v>3.4913350267362246E-2</v>
      </c>
      <c r="I3" t="s">
        <v>90</v>
      </c>
      <c r="J3" s="1">
        <v>1677976</v>
      </c>
      <c r="K3" s="3">
        <f t="shared" ref="K3:K33" si="1">J3/D3</f>
        <v>7.8869356724570617E-3</v>
      </c>
    </row>
    <row r="4" spans="1:11" x14ac:dyDescent="0.2">
      <c r="A4">
        <v>3</v>
      </c>
      <c r="B4" t="s">
        <v>32</v>
      </c>
      <c r="C4" s="2">
        <v>0.5</v>
      </c>
      <c r="D4" s="1">
        <v>206404929</v>
      </c>
      <c r="E4">
        <v>18</v>
      </c>
      <c r="F4" t="s">
        <v>67</v>
      </c>
      <c r="G4" s="1">
        <v>26200000</v>
      </c>
      <c r="H4" s="3">
        <f t="shared" si="0"/>
        <v>0.1269349531861228</v>
      </c>
      <c r="I4" t="s">
        <v>128</v>
      </c>
      <c r="J4" s="1">
        <v>844572</v>
      </c>
      <c r="K4" s="3">
        <f t="shared" si="1"/>
        <v>4.0918208886377904E-3</v>
      </c>
    </row>
    <row r="5" spans="1:11" x14ac:dyDescent="0.2">
      <c r="A5">
        <v>4</v>
      </c>
      <c r="B5" t="s">
        <v>21</v>
      </c>
      <c r="C5" s="2">
        <v>0.625</v>
      </c>
      <c r="D5" s="1">
        <v>198106556</v>
      </c>
      <c r="E5">
        <v>26</v>
      </c>
      <c r="F5" t="s">
        <v>81</v>
      </c>
      <c r="G5" s="1">
        <v>3778495</v>
      </c>
      <c r="H5" s="3">
        <f t="shared" si="0"/>
        <v>1.9073043700784945E-2</v>
      </c>
      <c r="I5" t="s">
        <v>122</v>
      </c>
      <c r="J5" s="1">
        <v>1900000</v>
      </c>
      <c r="K5" s="3">
        <f t="shared" si="1"/>
        <v>9.590798196501887E-3</v>
      </c>
    </row>
    <row r="6" spans="1:11" x14ac:dyDescent="0.2">
      <c r="A6">
        <v>5</v>
      </c>
      <c r="B6" t="s">
        <v>26</v>
      </c>
      <c r="C6" s="2">
        <v>0.56299999999999994</v>
      </c>
      <c r="D6" s="1">
        <v>197068185</v>
      </c>
      <c r="E6">
        <v>29</v>
      </c>
      <c r="F6" t="s">
        <v>58</v>
      </c>
      <c r="G6" s="1">
        <v>2225000</v>
      </c>
      <c r="H6" s="3">
        <f t="shared" si="0"/>
        <v>1.1290508409563929E-2</v>
      </c>
      <c r="I6" t="s">
        <v>108</v>
      </c>
      <c r="J6" s="1">
        <v>1720705</v>
      </c>
      <c r="K6" s="3">
        <f t="shared" si="1"/>
        <v>8.7315210215185169E-3</v>
      </c>
    </row>
    <row r="7" spans="1:11" x14ac:dyDescent="0.2">
      <c r="A7">
        <v>6</v>
      </c>
      <c r="B7" t="s">
        <v>20</v>
      </c>
      <c r="C7" s="2">
        <v>0.438</v>
      </c>
      <c r="D7" s="1">
        <v>196100572</v>
      </c>
      <c r="E7">
        <v>13</v>
      </c>
      <c r="F7" t="s">
        <v>88</v>
      </c>
      <c r="G7" s="1">
        <v>8525000</v>
      </c>
      <c r="H7" s="3">
        <f t="shared" si="0"/>
        <v>4.3472591196725321E-2</v>
      </c>
      <c r="I7" t="s">
        <v>132</v>
      </c>
      <c r="J7" s="1">
        <v>749912</v>
      </c>
      <c r="K7" s="3">
        <f t="shared" si="1"/>
        <v>3.824119391145886E-3</v>
      </c>
    </row>
    <row r="8" spans="1:11" x14ac:dyDescent="0.2">
      <c r="A8">
        <v>7</v>
      </c>
      <c r="B8" t="s">
        <v>6</v>
      </c>
      <c r="C8" s="2">
        <v>0.75</v>
      </c>
      <c r="D8" s="1">
        <v>194988547</v>
      </c>
      <c r="E8">
        <v>23</v>
      </c>
      <c r="F8" t="s">
        <v>66</v>
      </c>
      <c r="G8" s="1">
        <v>21500000</v>
      </c>
      <c r="H8" s="3">
        <f t="shared" si="0"/>
        <v>0.11026288636326932</v>
      </c>
      <c r="I8" t="s">
        <v>131</v>
      </c>
      <c r="J8" s="1">
        <v>2187885</v>
      </c>
      <c r="K8" s="3">
        <f t="shared" si="1"/>
        <v>1.1220582099111698E-2</v>
      </c>
    </row>
    <row r="9" spans="1:11" x14ac:dyDescent="0.2">
      <c r="A9">
        <v>8</v>
      </c>
      <c r="B9" t="s">
        <v>28</v>
      </c>
      <c r="C9" s="2">
        <v>0.25</v>
      </c>
      <c r="D9" s="1">
        <v>194612924</v>
      </c>
      <c r="E9">
        <v>4</v>
      </c>
      <c r="F9" t="s">
        <v>61</v>
      </c>
      <c r="G9" s="1">
        <v>4666192</v>
      </c>
      <c r="H9" s="3">
        <f t="shared" si="0"/>
        <v>2.3976783782355585E-2</v>
      </c>
      <c r="I9" t="s">
        <v>102</v>
      </c>
      <c r="J9" s="1">
        <v>7089716</v>
      </c>
      <c r="K9" s="3">
        <f t="shared" si="1"/>
        <v>3.6429831350768875E-2</v>
      </c>
    </row>
    <row r="10" spans="1:11" x14ac:dyDescent="0.2">
      <c r="A10">
        <v>9</v>
      </c>
      <c r="B10" t="s">
        <v>11</v>
      </c>
      <c r="C10" s="2">
        <v>0.34399999999999997</v>
      </c>
      <c r="D10" s="1">
        <v>192019927</v>
      </c>
      <c r="E10">
        <v>8</v>
      </c>
      <c r="F10" t="s">
        <v>45</v>
      </c>
      <c r="G10" s="1">
        <v>6392481</v>
      </c>
      <c r="H10" s="3">
        <f t="shared" si="0"/>
        <v>3.3290716749413203E-2</v>
      </c>
      <c r="I10" t="s">
        <v>120</v>
      </c>
      <c r="J10" s="1">
        <v>9750000</v>
      </c>
      <c r="K10" s="3">
        <f t="shared" si="1"/>
        <v>5.0775980140852779E-2</v>
      </c>
    </row>
    <row r="11" spans="1:11" x14ac:dyDescent="0.2">
      <c r="A11">
        <v>10</v>
      </c>
      <c r="B11" t="s">
        <v>34</v>
      </c>
      <c r="C11" s="2">
        <v>0.81299999999999994</v>
      </c>
      <c r="D11" s="1">
        <v>191756597</v>
      </c>
      <c r="E11">
        <v>30</v>
      </c>
      <c r="F11" t="s">
        <v>65</v>
      </c>
      <c r="G11" s="1">
        <v>29352000</v>
      </c>
      <c r="H11" s="3">
        <f t="shared" si="0"/>
        <v>0.15306904930107829</v>
      </c>
      <c r="I11" t="s">
        <v>105</v>
      </c>
      <c r="J11" s="1">
        <v>695487</v>
      </c>
      <c r="K11" s="3">
        <f t="shared" si="1"/>
        <v>3.6269260660690594E-3</v>
      </c>
    </row>
    <row r="12" spans="1:11" x14ac:dyDescent="0.2">
      <c r="A12">
        <v>11</v>
      </c>
      <c r="B12" t="s">
        <v>17</v>
      </c>
      <c r="C12" s="2">
        <v>0.625</v>
      </c>
      <c r="D12" s="1">
        <v>191016955</v>
      </c>
      <c r="E12">
        <v>25</v>
      </c>
      <c r="F12" t="s">
        <v>50</v>
      </c>
      <c r="G12" s="1">
        <v>29000000</v>
      </c>
      <c r="H12" s="3">
        <f t="shared" si="0"/>
        <v>0.15181898381743128</v>
      </c>
      <c r="I12" t="s">
        <v>96</v>
      </c>
      <c r="J12" s="1">
        <v>1732721</v>
      </c>
      <c r="K12" s="3">
        <f t="shared" si="1"/>
        <v>9.0710324641077016E-3</v>
      </c>
    </row>
    <row r="13" spans="1:11" x14ac:dyDescent="0.2">
      <c r="A13">
        <v>12</v>
      </c>
      <c r="B13" t="s">
        <v>35</v>
      </c>
      <c r="C13" s="2">
        <v>0.375</v>
      </c>
      <c r="D13" s="1">
        <v>190540169</v>
      </c>
      <c r="E13">
        <v>9</v>
      </c>
      <c r="F13" t="s">
        <v>87</v>
      </c>
      <c r="G13" s="1">
        <v>12000000</v>
      </c>
      <c r="H13" s="3">
        <f t="shared" si="0"/>
        <v>6.2978846208538844E-2</v>
      </c>
      <c r="I13" t="s">
        <v>106</v>
      </c>
      <c r="J13" s="1">
        <v>7404786</v>
      </c>
      <c r="K13" s="3">
        <f t="shared" si="1"/>
        <v>3.8862073225095127E-2</v>
      </c>
    </row>
    <row r="14" spans="1:11" x14ac:dyDescent="0.2">
      <c r="A14">
        <v>13</v>
      </c>
      <c r="B14" t="s">
        <v>27</v>
      </c>
      <c r="C14" s="2">
        <v>0.875</v>
      </c>
      <c r="D14" s="1">
        <v>190028527</v>
      </c>
      <c r="E14">
        <v>28</v>
      </c>
      <c r="F14" t="s">
        <v>60</v>
      </c>
      <c r="G14" s="1">
        <v>2152648</v>
      </c>
      <c r="H14" s="3">
        <f t="shared" si="0"/>
        <v>1.1328025502192101E-2</v>
      </c>
      <c r="I14" t="s">
        <v>111</v>
      </c>
      <c r="J14" s="1">
        <v>3333333</v>
      </c>
      <c r="K14" s="3">
        <f t="shared" si="1"/>
        <v>1.7541224218403796E-2</v>
      </c>
    </row>
    <row r="15" spans="1:11" x14ac:dyDescent="0.2">
      <c r="A15">
        <v>14</v>
      </c>
      <c r="B15" t="s">
        <v>3</v>
      </c>
      <c r="C15" s="2">
        <v>0.438</v>
      </c>
      <c r="D15" s="1">
        <v>188464903</v>
      </c>
      <c r="E15">
        <v>11</v>
      </c>
      <c r="F15" t="s">
        <v>63</v>
      </c>
      <c r="G15" s="1">
        <v>6784476</v>
      </c>
      <c r="H15" s="3">
        <f t="shared" si="0"/>
        <v>3.5998617737330117E-2</v>
      </c>
      <c r="I15" t="s">
        <v>127</v>
      </c>
      <c r="J15" s="1">
        <v>8968750</v>
      </c>
      <c r="K15" s="3">
        <f t="shared" si="1"/>
        <v>4.7588436134445682E-2</v>
      </c>
    </row>
    <row r="16" spans="1:11" x14ac:dyDescent="0.2">
      <c r="A16">
        <v>15</v>
      </c>
      <c r="B16" t="s">
        <v>23</v>
      </c>
      <c r="C16" s="2">
        <v>0.81299999999999994</v>
      </c>
      <c r="D16" s="1">
        <v>187888357</v>
      </c>
      <c r="E16">
        <v>24</v>
      </c>
      <c r="F16" t="s">
        <v>77</v>
      </c>
      <c r="G16" s="1">
        <v>22700000</v>
      </c>
      <c r="H16" s="3">
        <f t="shared" si="0"/>
        <v>0.1208164271722276</v>
      </c>
      <c r="I16" t="s">
        <v>112</v>
      </c>
      <c r="J16" s="1">
        <v>1050693</v>
      </c>
      <c r="K16" s="3">
        <f t="shared" si="1"/>
        <v>5.5921134059413805E-3</v>
      </c>
    </row>
    <row r="17" spans="1:11" x14ac:dyDescent="0.2">
      <c r="A17">
        <v>16</v>
      </c>
      <c r="B17" t="s">
        <v>16</v>
      </c>
      <c r="C17" s="2">
        <v>0.125</v>
      </c>
      <c r="D17" s="1">
        <v>184954951</v>
      </c>
      <c r="E17">
        <v>1</v>
      </c>
      <c r="F17" t="s">
        <v>86</v>
      </c>
      <c r="G17" s="1">
        <v>16200000</v>
      </c>
      <c r="H17" s="3">
        <f t="shared" si="0"/>
        <v>8.7588896173966174E-2</v>
      </c>
      <c r="I17" t="s">
        <v>97</v>
      </c>
      <c r="J17" s="1">
        <v>1486408</v>
      </c>
      <c r="K17" s="3">
        <f t="shared" si="1"/>
        <v>8.036594813836586E-3</v>
      </c>
    </row>
    <row r="18" spans="1:11" x14ac:dyDescent="0.2">
      <c r="A18">
        <v>17</v>
      </c>
      <c r="B18" t="s">
        <v>33</v>
      </c>
      <c r="C18" s="2">
        <v>0.438</v>
      </c>
      <c r="D18" s="1">
        <v>184939978</v>
      </c>
      <c r="E18">
        <v>14</v>
      </c>
      <c r="F18" t="s">
        <v>56</v>
      </c>
      <c r="G18" s="1">
        <v>20922000</v>
      </c>
      <c r="H18" s="3">
        <f t="shared" si="0"/>
        <v>0.11312859570038448</v>
      </c>
      <c r="I18" t="s">
        <v>133</v>
      </c>
      <c r="J18" s="1">
        <v>2125000</v>
      </c>
      <c r="K18" s="3">
        <f t="shared" si="1"/>
        <v>1.1490214408914875E-2</v>
      </c>
    </row>
    <row r="19" spans="1:11" x14ac:dyDescent="0.2">
      <c r="A19">
        <v>18</v>
      </c>
      <c r="B19" t="s">
        <v>31</v>
      </c>
      <c r="C19" s="2">
        <v>0.68799999999999994</v>
      </c>
      <c r="D19" s="1">
        <v>184894364</v>
      </c>
      <c r="E19">
        <v>27</v>
      </c>
      <c r="F19" t="s">
        <v>68</v>
      </c>
      <c r="G19" s="1">
        <v>26286766</v>
      </c>
      <c r="H19" s="3">
        <f t="shared" si="0"/>
        <v>0.14217180789783296</v>
      </c>
      <c r="I19" t="s">
        <v>91</v>
      </c>
      <c r="J19" s="1">
        <v>661285</v>
      </c>
      <c r="K19" s="3">
        <f t="shared" si="1"/>
        <v>3.5765557461773143E-3</v>
      </c>
    </row>
    <row r="20" spans="1:11" x14ac:dyDescent="0.2">
      <c r="A20">
        <v>19</v>
      </c>
      <c r="B20" t="s">
        <v>22</v>
      </c>
      <c r="C20" s="2">
        <v>0.438</v>
      </c>
      <c r="D20" s="1">
        <v>184246919</v>
      </c>
      <c r="E20">
        <v>16</v>
      </c>
      <c r="F20" t="s">
        <v>55</v>
      </c>
      <c r="G20" s="1">
        <v>15800000</v>
      </c>
      <c r="H20" s="3">
        <f t="shared" si="0"/>
        <v>8.5754486890497209E-2</v>
      </c>
      <c r="I20" t="s">
        <v>134</v>
      </c>
      <c r="J20" s="1">
        <v>6750000</v>
      </c>
      <c r="K20" s="3">
        <f t="shared" si="1"/>
        <v>3.6635619399421275E-2</v>
      </c>
    </row>
    <row r="21" spans="1:11" x14ac:dyDescent="0.2">
      <c r="A21">
        <v>20</v>
      </c>
      <c r="B21" t="s">
        <v>29</v>
      </c>
      <c r="C21" s="2">
        <v>0.313</v>
      </c>
      <c r="D21" s="1">
        <v>184097522</v>
      </c>
      <c r="E21">
        <v>6</v>
      </c>
      <c r="F21" t="s">
        <v>85</v>
      </c>
      <c r="G21" s="1">
        <v>23000000</v>
      </c>
      <c r="H21" s="3">
        <f t="shared" si="0"/>
        <v>0.12493378373664367</v>
      </c>
      <c r="I21" t="s">
        <v>95</v>
      </c>
      <c r="J21" s="1">
        <v>4615882</v>
      </c>
      <c r="K21" s="3">
        <f t="shared" si="1"/>
        <v>2.5073026240950706E-2</v>
      </c>
    </row>
    <row r="22" spans="1:11" x14ac:dyDescent="0.2">
      <c r="A22">
        <v>21</v>
      </c>
      <c r="B22" t="s">
        <v>30</v>
      </c>
      <c r="C22" s="2">
        <v>0.313</v>
      </c>
      <c r="D22" s="1">
        <v>183306165</v>
      </c>
      <c r="E22">
        <v>7</v>
      </c>
      <c r="F22" t="s">
        <v>84</v>
      </c>
      <c r="G22" s="1">
        <v>495000</v>
      </c>
      <c r="H22" s="3">
        <f t="shared" si="0"/>
        <v>2.7004001747568066E-3</v>
      </c>
      <c r="I22" t="s">
        <v>103</v>
      </c>
      <c r="J22" s="1">
        <v>4702714</v>
      </c>
      <c r="K22" s="3">
        <f t="shared" si="1"/>
        <v>2.5654969105921778E-2</v>
      </c>
    </row>
    <row r="23" spans="1:11" x14ac:dyDescent="0.2">
      <c r="A23">
        <v>22</v>
      </c>
      <c r="B23" t="s">
        <v>14</v>
      </c>
      <c r="C23" s="2">
        <v>0.5</v>
      </c>
      <c r="D23" s="1">
        <v>182861976</v>
      </c>
      <c r="E23">
        <v>19</v>
      </c>
      <c r="F23" t="s">
        <v>80</v>
      </c>
      <c r="G23" s="1">
        <v>7917937</v>
      </c>
      <c r="H23" s="3">
        <f t="shared" si="0"/>
        <v>4.3300073493682471E-2</v>
      </c>
      <c r="I23" t="s">
        <v>98</v>
      </c>
      <c r="J23" s="1">
        <v>756545</v>
      </c>
      <c r="K23" s="3">
        <f t="shared" si="1"/>
        <v>4.1372461161635924E-3</v>
      </c>
    </row>
    <row r="24" spans="1:11" x14ac:dyDescent="0.2">
      <c r="A24">
        <v>23</v>
      </c>
      <c r="B24" t="s">
        <v>2</v>
      </c>
      <c r="C24" s="2">
        <v>0.5</v>
      </c>
      <c r="D24" s="1">
        <v>182367508</v>
      </c>
      <c r="E24">
        <v>17</v>
      </c>
      <c r="F24" t="s">
        <v>37</v>
      </c>
      <c r="G24" s="1">
        <v>2120848</v>
      </c>
      <c r="H24" s="3">
        <f t="shared" si="0"/>
        <v>1.1629527777502997E-2</v>
      </c>
      <c r="I24" t="s">
        <v>89</v>
      </c>
      <c r="J24" s="1">
        <v>6339653</v>
      </c>
      <c r="K24" s="3">
        <f t="shared" si="1"/>
        <v>3.4763062069148851E-2</v>
      </c>
    </row>
    <row r="25" spans="1:11" x14ac:dyDescent="0.2">
      <c r="A25">
        <v>24</v>
      </c>
      <c r="B25" t="s">
        <v>18</v>
      </c>
      <c r="C25" s="2">
        <v>0.438</v>
      </c>
      <c r="D25" s="1">
        <v>182229585</v>
      </c>
      <c r="E25">
        <v>15</v>
      </c>
      <c r="F25" t="s">
        <v>83</v>
      </c>
      <c r="G25" s="1">
        <v>4900000</v>
      </c>
      <c r="H25" s="3">
        <f t="shared" si="0"/>
        <v>2.6889157432916286E-2</v>
      </c>
      <c r="I25" t="s">
        <v>135</v>
      </c>
      <c r="J25" s="1">
        <v>575000</v>
      </c>
      <c r="K25" s="3">
        <f t="shared" si="1"/>
        <v>3.1553603110054825E-3</v>
      </c>
    </row>
    <row r="26" spans="1:11" x14ac:dyDescent="0.2">
      <c r="A26">
        <v>25</v>
      </c>
      <c r="B26" t="s">
        <v>25</v>
      </c>
      <c r="C26" s="2">
        <v>0.56299999999999994</v>
      </c>
      <c r="D26" s="1">
        <v>180977365</v>
      </c>
      <c r="E26">
        <v>20</v>
      </c>
      <c r="F26" t="s">
        <v>41</v>
      </c>
      <c r="G26" s="1">
        <v>10629577</v>
      </c>
      <c r="H26" s="3">
        <f t="shared" si="0"/>
        <v>5.8734289782592423E-2</v>
      </c>
      <c r="I26" t="s">
        <v>126</v>
      </c>
      <c r="J26" s="1">
        <v>9200001</v>
      </c>
      <c r="K26" s="3">
        <f t="shared" si="1"/>
        <v>5.0835092001698667E-2</v>
      </c>
    </row>
    <row r="27" spans="1:11" x14ac:dyDescent="0.2">
      <c r="A27">
        <v>26</v>
      </c>
      <c r="B27" t="s">
        <v>10</v>
      </c>
      <c r="C27" s="2">
        <v>0.188</v>
      </c>
      <c r="D27" s="1">
        <v>180627946</v>
      </c>
      <c r="E27">
        <v>2</v>
      </c>
      <c r="F27" t="s">
        <v>76</v>
      </c>
      <c r="G27" s="1">
        <v>20100000</v>
      </c>
      <c r="H27" s="3">
        <f t="shared" si="0"/>
        <v>0.11127846186104558</v>
      </c>
      <c r="I27" t="s">
        <v>136</v>
      </c>
      <c r="J27" s="1">
        <v>1780000</v>
      </c>
      <c r="K27" s="3">
        <f t="shared" si="1"/>
        <v>9.854510552868713E-3</v>
      </c>
    </row>
    <row r="28" spans="1:11" x14ac:dyDescent="0.2">
      <c r="A28">
        <v>27</v>
      </c>
      <c r="B28" t="s">
        <v>7</v>
      </c>
      <c r="C28" s="2">
        <v>0.219</v>
      </c>
      <c r="D28" s="1">
        <v>176627499</v>
      </c>
      <c r="E28">
        <v>3</v>
      </c>
      <c r="F28" t="s">
        <v>59</v>
      </c>
      <c r="G28" s="1">
        <v>30700000</v>
      </c>
      <c r="H28" s="3">
        <f t="shared" si="0"/>
        <v>0.17381211970849456</v>
      </c>
      <c r="I28" t="s">
        <v>124</v>
      </c>
      <c r="J28" s="1">
        <v>1478113</v>
      </c>
      <c r="K28" s="3">
        <f t="shared" si="1"/>
        <v>8.3685326937681433E-3</v>
      </c>
    </row>
    <row r="29" spans="1:11" x14ac:dyDescent="0.2">
      <c r="A29">
        <v>28</v>
      </c>
      <c r="B29" t="s">
        <v>8</v>
      </c>
      <c r="C29" s="2">
        <v>0.313</v>
      </c>
      <c r="D29" s="1">
        <v>175757955</v>
      </c>
      <c r="E29">
        <v>5</v>
      </c>
      <c r="F29" t="s">
        <v>79</v>
      </c>
      <c r="G29" s="1">
        <v>5500000</v>
      </c>
      <c r="H29" s="3">
        <f t="shared" si="0"/>
        <v>3.1293035925457825E-2</v>
      </c>
      <c r="I29" t="s">
        <v>125</v>
      </c>
      <c r="J29" s="1">
        <v>1072059</v>
      </c>
      <c r="K29" s="3">
        <f t="shared" si="1"/>
        <v>6.0996328729473435E-3</v>
      </c>
    </row>
    <row r="30" spans="1:11" x14ac:dyDescent="0.2">
      <c r="A30">
        <v>29</v>
      </c>
      <c r="B30" t="s">
        <v>19</v>
      </c>
      <c r="C30" s="2">
        <v>0.625</v>
      </c>
      <c r="D30" s="1">
        <v>174804987</v>
      </c>
      <c r="E30">
        <v>22</v>
      </c>
      <c r="F30" t="s">
        <v>52</v>
      </c>
      <c r="G30" s="1">
        <v>4814326</v>
      </c>
      <c r="H30" s="3">
        <f t="shared" si="0"/>
        <v>2.7541125013784647E-2</v>
      </c>
      <c r="I30" t="s">
        <v>94</v>
      </c>
      <c r="J30" s="1">
        <v>753956</v>
      </c>
      <c r="K30" s="3">
        <f t="shared" si="1"/>
        <v>4.3131263755078111E-3</v>
      </c>
    </row>
    <row r="31" spans="1:11" x14ac:dyDescent="0.2">
      <c r="A31">
        <v>30</v>
      </c>
      <c r="B31" t="s">
        <v>12</v>
      </c>
      <c r="C31" s="2">
        <v>0.438</v>
      </c>
      <c r="D31" s="1">
        <v>173145802</v>
      </c>
      <c r="E31">
        <v>12</v>
      </c>
      <c r="F31" t="s">
        <v>46</v>
      </c>
      <c r="G31" s="1">
        <v>22500000</v>
      </c>
      <c r="H31" s="3">
        <f t="shared" si="0"/>
        <v>0.12994828485648183</v>
      </c>
      <c r="I31" t="s">
        <v>100</v>
      </c>
      <c r="J31" s="1">
        <v>2169709</v>
      </c>
      <c r="K31" s="3">
        <f t="shared" si="1"/>
        <v>1.2531109475007659E-2</v>
      </c>
    </row>
    <row r="32" spans="1:11" x14ac:dyDescent="0.2">
      <c r="A32">
        <v>31</v>
      </c>
      <c r="B32" t="s">
        <v>13</v>
      </c>
      <c r="C32" s="2">
        <v>0.56299999999999994</v>
      </c>
      <c r="D32" s="1">
        <v>170362399</v>
      </c>
      <c r="E32">
        <v>21</v>
      </c>
      <c r="F32" t="s">
        <v>53</v>
      </c>
      <c r="G32" s="1">
        <v>8393779</v>
      </c>
      <c r="H32" s="3">
        <f t="shared" si="0"/>
        <v>4.9270138535675349E-2</v>
      </c>
      <c r="I32" t="s">
        <v>99</v>
      </c>
      <c r="J32" s="1">
        <v>974587</v>
      </c>
      <c r="K32" s="3">
        <f t="shared" si="1"/>
        <v>5.7206696179477965E-3</v>
      </c>
    </row>
    <row r="33" spans="1:11" x14ac:dyDescent="0.2">
      <c r="A33">
        <v>32</v>
      </c>
      <c r="B33" t="s">
        <v>24</v>
      </c>
      <c r="C33" s="2">
        <v>0.75</v>
      </c>
      <c r="D33" s="1">
        <v>166507002</v>
      </c>
      <c r="E33">
        <v>32</v>
      </c>
      <c r="F33" t="s">
        <v>57</v>
      </c>
      <c r="G33" s="1">
        <v>4479808</v>
      </c>
      <c r="H33" s="3">
        <f t="shared" si="0"/>
        <v>2.6904622305313021E-2</v>
      </c>
      <c r="I33" t="s">
        <v>137</v>
      </c>
      <c r="J33" s="1">
        <v>3000000</v>
      </c>
      <c r="K33" s="3">
        <f t="shared" si="1"/>
        <v>1.8017260319178649E-2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2021 regression|win%</vt:lpstr>
      <vt:lpstr>2021 regression|draft pick</vt:lpstr>
      <vt:lpstr>2021</vt:lpstr>
      <vt:lpstr>2020 regression|win%</vt:lpstr>
      <vt:lpstr>2020 regression|draft pick</vt:lpstr>
      <vt:lpstr>2020</vt:lpstr>
      <vt:lpstr>2019 regression|win%</vt:lpstr>
      <vt:lpstr>2019 regression|draft pick</vt:lpstr>
      <vt:lpstr>2019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Jarrett Markman</dc:creator>
  <cp:lastModifiedBy>Jarrett Markman</cp:lastModifiedBy>
  <dcterms:created xsi:type="dcterms:W3CDTF">2022-02-27T05:46:39Z</dcterms:created>
  <dcterms:modified xsi:type="dcterms:W3CDTF">2022-04-08T19:49:31Z</dcterms:modified>
</cp:coreProperties>
</file>