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4ee3842bd9bdcb/_Tech/_git_repos/dc_fin_reporting_in_powerbi/01_Financial_Analysis/"/>
    </mc:Choice>
  </mc:AlternateContent>
  <xr:revisionPtr revIDLastSave="85" documentId="8_{7DFE260A-887E-4385-B316-87B89CF1D382}" xr6:coauthVersionLast="47" xr6:coauthVersionMax="47" xr10:uidLastSave="{041D3D08-94B4-4747-AD7E-48837BE345C8}"/>
  <bookViews>
    <workbookView xWindow="58815" yWindow="1065" windowWidth="16485" windowHeight="17775" activeTab="1" xr2:uid="{FC0C4777-6E39-495D-AE5C-2965A99116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E9" i="2"/>
  <c r="C9" i="2"/>
  <c r="E11" i="1"/>
  <c r="B11" i="1"/>
  <c r="E9" i="1"/>
  <c r="B9" i="1"/>
  <c r="G9" i="2"/>
  <c r="C10" i="2"/>
  <c r="E12" i="1"/>
  <c r="B10" i="1"/>
  <c r="E10" i="1"/>
  <c r="B12" i="1"/>
</calcChain>
</file>

<file path=xl/sharedStrings.xml><?xml version="1.0" encoding="utf-8"?>
<sst xmlns="http://schemas.openxmlformats.org/spreadsheetml/2006/main" count="27" uniqueCount="21">
  <si>
    <t>Investment</t>
  </si>
  <si>
    <t>Rate</t>
  </si>
  <si>
    <t>Future Value</t>
  </si>
  <si>
    <t>ANNUALY</t>
  </si>
  <si>
    <t>MONTHLY</t>
  </si>
  <si>
    <t>Period (yrs)</t>
  </si>
  <si>
    <t>FV</t>
  </si>
  <si>
    <t>t</t>
  </si>
  <si>
    <t>yrs</t>
  </si>
  <si>
    <t>rate</t>
  </si>
  <si>
    <t>comp</t>
  </si>
  <si>
    <t>per year</t>
  </si>
  <si>
    <t>daily</t>
  </si>
  <si>
    <t>Account</t>
  </si>
  <si>
    <t>Stocks</t>
  </si>
  <si>
    <t>Lump sum</t>
  </si>
  <si>
    <t>PV</t>
  </si>
  <si>
    <t>Annuities</t>
  </si>
  <si>
    <t>pmt</t>
  </si>
  <si>
    <t>r</t>
  </si>
  <si>
    <t>first payment starts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</si>
</sst>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8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8" fontId="0" fillId="3" borderId="0" xfId="0" applyNumberFormat="1" applyFill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3" fillId="0" borderId="0" xfId="0" applyFont="1"/>
    <xf numFmtId="164" fontId="0" fillId="4" borderId="0" xfId="0" applyNumberFormat="1" applyFill="1"/>
    <xf numFmtId="8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D146-17DB-490E-9B8D-FA79994BF1E2}">
  <dimension ref="B2:E12"/>
  <sheetViews>
    <sheetView workbookViewId="0">
      <selection activeCell="E11" sqref="E11"/>
    </sheetView>
  </sheetViews>
  <sheetFormatPr defaultRowHeight="15" x14ac:dyDescent="0.25"/>
  <cols>
    <col min="2" max="2" width="14.42578125" customWidth="1"/>
    <col min="3" max="3" width="12.28515625" bestFit="1" customWidth="1"/>
    <col min="5" max="5" width="14" bestFit="1" customWidth="1"/>
  </cols>
  <sheetData>
    <row r="2" spans="2:5" x14ac:dyDescent="0.25">
      <c r="B2" s="2" t="s">
        <v>0</v>
      </c>
      <c r="C2" s="3">
        <v>250000</v>
      </c>
    </row>
    <row r="3" spans="2:5" x14ac:dyDescent="0.25">
      <c r="B3" s="2"/>
      <c r="C3" s="2"/>
    </row>
    <row r="4" spans="2:5" x14ac:dyDescent="0.25">
      <c r="B4" s="2" t="s">
        <v>1</v>
      </c>
      <c r="C4" s="2">
        <v>6.25E-2</v>
      </c>
    </row>
    <row r="5" spans="2:5" x14ac:dyDescent="0.25">
      <c r="B5" s="2" t="s">
        <v>5</v>
      </c>
      <c r="C5" s="2">
        <v>10</v>
      </c>
    </row>
    <row r="7" spans="2:5" x14ac:dyDescent="0.25">
      <c r="B7" s="2" t="s">
        <v>3</v>
      </c>
      <c r="E7" s="2" t="s">
        <v>4</v>
      </c>
    </row>
    <row r="8" spans="2:5" x14ac:dyDescent="0.25">
      <c r="B8" t="s">
        <v>2</v>
      </c>
      <c r="E8" t="s">
        <v>2</v>
      </c>
    </row>
    <row r="9" spans="2:5" x14ac:dyDescent="0.25">
      <c r="B9" s="1">
        <f>C2*((1+C4)^10)</f>
        <v>458383.94281622639</v>
      </c>
      <c r="E9" s="1">
        <f>C2*((1+C4/12)^(10*12))</f>
        <v>466304.54145791323</v>
      </c>
    </row>
    <row r="10" spans="2:5" x14ac:dyDescent="0.25">
      <c r="B10" s="4" t="str">
        <f ca="1">_xlfn.FORMULATEXT(B9)</f>
        <v>=C2*((1+C4)^10)</v>
      </c>
      <c r="E10" s="4" t="str">
        <f ca="1">_xlfn.FORMULATEXT(E9)</f>
        <v>=C2*((1+C4/12)^(10*12))</v>
      </c>
    </row>
    <row r="11" spans="2:5" x14ac:dyDescent="0.25">
      <c r="B11" s="1">
        <f>FV(C4,C5,0,C2)</f>
        <v>-458383.94281622639</v>
      </c>
      <c r="E11" s="1">
        <f>FV(C4/12,C5*12,0,C2)</f>
        <v>-466304.54145791323</v>
      </c>
    </row>
    <row r="12" spans="2:5" x14ac:dyDescent="0.25">
      <c r="B12" s="4" t="str">
        <f ca="1">_xlfn.FORMULATEXT(B11)</f>
        <v>=FV(C4,C5,0,C2)</v>
      </c>
      <c r="E12" s="4" t="str">
        <f ca="1">_xlfn.FORMULATEXT(E11)</f>
        <v>=FV(C4/12,C5*12,0,C2)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488-E44B-471D-BBE1-98AA7560E1C8}">
  <dimension ref="B2:G23"/>
  <sheetViews>
    <sheetView tabSelected="1" workbookViewId="0">
      <selection activeCell="J25" sqref="J25"/>
    </sheetView>
  </sheetViews>
  <sheetFormatPr defaultRowHeight="15" x14ac:dyDescent="0.25"/>
  <cols>
    <col min="2" max="2" width="18.42578125" customWidth="1"/>
    <col min="3" max="3" width="16" bestFit="1" customWidth="1"/>
    <col min="5" max="5" width="10.85546875" bestFit="1" customWidth="1"/>
  </cols>
  <sheetData>
    <row r="2" spans="2:7" x14ac:dyDescent="0.25">
      <c r="B2" s="2" t="s">
        <v>6</v>
      </c>
      <c r="C2">
        <v>100000</v>
      </c>
    </row>
    <row r="3" spans="2:7" x14ac:dyDescent="0.25">
      <c r="B3" s="2" t="s">
        <v>7</v>
      </c>
      <c r="C3">
        <v>18</v>
      </c>
      <c r="D3" t="s">
        <v>8</v>
      </c>
    </row>
    <row r="4" spans="2:7" x14ac:dyDescent="0.25">
      <c r="B4" s="2"/>
    </row>
    <row r="5" spans="2:7" x14ac:dyDescent="0.25">
      <c r="B5" s="2"/>
      <c r="C5" s="6" t="s">
        <v>13</v>
      </c>
      <c r="D5" s="7"/>
      <c r="E5" s="9" t="s">
        <v>14</v>
      </c>
      <c r="F5" s="10"/>
    </row>
    <row r="6" spans="2:7" x14ac:dyDescent="0.25">
      <c r="B6" s="12" t="s">
        <v>9</v>
      </c>
      <c r="C6" s="13">
        <v>0.02</v>
      </c>
      <c r="D6" s="13" t="s">
        <v>11</v>
      </c>
      <c r="E6" s="14">
        <v>0.1</v>
      </c>
      <c r="F6" s="14" t="s">
        <v>11</v>
      </c>
    </row>
    <row r="7" spans="2:7" x14ac:dyDescent="0.25">
      <c r="B7" s="12" t="s">
        <v>10</v>
      </c>
      <c r="C7" s="13" t="s">
        <v>12</v>
      </c>
      <c r="D7" s="13"/>
      <c r="E7" s="14" t="s">
        <v>12</v>
      </c>
      <c r="F7" s="14"/>
    </row>
    <row r="8" spans="2:7" x14ac:dyDescent="0.25">
      <c r="C8" s="7"/>
      <c r="D8" s="7"/>
      <c r="E8" s="10"/>
      <c r="F8" s="10"/>
    </row>
    <row r="9" spans="2:7" x14ac:dyDescent="0.25">
      <c r="C9" s="8">
        <f>PV(0.02/365,18*365,0,100000)*(-1)</f>
        <v>69768.320704459256</v>
      </c>
      <c r="D9" s="7"/>
      <c r="E9" s="11">
        <f>PV(0.1/365,18*365,0,100000)*(-1)</f>
        <v>16533.964443230485</v>
      </c>
      <c r="F9" s="10"/>
      <c r="G9" s="4" t="str">
        <f ca="1">_xlfn.FORMULATEXT(E9)</f>
        <v>=PV(0.1/365,18*365,0,100000)*(-1)</v>
      </c>
    </row>
    <row r="10" spans="2:7" x14ac:dyDescent="0.25">
      <c r="C10" s="4" t="str">
        <f ca="1">_xlfn.FORMULATEXT(C9)</f>
        <v>=PV(0.02/365,18*365,0,100000)*(-1)</v>
      </c>
    </row>
    <row r="13" spans="2:7" x14ac:dyDescent="0.25">
      <c r="B13" s="2" t="s">
        <v>15</v>
      </c>
    </row>
    <row r="14" spans="2:7" x14ac:dyDescent="0.25">
      <c r="B14" t="s">
        <v>16</v>
      </c>
      <c r="C14" s="16">
        <v>428000000</v>
      </c>
    </row>
    <row r="16" spans="2:7" x14ac:dyDescent="0.25">
      <c r="B16" s="2" t="s">
        <v>17</v>
      </c>
    </row>
    <row r="17" spans="2:4" x14ac:dyDescent="0.25">
      <c r="B17" s="15" t="s">
        <v>18</v>
      </c>
      <c r="C17" s="1">
        <v>30000000</v>
      </c>
      <c r="D17" t="s">
        <v>11</v>
      </c>
    </row>
    <row r="18" spans="2:4" x14ac:dyDescent="0.25">
      <c r="B18" t="s">
        <v>7</v>
      </c>
      <c r="C18">
        <v>30</v>
      </c>
      <c r="D18" t="s">
        <v>8</v>
      </c>
    </row>
    <row r="19" spans="2:4" x14ac:dyDescent="0.25">
      <c r="B19" t="s">
        <v>19</v>
      </c>
      <c r="C19">
        <v>7.4999999999999997E-2</v>
      </c>
    </row>
    <row r="20" spans="2:4" x14ac:dyDescent="0.25">
      <c r="B20" t="s">
        <v>20</v>
      </c>
    </row>
    <row r="22" spans="2:4" x14ac:dyDescent="0.25">
      <c r="B22" s="5"/>
      <c r="C22" s="17">
        <f>PV(0.075,30,-30000000,0,1)</f>
        <v>380884957.06502384</v>
      </c>
    </row>
    <row r="23" spans="2:4" x14ac:dyDescent="0.25">
      <c r="B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Krzysztofik</dc:creator>
  <cp:lastModifiedBy>Jarosław Krzysztofik</cp:lastModifiedBy>
  <dcterms:created xsi:type="dcterms:W3CDTF">2023-10-27T19:36:46Z</dcterms:created>
  <dcterms:modified xsi:type="dcterms:W3CDTF">2023-10-29T11:36:02Z</dcterms:modified>
</cp:coreProperties>
</file>