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7040" yWindow="2080" windowWidth="25600" windowHeight="14940" tabRatio="500"/>
  </bookViews>
  <sheets>
    <sheet name="Q3" sheetId="1" r:id="rId1"/>
    <sheet name="Visualise" sheetId="4" r:id="rId2"/>
    <sheet name="Sample Default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1" l="1"/>
  <c r="J10" i="1"/>
  <c r="J9" i="1"/>
  <c r="J8" i="1"/>
  <c r="J7" i="1"/>
  <c r="J6" i="1"/>
  <c r="J5" i="1"/>
  <c r="J4" i="1"/>
  <c r="J3" i="1"/>
  <c r="J2" i="1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E36" i="3"/>
  <c r="D36" i="3"/>
  <c r="C36" i="3"/>
  <c r="E35" i="3"/>
  <c r="D35" i="3"/>
  <c r="C35" i="3"/>
  <c r="E34" i="3"/>
  <c r="D34" i="3"/>
  <c r="C34" i="3"/>
  <c r="E33" i="3"/>
  <c r="D33" i="3"/>
  <c r="C33" i="3"/>
  <c r="E32" i="3"/>
  <c r="D32" i="3"/>
  <c r="C32" i="3"/>
  <c r="E31" i="3"/>
  <c r="D31" i="3"/>
  <c r="C31" i="3"/>
  <c r="E30" i="3"/>
  <c r="D30" i="3"/>
  <c r="C30" i="3"/>
  <c r="E29" i="3"/>
  <c r="D29" i="3"/>
  <c r="C29" i="3"/>
  <c r="E28" i="3"/>
  <c r="D28" i="3"/>
  <c r="C28" i="3"/>
  <c r="E27" i="3"/>
  <c r="D27" i="3"/>
  <c r="C27" i="3"/>
  <c r="E26" i="3"/>
  <c r="D26" i="3"/>
  <c r="C26" i="3"/>
  <c r="E25" i="3"/>
  <c r="D25" i="3"/>
  <c r="C25" i="3"/>
  <c r="E24" i="3"/>
  <c r="D24" i="3"/>
  <c r="C24" i="3"/>
  <c r="E23" i="3"/>
  <c r="D23" i="3"/>
  <c r="C23" i="3"/>
  <c r="E22" i="3"/>
  <c r="D22" i="3"/>
  <c r="C22" i="3"/>
  <c r="E21" i="3"/>
  <c r="D21" i="3"/>
  <c r="C21" i="3"/>
  <c r="E20" i="3"/>
  <c r="D20" i="3"/>
  <c r="C20" i="3"/>
  <c r="E19" i="3"/>
  <c r="D19" i="3"/>
  <c r="C19" i="3"/>
  <c r="E18" i="3"/>
  <c r="D18" i="3"/>
  <c r="C18" i="3"/>
  <c r="E17" i="3"/>
  <c r="D17" i="3"/>
  <c r="C17" i="3"/>
  <c r="E16" i="3"/>
  <c r="D16" i="3"/>
  <c r="C16" i="3"/>
  <c r="E15" i="3"/>
  <c r="D15" i="3"/>
  <c r="C15" i="3"/>
  <c r="E14" i="3"/>
  <c r="D14" i="3"/>
  <c r="C14" i="3"/>
  <c r="E13" i="3"/>
  <c r="D13" i="3"/>
  <c r="C13" i="3"/>
  <c r="E12" i="3"/>
  <c r="D12" i="3"/>
  <c r="C12" i="3"/>
  <c r="E11" i="3"/>
  <c r="D11" i="3"/>
  <c r="C11" i="3"/>
  <c r="E10" i="3"/>
  <c r="D10" i="3"/>
  <c r="C10" i="3"/>
  <c r="E9" i="3"/>
  <c r="D9" i="3"/>
  <c r="C9" i="3"/>
  <c r="E8" i="3"/>
  <c r="D8" i="3"/>
  <c r="C8" i="3"/>
  <c r="E7" i="3"/>
  <c r="D7" i="3"/>
  <c r="C7" i="3"/>
  <c r="E6" i="3"/>
  <c r="D6" i="3"/>
  <c r="C6" i="3"/>
  <c r="E5" i="3"/>
  <c r="D5" i="3"/>
  <c r="C5" i="3"/>
  <c r="E4" i="3"/>
  <c r="D4" i="3"/>
  <c r="C4" i="3"/>
  <c r="E3" i="3"/>
  <c r="D3" i="3"/>
  <c r="C3" i="3"/>
  <c r="E2" i="3"/>
  <c r="D2" i="3"/>
  <c r="C2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O3" i="1"/>
  <c r="P3" i="1"/>
  <c r="Q3" i="1"/>
  <c r="O4" i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2" i="1"/>
  <c r="P2" i="1"/>
  <c r="Q2" i="1"/>
  <c r="Q12" i="1"/>
  <c r="N11" i="1"/>
  <c r="N10" i="1"/>
  <c r="N9" i="1"/>
  <c r="N8" i="1"/>
  <c r="N7" i="1"/>
  <c r="N6" i="1"/>
  <c r="N5" i="1"/>
  <c r="N4" i="1"/>
  <c r="N3" i="1"/>
  <c r="N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2" i="1"/>
  <c r="L2" i="1"/>
  <c r="C6" i="1" a="1"/>
  <c r="E7" i="1"/>
  <c r="H3" i="1"/>
  <c r="I3" i="1"/>
  <c r="C6" i="1"/>
  <c r="D6" i="1"/>
  <c r="E6" i="1"/>
  <c r="C7" i="1"/>
  <c r="D7" i="1"/>
  <c r="C8" i="1"/>
  <c r="D8" i="1"/>
  <c r="E8" i="1"/>
  <c r="C10" i="1" a="1"/>
  <c r="E11" i="1"/>
  <c r="H4" i="1"/>
  <c r="I4" i="1"/>
  <c r="C10" i="1"/>
  <c r="D10" i="1"/>
  <c r="E10" i="1"/>
  <c r="C11" i="1"/>
  <c r="D11" i="1"/>
  <c r="C12" i="1"/>
  <c r="D12" i="1"/>
  <c r="E12" i="1"/>
  <c r="C14" i="1" a="1"/>
  <c r="E15" i="1"/>
  <c r="H5" i="1"/>
  <c r="I5" i="1"/>
  <c r="C14" i="1"/>
  <c r="D14" i="1"/>
  <c r="E14" i="1"/>
  <c r="C15" i="1"/>
  <c r="D15" i="1"/>
  <c r="C16" i="1"/>
  <c r="D16" i="1"/>
  <c r="E16" i="1"/>
  <c r="C18" i="1" a="1"/>
  <c r="E19" i="1"/>
  <c r="H6" i="1"/>
  <c r="I6" i="1"/>
  <c r="C18" i="1"/>
  <c r="D18" i="1"/>
  <c r="E18" i="1"/>
  <c r="C19" i="1"/>
  <c r="D19" i="1"/>
  <c r="C20" i="1"/>
  <c r="D20" i="1"/>
  <c r="E20" i="1"/>
  <c r="C22" i="1" a="1"/>
  <c r="E23" i="1"/>
  <c r="H7" i="1"/>
  <c r="I7" i="1"/>
  <c r="C22" i="1"/>
  <c r="D22" i="1"/>
  <c r="E22" i="1"/>
  <c r="C23" i="1"/>
  <c r="D23" i="1"/>
  <c r="C24" i="1"/>
  <c r="D24" i="1"/>
  <c r="E24" i="1"/>
  <c r="C26" i="1" a="1"/>
  <c r="E27" i="1"/>
  <c r="H8" i="1"/>
  <c r="I8" i="1"/>
  <c r="C26" i="1"/>
  <c r="D26" i="1"/>
  <c r="E26" i="1"/>
  <c r="C27" i="1"/>
  <c r="D27" i="1"/>
  <c r="C28" i="1"/>
  <c r="D28" i="1"/>
  <c r="E28" i="1"/>
  <c r="C30" i="1" a="1"/>
  <c r="E31" i="1"/>
  <c r="H9" i="1"/>
  <c r="I9" i="1"/>
  <c r="C30" i="1"/>
  <c r="D30" i="1"/>
  <c r="E30" i="1"/>
  <c r="C31" i="1"/>
  <c r="D31" i="1"/>
  <c r="C32" i="1"/>
  <c r="D32" i="1"/>
  <c r="E32" i="1"/>
  <c r="C34" i="1" a="1"/>
  <c r="E35" i="1"/>
  <c r="H10" i="1"/>
  <c r="I10" i="1"/>
  <c r="C34" i="1"/>
  <c r="D34" i="1"/>
  <c r="E34" i="1"/>
  <c r="C35" i="1"/>
  <c r="D35" i="1"/>
  <c r="C36" i="1"/>
  <c r="D36" i="1"/>
  <c r="E36" i="1"/>
  <c r="C38" i="1" a="1"/>
  <c r="E39" i="1"/>
  <c r="H11" i="1"/>
  <c r="I11" i="1"/>
  <c r="H2" i="1"/>
  <c r="I2" i="1"/>
  <c r="L12" i="1"/>
  <c r="H19" i="1"/>
  <c r="C38" i="1"/>
  <c r="D38" i="1"/>
  <c r="E38" i="1"/>
  <c r="C39" i="1"/>
  <c r="D39" i="1"/>
  <c r="C40" i="1"/>
  <c r="D40" i="1"/>
  <c r="E40" i="1"/>
</calcChain>
</file>

<file path=xl/sharedStrings.xml><?xml version="1.0" encoding="utf-8"?>
<sst xmlns="http://schemas.openxmlformats.org/spreadsheetml/2006/main" count="21" uniqueCount="21">
  <si>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</si>
  <si>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</si>
  <si>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</si>
  <si>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</si>
  <si>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</si>
  <si>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</si>
  <si>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</si>
  <si>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</si>
  <si>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</si>
  <si>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</si>
  <si>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n</t>
  </si>
  <si>
    <t>P(Default,n)</t>
  </si>
  <si>
    <t>P(Survive,n)</t>
  </si>
  <si>
    <t>Coupon rate</t>
  </si>
  <si>
    <t>semi-annual payments</t>
  </si>
  <si>
    <t>Par</t>
  </si>
  <si>
    <t>Valuation Rate</t>
  </si>
  <si>
    <t>conv half yearly</t>
  </si>
  <si>
    <t>Value</t>
  </si>
  <si>
    <t>P = np.array(transition_matrix)</t>
  </si>
  <si>
    <t>np.linalg(P,N)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</si>
</sst>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2" borderId="0" xfId="0" applyNumberFormat="1" applyFont="1" applyFill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0" fillId="3" borderId="0" xfId="0" applyNumberFormat="1" applyFill="1"/>
    <xf numFmtId="0" fontId="1" fillId="3" borderId="0" xfId="0" applyFont="1" applyFill="1"/>
    <xf numFmtId="0" fontId="0" fillId="2" borderId="0" xfId="0" applyFill="1"/>
    <xf numFmtId="164" fontId="0" fillId="2" borderId="0" xfId="0" applyNumberFormat="1" applyFill="1"/>
    <xf numFmtId="165" fontId="0" fillId="4" borderId="0" xfId="0" applyNumberFormat="1" applyFill="1"/>
    <xf numFmtId="2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Survival</a:t>
            </a:r>
            <a:r>
              <a:rPr lang="en-US" baseline="0"/>
              <a:t> Curves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10954863138909"/>
          <c:y val="0.124556607010263"/>
          <c:w val="0.841306108701144"/>
          <c:h val="0.793588392929108"/>
        </c:manualLayout>
      </c:layout>
      <c:lineChart>
        <c:grouping val="standard"/>
        <c:varyColors val="0"/>
        <c:ser>
          <c:idx val="0"/>
          <c:order val="0"/>
          <c:tx>
            <c:strRef>
              <c:f>'Sample Defaults'!$B$1</c:f>
              <c:strCache>
                <c:ptCount val="1"/>
                <c:pt idx="0">
                  <c:v>0.01</c:v>
                </c:pt>
              </c:strCache>
            </c:strRef>
          </c:tx>
          <c:marker>
            <c:symbol val="none"/>
          </c:marker>
          <c:cat>
            <c:numRef>
              <c:f>'Sample Defaults'!$A$2:$A$42</c:f>
              <c:numCache>
                <c:formatCode>0.00</c:formatCode>
                <c:ptCount val="41"/>
                <c:pt idx="0">
                  <c:v>0.0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2.0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3.0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4.0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5.0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6.0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7.0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8.0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9.0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10.0</c:v>
                </c:pt>
              </c:numCache>
            </c:numRef>
          </c:cat>
          <c:val>
            <c:numRef>
              <c:f>'Sample Defaults'!$B$2:$B$42</c:f>
              <c:numCache>
                <c:formatCode>0.0000</c:formatCode>
                <c:ptCount val="41"/>
                <c:pt idx="0">
                  <c:v>1.0</c:v>
                </c:pt>
                <c:pt idx="1">
                  <c:v>0.99750312239746</c:v>
                </c:pt>
                <c:pt idx="2">
                  <c:v>0.995012479192682</c:v>
                </c:pt>
                <c:pt idx="3">
                  <c:v>0.992528054819138</c:v>
                </c:pt>
                <c:pt idx="4">
                  <c:v>0.990049833749168</c:v>
                </c:pt>
                <c:pt idx="5">
                  <c:v>0.987577800493881</c:v>
                </c:pt>
                <c:pt idx="6">
                  <c:v>0.985111939603063</c:v>
                </c:pt>
                <c:pt idx="7">
                  <c:v>0.982652235665073</c:v>
                </c:pt>
                <c:pt idx="8">
                  <c:v>0.980198673306755</c:v>
                </c:pt>
                <c:pt idx="9">
                  <c:v>0.977751237193336</c:v>
                </c:pt>
                <c:pt idx="10">
                  <c:v>0.975309912028333</c:v>
                </c:pt>
                <c:pt idx="11">
                  <c:v>0.972874682553454</c:v>
                </c:pt>
                <c:pt idx="12">
                  <c:v>0.970445533548508</c:v>
                </c:pt>
                <c:pt idx="13">
                  <c:v>0.968022449831306</c:v>
                </c:pt>
                <c:pt idx="14">
                  <c:v>0.965605416257566</c:v>
                </c:pt>
                <c:pt idx="15">
                  <c:v>0.963194417720822</c:v>
                </c:pt>
                <c:pt idx="16">
                  <c:v>0.960789439152323</c:v>
                </c:pt>
                <c:pt idx="17">
                  <c:v>0.958390465520947</c:v>
                </c:pt>
                <c:pt idx="18">
                  <c:v>0.9559974818331</c:v>
                </c:pt>
                <c:pt idx="19">
                  <c:v>0.953610473132626</c:v>
                </c:pt>
                <c:pt idx="20">
                  <c:v>0.951229424500714</c:v>
                </c:pt>
                <c:pt idx="21">
                  <c:v>0.948854321055801</c:v>
                </c:pt>
                <c:pt idx="22">
                  <c:v>0.946485147953484</c:v>
                </c:pt>
                <c:pt idx="23">
                  <c:v>0.944121890386422</c:v>
                </c:pt>
                <c:pt idx="24">
                  <c:v>0.941764533584249</c:v>
                </c:pt>
                <c:pt idx="25">
                  <c:v>0.939413062813476</c:v>
                </c:pt>
                <c:pt idx="26">
                  <c:v>0.937067463377403</c:v>
                </c:pt>
                <c:pt idx="27">
                  <c:v>0.934727720616027</c:v>
                </c:pt>
                <c:pt idx="28">
                  <c:v>0.932393819905948</c:v>
                </c:pt>
                <c:pt idx="29">
                  <c:v>0.930065746660278</c:v>
                </c:pt>
                <c:pt idx="30">
                  <c:v>0.927743486328553</c:v>
                </c:pt>
                <c:pt idx="31">
                  <c:v>0.925427024396637</c:v>
                </c:pt>
                <c:pt idx="32">
                  <c:v>0.923116346386636</c:v>
                </c:pt>
                <c:pt idx="33">
                  <c:v>0.920811437856805</c:v>
                </c:pt>
                <c:pt idx="34">
                  <c:v>0.918512284401457</c:v>
                </c:pt>
                <c:pt idx="35">
                  <c:v>0.916218871650878</c:v>
                </c:pt>
                <c:pt idx="36">
                  <c:v>0.913931185271228</c:v>
                </c:pt>
                <c:pt idx="37">
                  <c:v>0.911649210964462</c:v>
                </c:pt>
                <c:pt idx="38">
                  <c:v>0.909372934468231</c:v>
                </c:pt>
                <c:pt idx="39">
                  <c:v>0.907102341555802</c:v>
                </c:pt>
                <c:pt idx="40">
                  <c:v>0.904837418035959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'Sample Defaults'!$C$1</c:f>
              <c:strCache>
                <c:ptCount val="1"/>
                <c:pt idx="0">
                  <c:v>0.05</c:v>
                </c:pt>
              </c:strCache>
            </c:strRef>
          </c:tx>
          <c:marker>
            <c:symbol val="none"/>
          </c:marker>
          <c:cat>
            <c:numRef>
              <c:f>'Sample Defaults'!$A$2:$A$42</c:f>
              <c:numCache>
                <c:formatCode>0.00</c:formatCode>
                <c:ptCount val="41"/>
                <c:pt idx="0">
                  <c:v>0.0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2.0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3.0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4.0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5.0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6.0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7.0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8.0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9.0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10.0</c:v>
                </c:pt>
              </c:numCache>
            </c:numRef>
          </c:cat>
          <c:val>
            <c:numRef>
              <c:f>'Sample Defaults'!$C$2:$C$42</c:f>
              <c:numCache>
                <c:formatCode>0.0000</c:formatCode>
                <c:ptCount val="41"/>
                <c:pt idx="0">
                  <c:v>1.0</c:v>
                </c:pt>
                <c:pt idx="1">
                  <c:v>0.987577800493881</c:v>
                </c:pt>
                <c:pt idx="2">
                  <c:v>0.975309912028333</c:v>
                </c:pt>
                <c:pt idx="3">
                  <c:v>0.963194417720822</c:v>
                </c:pt>
                <c:pt idx="4">
                  <c:v>0.951229424500714</c:v>
                </c:pt>
                <c:pt idx="5">
                  <c:v>0.939413062813476</c:v>
                </c:pt>
                <c:pt idx="6">
                  <c:v>0.927743486328553</c:v>
                </c:pt>
                <c:pt idx="7">
                  <c:v>0.916218871650878</c:v>
                </c:pt>
                <c:pt idx="8">
                  <c:v>0.904837418035959</c:v>
                </c:pt>
                <c:pt idx="9">
                  <c:v>0.893597347108516</c:v>
                </c:pt>
                <c:pt idx="10">
                  <c:v>0.882496902584595</c:v>
                </c:pt>
                <c:pt idx="11">
                  <c:v>0.871534349997158</c:v>
                </c:pt>
                <c:pt idx="12">
                  <c:v>0.860707976425058</c:v>
                </c:pt>
                <c:pt idx="13">
                  <c:v>0.850016090225398</c:v>
                </c:pt>
                <c:pt idx="14">
                  <c:v>0.839457020769207</c:v>
                </c:pt>
                <c:pt idx="15">
                  <c:v>0.8290291181804</c:v>
                </c:pt>
                <c:pt idx="16">
                  <c:v>0.818730753077982</c:v>
                </c:pt>
                <c:pt idx="17">
                  <c:v>0.808560316321452</c:v>
                </c:pt>
                <c:pt idx="18">
                  <c:v>0.798516218759377</c:v>
                </c:pt>
                <c:pt idx="19">
                  <c:v>0.788596890981077</c:v>
                </c:pt>
                <c:pt idx="20">
                  <c:v>0.778800783071405</c:v>
                </c:pt>
                <c:pt idx="21">
                  <c:v>0.76912636436857</c:v>
                </c:pt>
                <c:pt idx="22">
                  <c:v>0.759572123224968</c:v>
                </c:pt>
                <c:pt idx="23">
                  <c:v>0.750136566770982</c:v>
                </c:pt>
                <c:pt idx="24">
                  <c:v>0.740818220681718</c:v>
                </c:pt>
                <c:pt idx="25">
                  <c:v>0.731615628946642</c:v>
                </c:pt>
                <c:pt idx="26">
                  <c:v>0.722527353642072</c:v>
                </c:pt>
                <c:pt idx="27">
                  <c:v>0.713551974706502</c:v>
                </c:pt>
                <c:pt idx="28">
                  <c:v>0.704688089718713</c:v>
                </c:pt>
                <c:pt idx="29">
                  <c:v>0.695934313678642</c:v>
                </c:pt>
                <c:pt idx="30">
                  <c:v>0.687289278790972</c:v>
                </c:pt>
                <c:pt idx="31">
                  <c:v>0.678751634251414</c:v>
                </c:pt>
                <c:pt idx="32">
                  <c:v>0.670320046035639</c:v>
                </c:pt>
                <c:pt idx="33">
                  <c:v>0.661993196690834</c:v>
                </c:pt>
                <c:pt idx="34">
                  <c:v>0.653769785129847</c:v>
                </c:pt>
                <c:pt idx="35">
                  <c:v>0.645648526427892</c:v>
                </c:pt>
                <c:pt idx="36">
                  <c:v>0.637628151621773</c:v>
                </c:pt>
                <c:pt idx="37">
                  <c:v>0.62970740751161</c:v>
                </c:pt>
                <c:pt idx="38">
                  <c:v>0.62188505646502</c:v>
                </c:pt>
                <c:pt idx="39">
                  <c:v>0.614159876223738</c:v>
                </c:pt>
                <c:pt idx="40">
                  <c:v>0.606530659712633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'Sample Defaults'!$D$1</c:f>
              <c:strCache>
                <c:ptCount val="1"/>
                <c:pt idx="0">
                  <c:v>0.1</c:v>
                </c:pt>
              </c:strCache>
            </c:strRef>
          </c:tx>
          <c:marker>
            <c:symbol val="none"/>
          </c:marker>
          <c:cat>
            <c:numRef>
              <c:f>'Sample Defaults'!$A$2:$A$42</c:f>
              <c:numCache>
                <c:formatCode>0.00</c:formatCode>
                <c:ptCount val="41"/>
                <c:pt idx="0">
                  <c:v>0.0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2.0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3.0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4.0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5.0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6.0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7.0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8.0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9.0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10.0</c:v>
                </c:pt>
              </c:numCache>
            </c:numRef>
          </c:cat>
          <c:val>
            <c:numRef>
              <c:f>'Sample Defaults'!$D$2:$D$42</c:f>
              <c:numCache>
                <c:formatCode>0.0000</c:formatCode>
                <c:ptCount val="41"/>
                <c:pt idx="0">
                  <c:v>1.0</c:v>
                </c:pt>
                <c:pt idx="1">
                  <c:v>0.975309912028333</c:v>
                </c:pt>
                <c:pt idx="2">
                  <c:v>0.951229424500714</c:v>
                </c:pt>
                <c:pt idx="3">
                  <c:v>0.927743486328553</c:v>
                </c:pt>
                <c:pt idx="4">
                  <c:v>0.904837418035959</c:v>
                </c:pt>
                <c:pt idx="5">
                  <c:v>0.882496902584595</c:v>
                </c:pt>
                <c:pt idx="6">
                  <c:v>0.860707976425058</c:v>
                </c:pt>
                <c:pt idx="7">
                  <c:v>0.839457020769207</c:v>
                </c:pt>
                <c:pt idx="8">
                  <c:v>0.818730753077982</c:v>
                </c:pt>
                <c:pt idx="9">
                  <c:v>0.798516218759377</c:v>
                </c:pt>
                <c:pt idx="10">
                  <c:v>0.778800783071405</c:v>
                </c:pt>
                <c:pt idx="11">
                  <c:v>0.759572123224968</c:v>
                </c:pt>
                <c:pt idx="12">
                  <c:v>0.740818220681718</c:v>
                </c:pt>
                <c:pt idx="13">
                  <c:v>0.722527353642072</c:v>
                </c:pt>
                <c:pt idx="14">
                  <c:v>0.704688089718713</c:v>
                </c:pt>
                <c:pt idx="15">
                  <c:v>0.687289278790972</c:v>
                </c:pt>
                <c:pt idx="16">
                  <c:v>0.670320046035639</c:v>
                </c:pt>
                <c:pt idx="17">
                  <c:v>0.653769785129847</c:v>
                </c:pt>
                <c:pt idx="18">
                  <c:v>0.637628151621773</c:v>
                </c:pt>
                <c:pt idx="19">
                  <c:v>0.62188505646502</c:v>
                </c:pt>
                <c:pt idx="20">
                  <c:v>0.606530659712633</c:v>
                </c:pt>
                <c:pt idx="21">
                  <c:v>0.591555364366815</c:v>
                </c:pt>
                <c:pt idx="22">
                  <c:v>0.576949810380487</c:v>
                </c:pt>
                <c:pt idx="23">
                  <c:v>0.562704868806956</c:v>
                </c:pt>
                <c:pt idx="24">
                  <c:v>0.548811636094026</c:v>
                </c:pt>
                <c:pt idx="25">
                  <c:v>0.53526142851899</c:v>
                </c:pt>
                <c:pt idx="26">
                  <c:v>0.522045776761016</c:v>
                </c:pt>
                <c:pt idx="27">
                  <c:v>0.509156420607549</c:v>
                </c:pt>
                <c:pt idx="28">
                  <c:v>0.496585303791409</c:v>
                </c:pt>
                <c:pt idx="29">
                  <c:v>0.484324568955362</c:v>
                </c:pt>
                <c:pt idx="30">
                  <c:v>0.472366552741015</c:v>
                </c:pt>
                <c:pt idx="31">
                  <c:v>0.460703780998966</c:v>
                </c:pt>
                <c:pt idx="32">
                  <c:v>0.449328964117222</c:v>
                </c:pt>
                <c:pt idx="33">
                  <c:v>0.438234992464949</c:v>
                </c:pt>
                <c:pt idx="34">
                  <c:v>0.427414931948727</c:v>
                </c:pt>
                <c:pt idx="35">
                  <c:v>0.416862019678508</c:v>
                </c:pt>
                <c:pt idx="36">
                  <c:v>0.406569659740599</c:v>
                </c:pt>
                <c:pt idx="37">
                  <c:v>0.396531419074993</c:v>
                </c:pt>
                <c:pt idx="38">
                  <c:v>0.386741023454501</c:v>
                </c:pt>
                <c:pt idx="39">
                  <c:v>0.377192353563157</c:v>
                </c:pt>
                <c:pt idx="40">
                  <c:v>0.367879441171442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'Sample Defaults'!$E$1</c:f>
              <c:strCache>
                <c:ptCount val="1"/>
                <c:pt idx="0">
                  <c:v>0.25</c:v>
                </c:pt>
              </c:strCache>
            </c:strRef>
          </c:tx>
          <c:marker>
            <c:symbol val="none"/>
          </c:marker>
          <c:cat>
            <c:numRef>
              <c:f>'Sample Defaults'!$A$2:$A$42</c:f>
              <c:numCache>
                <c:formatCode>0.00</c:formatCode>
                <c:ptCount val="41"/>
                <c:pt idx="0">
                  <c:v>0.0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2.0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3.0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4.0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5.0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6.0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7.0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8.0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9.0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10.0</c:v>
                </c:pt>
              </c:numCache>
            </c:numRef>
          </c:cat>
          <c:val>
            <c:numRef>
              <c:f>'Sample Defaults'!$E$2:$E$42</c:f>
              <c:numCache>
                <c:formatCode>0.0000</c:formatCode>
                <c:ptCount val="41"/>
                <c:pt idx="0">
                  <c:v>1.0</c:v>
                </c:pt>
                <c:pt idx="1">
                  <c:v>0.939413062813476</c:v>
                </c:pt>
                <c:pt idx="2">
                  <c:v>0.882496902584595</c:v>
                </c:pt>
                <c:pt idx="3">
                  <c:v>0.8290291181804</c:v>
                </c:pt>
                <c:pt idx="4">
                  <c:v>0.778800783071405</c:v>
                </c:pt>
                <c:pt idx="5">
                  <c:v>0.731615628946642</c:v>
                </c:pt>
                <c:pt idx="6">
                  <c:v>0.687289278790972</c:v>
                </c:pt>
                <c:pt idx="7">
                  <c:v>0.645648526427892</c:v>
                </c:pt>
                <c:pt idx="8">
                  <c:v>0.606530659712633</c:v>
                </c:pt>
                <c:pt idx="9">
                  <c:v>0.569782824730923</c:v>
                </c:pt>
                <c:pt idx="10">
                  <c:v>0.53526142851899</c:v>
                </c:pt>
                <c:pt idx="11">
                  <c:v>0.502831577970941</c:v>
                </c:pt>
                <c:pt idx="12">
                  <c:v>0.472366552741015</c:v>
                </c:pt>
                <c:pt idx="13">
                  <c:v>0.44374731008108</c:v>
                </c:pt>
                <c:pt idx="14">
                  <c:v>0.416862019678508</c:v>
                </c:pt>
                <c:pt idx="15">
                  <c:v>0.391605626676799</c:v>
                </c:pt>
                <c:pt idx="16">
                  <c:v>0.367879441171442</c:v>
                </c:pt>
                <c:pt idx="17">
                  <c:v>0.345590752576974</c:v>
                </c:pt>
                <c:pt idx="18">
                  <c:v>0.32465246735835</c:v>
                </c:pt>
                <c:pt idx="19">
                  <c:v>0.304982768711059</c:v>
                </c:pt>
                <c:pt idx="20">
                  <c:v>0.28650479686019</c:v>
                </c:pt>
                <c:pt idx="21">
                  <c:v>0.269146348729184</c:v>
                </c:pt>
                <c:pt idx="22">
                  <c:v>0.252839595804746</c:v>
                </c:pt>
                <c:pt idx="23">
                  <c:v>0.237520819095458</c:v>
                </c:pt>
                <c:pt idx="24">
                  <c:v>0.22313016014843</c:v>
                </c:pt>
                <c:pt idx="25">
                  <c:v>0.209611387151098</c:v>
                </c:pt>
                <c:pt idx="26">
                  <c:v>0.196911675204194</c:v>
                </c:pt>
                <c:pt idx="27">
                  <c:v>0.184981399907304</c:v>
                </c:pt>
                <c:pt idx="28">
                  <c:v>0.173773943450445</c:v>
                </c:pt>
                <c:pt idx="29">
                  <c:v>0.163245512453958</c:v>
                </c:pt>
                <c:pt idx="30">
                  <c:v>0.153354966844928</c:v>
                </c:pt>
                <c:pt idx="31">
                  <c:v>0.144063659101453</c:v>
                </c:pt>
                <c:pt idx="32">
                  <c:v>0.135335283236613</c:v>
                </c:pt>
                <c:pt idx="33">
                  <c:v>0.127135732932036</c:v>
                </c:pt>
                <c:pt idx="34">
                  <c:v>0.11943296826672</c:v>
                </c:pt>
                <c:pt idx="35">
                  <c:v>0.112196890520344</c:v>
                </c:pt>
                <c:pt idx="36">
                  <c:v>0.105399224561864</c:v>
                </c:pt>
                <c:pt idx="37">
                  <c:v>0.0990134083638263</c:v>
                </c:pt>
                <c:pt idx="38">
                  <c:v>0.0930144892106635</c:v>
                </c:pt>
                <c:pt idx="39">
                  <c:v>0.0873790261954204</c:v>
                </c:pt>
                <c:pt idx="40">
                  <c:v>0.0820849986238988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5474088"/>
        <c:axId val="-2075470904"/>
      </c:lineChart>
      <c:catAx>
        <c:axId val="-207547408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075470904"/>
        <c:crosses val="autoZero"/>
        <c:auto val="1"/>
        <c:lblAlgn val="ctr"/>
        <c:lblOffset val="100"/>
        <c:noMultiLvlLbl val="0"/>
      </c:catAx>
      <c:valAx>
        <c:axId val="-2075470904"/>
        <c:scaling>
          <c:orientation val="minMax"/>
          <c:max val="1.1"/>
        </c:scaling>
        <c:delete val="0"/>
        <c:axPos val="l"/>
        <c:majorGridlines>
          <c:spPr>
            <a:ln w="3175">
              <a:solidFill>
                <a:schemeClr val="tx1"/>
              </a:solidFill>
              <a:prstDash val="sysDot"/>
            </a:ln>
          </c:spPr>
        </c:majorGridlines>
        <c:numFmt formatCode="0.0000" sourceLinked="1"/>
        <c:majorTickMark val="out"/>
        <c:minorTickMark val="none"/>
        <c:tickLblPos val="nextTo"/>
        <c:crossAx val="-2075474088"/>
        <c:crosses val="autoZero"/>
        <c:crossBetween val="between"/>
        <c:majorUnit val="0.1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218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"/>
  <sheetViews>
    <sheetView tabSelected="1" workbookViewId="0">
      <selection activeCell="H16" sqref="H16"/>
    </sheetView>
  </sheetViews>
  <sheetFormatPr baseColWidth="10" defaultRowHeight="15" x14ac:dyDescent="0"/>
  <cols>
    <col min="1" max="1" width="4.1640625" customWidth="1"/>
    <col min="7" max="7" width="13.33203125" customWidth="1"/>
    <col min="8" max="8" width="12.83203125" customWidth="1"/>
  </cols>
  <sheetData>
    <row r="1" spans="2:17">
      <c r="G1" s="6" t="s">
        <v>10</v>
      </c>
      <c r="H1" t="s">
        <v>11</v>
      </c>
      <c r="I1" s="11" t="s">
        <v>12</v>
      </c>
    </row>
    <row r="2" spans="2:17">
      <c r="B2" t="s">
        <v>0</v>
      </c>
      <c r="C2" s="4">
        <v>0.95</v>
      </c>
      <c r="D2" s="4">
        <v>4.4999999999999998E-2</v>
      </c>
      <c r="E2" s="13">
        <v>5.0000000000000001E-3</v>
      </c>
      <c r="G2" s="6">
        <v>1</v>
      </c>
      <c r="H2" s="2">
        <f>E3</f>
        <v>2.5000000000000001E-2</v>
      </c>
      <c r="I2" s="12">
        <f t="shared" ref="I2:I11" si="0">1-H2</f>
        <v>0.97499999999999998</v>
      </c>
      <c r="J2">
        <f>$H$15/2*100</f>
        <v>3</v>
      </c>
      <c r="K2" s="2">
        <f t="shared" ref="K2:K11" si="1">J2*I2</f>
        <v>2.9249999999999998</v>
      </c>
      <c r="L2" s="2">
        <f>K2*(1+$H$17)^-(G2)</f>
        <v>2.7594339622641506</v>
      </c>
      <c r="N2" s="13">
        <f>(1-E2)</f>
        <v>0.995</v>
      </c>
      <c r="O2">
        <f>J2</f>
        <v>3</v>
      </c>
      <c r="P2" s="2">
        <f>N2*O2</f>
        <v>2.9849999999999999</v>
      </c>
      <c r="Q2" s="2">
        <f>P2*(1+$H$17)^-(G2)</f>
        <v>2.816037735849056</v>
      </c>
    </row>
    <row r="3" spans="2:17">
      <c r="C3" s="4">
        <v>0</v>
      </c>
      <c r="D3" s="4">
        <v>0.97499999999999998</v>
      </c>
      <c r="E3" s="5">
        <v>2.5000000000000001E-2</v>
      </c>
      <c r="G3" s="6">
        <v>2</v>
      </c>
      <c r="H3" s="2">
        <f>E7</f>
        <v>4.9375000000000002E-2</v>
      </c>
      <c r="I3" s="12">
        <f t="shared" si="0"/>
        <v>0.95062500000000005</v>
      </c>
      <c r="J3">
        <f t="shared" ref="J3:J11" si="2">$H$15/2*100</f>
        <v>3</v>
      </c>
      <c r="K3" s="2">
        <f t="shared" si="1"/>
        <v>2.8518750000000002</v>
      </c>
      <c r="L3" s="2">
        <f>K3*(1+$H$17)^-(G3)</f>
        <v>2.5381585973656104</v>
      </c>
      <c r="N3" s="13">
        <f>(1-E6)</f>
        <v>0.98912500000000003</v>
      </c>
      <c r="O3">
        <f t="shared" ref="O3:O11" si="3">J3</f>
        <v>3</v>
      </c>
      <c r="P3" s="2">
        <f t="shared" ref="P3:P11" si="4">N3*O3</f>
        <v>2.9673750000000001</v>
      </c>
      <c r="Q3" s="2">
        <f>P3*(1+$H$17)^-(G3)</f>
        <v>2.6409531861872551</v>
      </c>
    </row>
    <row r="4" spans="2:17">
      <c r="C4" s="4">
        <v>0</v>
      </c>
      <c r="D4" s="4">
        <v>0</v>
      </c>
      <c r="E4" s="4">
        <v>1</v>
      </c>
      <c r="G4" s="7">
        <v>3</v>
      </c>
      <c r="H4" s="2">
        <f>E11</f>
        <v>7.3140625000000001E-2</v>
      </c>
      <c r="I4" s="12">
        <f t="shared" si="0"/>
        <v>0.92685937500000004</v>
      </c>
      <c r="J4">
        <f t="shared" si="2"/>
        <v>3</v>
      </c>
      <c r="K4" s="2">
        <f t="shared" si="1"/>
        <v>2.7805781249999999</v>
      </c>
      <c r="L4" s="2">
        <f>K4*(1+$H$17)^-(G4)</f>
        <v>2.3346270117278016</v>
      </c>
      <c r="N4" s="13">
        <f>(1-E10)</f>
        <v>0.98244687500000005</v>
      </c>
      <c r="O4">
        <f t="shared" si="3"/>
        <v>3</v>
      </c>
      <c r="P4" s="2">
        <f t="shared" si="4"/>
        <v>2.9473406250000003</v>
      </c>
      <c r="Q4" s="2">
        <f>P4*(1+$H$17)^-(G4)</f>
        <v>2.4746440224144761</v>
      </c>
    </row>
    <row r="5" spans="2:17">
      <c r="C5" s="4"/>
      <c r="D5" s="4"/>
      <c r="E5" s="4"/>
      <c r="G5" s="6">
        <v>4</v>
      </c>
      <c r="H5" s="2">
        <f>E15</f>
        <v>9.6312109374999996E-2</v>
      </c>
      <c r="I5" s="12">
        <f t="shared" si="0"/>
        <v>0.90368789062499999</v>
      </c>
      <c r="J5">
        <f t="shared" si="2"/>
        <v>3</v>
      </c>
      <c r="K5" s="2">
        <f t="shared" si="1"/>
        <v>2.7110636718749999</v>
      </c>
      <c r="L5" s="2">
        <f>K5*(1+$H$17)^-(G5)</f>
        <v>2.1474163551269871</v>
      </c>
      <c r="N5" s="13">
        <f>(1-E14)</f>
        <v>0.97503320312499997</v>
      </c>
      <c r="O5">
        <f t="shared" si="3"/>
        <v>3</v>
      </c>
      <c r="P5" s="2">
        <f t="shared" si="4"/>
        <v>2.9250996093749997</v>
      </c>
      <c r="Q5" s="2">
        <f>P5*(1+$H$17)^-(G5)</f>
        <v>2.3169528649259461</v>
      </c>
    </row>
    <row r="6" spans="2:17">
      <c r="B6" t="s">
        <v>1</v>
      </c>
      <c r="C6" s="4">
        <f t="array" ref="C6:E8">MMULT(C2:E4,C2:E4)</f>
        <v>0.90249999999999997</v>
      </c>
      <c r="D6" s="4">
        <v>8.6624999999999994E-2</v>
      </c>
      <c r="E6" s="13">
        <v>1.0874999999999999E-2</v>
      </c>
      <c r="G6" s="6">
        <v>5</v>
      </c>
      <c r="H6" s="2">
        <f>E19</f>
        <v>0.118904306640625</v>
      </c>
      <c r="I6" s="12">
        <f t="shared" si="0"/>
        <v>0.88109569335937499</v>
      </c>
      <c r="J6">
        <f t="shared" si="2"/>
        <v>3</v>
      </c>
      <c r="K6" s="2">
        <f t="shared" si="1"/>
        <v>2.643287080078125</v>
      </c>
      <c r="L6" s="2">
        <f>K6*(1+$H$17)^-(G6)</f>
        <v>1.9752178738196342</v>
      </c>
      <c r="N6" s="13">
        <f>(1-E18)</f>
        <v>0.96694749804687496</v>
      </c>
      <c r="O6">
        <f t="shared" si="3"/>
        <v>3</v>
      </c>
      <c r="P6" s="2">
        <f t="shared" si="4"/>
        <v>2.9008424941406248</v>
      </c>
      <c r="Q6" s="2">
        <f>P6*(1+$H$17)^-(G6)</f>
        <v>2.1676782619437387</v>
      </c>
    </row>
    <row r="7" spans="2:17">
      <c r="C7" s="4">
        <v>0</v>
      </c>
      <c r="D7" s="4">
        <v>0.95062499999999994</v>
      </c>
      <c r="E7" s="5">
        <v>4.9375000000000002E-2</v>
      </c>
      <c r="G7" s="6">
        <v>6</v>
      </c>
      <c r="H7" s="2">
        <f>E23</f>
        <v>0.14093169897460939</v>
      </c>
      <c r="I7" s="12">
        <f t="shared" si="0"/>
        <v>0.85906830102539056</v>
      </c>
      <c r="J7">
        <f t="shared" si="2"/>
        <v>3</v>
      </c>
      <c r="K7" s="2">
        <f t="shared" si="1"/>
        <v>2.5772049030761717</v>
      </c>
      <c r="L7" s="2">
        <f>K7*(1+$H$17)^-(G7)</f>
        <v>1.8168277612963615</v>
      </c>
      <c r="N7" s="13">
        <f>(1-E22)</f>
        <v>0.95824942934570312</v>
      </c>
      <c r="O7">
        <f t="shared" si="3"/>
        <v>3</v>
      </c>
      <c r="P7" s="2">
        <f t="shared" si="4"/>
        <v>2.8747482880371091</v>
      </c>
      <c r="Q7" s="2">
        <f>P7*(1+$H$17)^-(G7)</f>
        <v>2.0265841067626744</v>
      </c>
    </row>
    <row r="8" spans="2:17">
      <c r="C8" s="4">
        <v>0</v>
      </c>
      <c r="D8" s="4">
        <v>0</v>
      </c>
      <c r="E8" s="4">
        <v>1</v>
      </c>
      <c r="G8" s="6">
        <v>7</v>
      </c>
      <c r="H8" s="2">
        <f>E27</f>
        <v>0.16240840650024416</v>
      </c>
      <c r="I8" s="12">
        <f t="shared" si="0"/>
        <v>0.83759159349975587</v>
      </c>
      <c r="J8">
        <f t="shared" si="2"/>
        <v>3</v>
      </c>
      <c r="K8" s="2">
        <f t="shared" si="1"/>
        <v>2.5127747804992677</v>
      </c>
      <c r="L8" s="2">
        <f>K8*(1+$H$17)^-(G8)</f>
        <v>1.6711387427018418</v>
      </c>
      <c r="N8" s="13">
        <f>(1-E26)</f>
        <v>0.94899503142456054</v>
      </c>
      <c r="O8">
        <f t="shared" si="3"/>
        <v>3</v>
      </c>
      <c r="P8" s="2">
        <f t="shared" si="4"/>
        <v>2.8469850942736814</v>
      </c>
      <c r="Q8" s="2">
        <f>P8*(1+$H$17)^-(G8)</f>
        <v>1.8934076893234686</v>
      </c>
    </row>
    <row r="9" spans="2:17">
      <c r="C9" s="4"/>
      <c r="D9" s="4"/>
      <c r="E9" s="4"/>
      <c r="G9" s="6">
        <v>8</v>
      </c>
      <c r="H9" s="2">
        <f>E31</f>
        <v>0.18334819633773805</v>
      </c>
      <c r="I9" s="12">
        <f t="shared" si="0"/>
        <v>0.81665180366226198</v>
      </c>
      <c r="J9">
        <f t="shared" si="2"/>
        <v>3</v>
      </c>
      <c r="K9" s="2">
        <f t="shared" si="1"/>
        <v>2.449955410986786</v>
      </c>
      <c r="L9" s="2">
        <f>K9*(1+$H$17)^-(G9)</f>
        <v>1.5371323340889584</v>
      </c>
      <c r="N9" s="13">
        <f>(1-E30)</f>
        <v>0.93923690156082151</v>
      </c>
      <c r="O9">
        <f t="shared" si="3"/>
        <v>3</v>
      </c>
      <c r="P9" s="2">
        <f t="shared" si="4"/>
        <v>2.8177107046824643</v>
      </c>
      <c r="Q9" s="2">
        <f>P9*(1+$H$17)^-(G9)</f>
        <v>1.7678665549800738</v>
      </c>
    </row>
    <row r="10" spans="2:17">
      <c r="B10" t="s">
        <v>2</v>
      </c>
      <c r="C10" s="4">
        <f t="array" ref="C10:E12">MMULT(C6:E8,$C$2:$E$4)</f>
        <v>0.85737499999999989</v>
      </c>
      <c r="D10" s="4">
        <v>0.125071875</v>
      </c>
      <c r="E10" s="13">
        <v>1.7553124999999999E-2</v>
      </c>
      <c r="G10" s="6">
        <v>9</v>
      </c>
      <c r="H10" s="2">
        <f>E35</f>
        <v>0.20376449142929459</v>
      </c>
      <c r="I10" s="12">
        <f t="shared" si="0"/>
        <v>0.79623550857070535</v>
      </c>
      <c r="J10">
        <f t="shared" si="2"/>
        <v>3</v>
      </c>
      <c r="K10" s="2">
        <f t="shared" si="1"/>
        <v>2.3887065257121161</v>
      </c>
      <c r="L10" s="2">
        <f>K10*(1+$H$17)^-(G10)</f>
        <v>1.4138717223931456</v>
      </c>
      <c r="N10" s="13">
        <f>(1-E34)</f>
        <v>0.92902438764758222</v>
      </c>
      <c r="O10">
        <f t="shared" si="3"/>
        <v>3</v>
      </c>
      <c r="P10" s="2">
        <f t="shared" si="4"/>
        <v>2.7870731629427468</v>
      </c>
      <c r="Q10" s="2">
        <f>P10*(1+$H$17)^-(G10)</f>
        <v>1.6496643228915786</v>
      </c>
    </row>
    <row r="11" spans="2:17">
      <c r="C11" s="4">
        <v>0</v>
      </c>
      <c r="D11" s="4">
        <v>0.92685937499999993</v>
      </c>
      <c r="E11" s="5">
        <v>7.3140625000000001E-2</v>
      </c>
      <c r="G11" s="6">
        <v>10</v>
      </c>
      <c r="H11" s="2">
        <f>E39</f>
        <v>0.22367037914356222</v>
      </c>
      <c r="I11" s="12">
        <f t="shared" si="0"/>
        <v>0.77632962085643775</v>
      </c>
      <c r="J11">
        <f>$H$15/2*100+H16*100</f>
        <v>103</v>
      </c>
      <c r="K11" s="2">
        <f t="shared" si="1"/>
        <v>79.961950948213087</v>
      </c>
      <c r="L11" s="2">
        <f>K11*(1+$H$17)^-(G11)</f>
        <v>44.65033576142504</v>
      </c>
      <c r="N11" s="13">
        <f>(1-E38)</f>
        <v>0.91840376615088493</v>
      </c>
      <c r="O11">
        <f t="shared" si="3"/>
        <v>103</v>
      </c>
      <c r="P11" s="2">
        <f t="shared" si="4"/>
        <v>94.595587913541152</v>
      </c>
      <c r="Q11" s="2">
        <f>P11*(1+$H$17)^-(G11)</f>
        <v>52.821682210136231</v>
      </c>
    </row>
    <row r="12" spans="2:17">
      <c r="C12" s="4">
        <v>0</v>
      </c>
      <c r="D12" s="4">
        <v>0</v>
      </c>
      <c r="E12" s="4">
        <v>1</v>
      </c>
      <c r="K12" s="2"/>
      <c r="L12" s="8">
        <f>SUM(L2:L11)</f>
        <v>62.84416012220953</v>
      </c>
      <c r="Q12" s="8">
        <f>SUM(Q2:Q11)</f>
        <v>72.575470955414502</v>
      </c>
    </row>
    <row r="13" spans="2:17">
      <c r="C13" s="4"/>
      <c r="D13" s="4"/>
      <c r="E13" s="4"/>
    </row>
    <row r="14" spans="2:17">
      <c r="B14" t="s">
        <v>3</v>
      </c>
      <c r="C14" s="4">
        <f t="array" ref="C14:E16">MMULT(C10:E12,$C$2:$E$4)</f>
        <v>0.81450624999999988</v>
      </c>
      <c r="D14" s="4">
        <v>0.16052695312499998</v>
      </c>
      <c r="E14" s="13">
        <v>2.4966796874999999E-2</v>
      </c>
    </row>
    <row r="15" spans="2:17">
      <c r="C15" s="4">
        <v>0</v>
      </c>
      <c r="D15" s="4">
        <v>0.90368789062499988</v>
      </c>
      <c r="E15" s="5">
        <v>9.6312109374999996E-2</v>
      </c>
      <c r="G15" s="3" t="s">
        <v>13</v>
      </c>
      <c r="H15" s="1">
        <v>0.06</v>
      </c>
      <c r="I15" t="s">
        <v>14</v>
      </c>
    </row>
    <row r="16" spans="2:17">
      <c r="C16" s="4">
        <v>0</v>
      </c>
      <c r="D16" s="4">
        <v>0</v>
      </c>
      <c r="E16" s="4">
        <v>1</v>
      </c>
      <c r="G16" s="3" t="s">
        <v>15</v>
      </c>
      <c r="H16" s="1">
        <v>1</v>
      </c>
    </row>
    <row r="17" spans="2:9">
      <c r="C17" s="4"/>
      <c r="D17" s="4"/>
      <c r="E17" s="4"/>
      <c r="G17" s="3" t="s">
        <v>16</v>
      </c>
      <c r="H17" s="1">
        <v>0.06</v>
      </c>
      <c r="I17" t="s">
        <v>17</v>
      </c>
    </row>
    <row r="18" spans="2:9">
      <c r="B18" t="s">
        <v>4</v>
      </c>
      <c r="C18" s="4">
        <f t="array" ref="C18:E20">MMULT(C14:E16,$C$2:$E$4)</f>
        <v>0.77378093749999988</v>
      </c>
      <c r="D18" s="4">
        <v>0.19316656054687498</v>
      </c>
      <c r="E18" s="13">
        <v>3.3052501953125001E-2</v>
      </c>
      <c r="G18" s="3"/>
    </row>
    <row r="19" spans="2:9">
      <c r="C19" s="4">
        <v>0</v>
      </c>
      <c r="D19" s="4">
        <v>0.88109569335937488</v>
      </c>
      <c r="E19" s="5">
        <v>0.118904306640625</v>
      </c>
      <c r="G19" s="10" t="s">
        <v>18</v>
      </c>
      <c r="H19" s="9">
        <f>L12</f>
        <v>62.84416012220953</v>
      </c>
    </row>
    <row r="20" spans="2:9">
      <c r="C20" s="4">
        <v>0</v>
      </c>
      <c r="D20" s="4">
        <v>0</v>
      </c>
      <c r="E20" s="4">
        <v>1</v>
      </c>
    </row>
    <row r="21" spans="2:9">
      <c r="C21" s="4"/>
      <c r="D21" s="4"/>
      <c r="E21" s="4"/>
    </row>
    <row r="22" spans="2:9">
      <c r="B22" t="s">
        <v>5</v>
      </c>
      <c r="C22" s="4">
        <f t="array" ref="C22:E24">MMULT(C18:E20,$C$2:$E$4)</f>
        <v>0.7350918906249998</v>
      </c>
      <c r="D22" s="4">
        <v>0.2231575387207031</v>
      </c>
      <c r="E22" s="13">
        <v>4.1750570654296874E-2</v>
      </c>
    </row>
    <row r="23" spans="2:9">
      <c r="C23" s="4">
        <v>0</v>
      </c>
      <c r="D23" s="4">
        <v>0.85906830102539045</v>
      </c>
      <c r="E23" s="5">
        <v>0.14093169897460939</v>
      </c>
    </row>
    <row r="24" spans="2:9">
      <c r="C24" s="4">
        <v>0</v>
      </c>
      <c r="D24" s="4">
        <v>0</v>
      </c>
      <c r="E24" s="4">
        <v>1</v>
      </c>
    </row>
    <row r="25" spans="2:9">
      <c r="C25" s="4"/>
      <c r="D25" s="4"/>
      <c r="E25" s="4"/>
    </row>
    <row r="26" spans="2:9">
      <c r="B26" t="s">
        <v>6</v>
      </c>
      <c r="C26" s="4">
        <f t="array" ref="C26:E28">MMULT(C22:E24,$C$2:$E$4)</f>
        <v>0.69833729609374973</v>
      </c>
      <c r="D26" s="4">
        <v>0.25065773533081048</v>
      </c>
      <c r="E26" s="13">
        <v>5.1004968575439451E-2</v>
      </c>
    </row>
    <row r="27" spans="2:9">
      <c r="C27" s="4">
        <v>0</v>
      </c>
      <c r="D27" s="4">
        <v>0.83759159349975565</v>
      </c>
      <c r="E27" s="5">
        <v>0.16240840650024416</v>
      </c>
    </row>
    <row r="28" spans="2:9">
      <c r="C28" s="4">
        <v>0</v>
      </c>
      <c r="D28" s="4">
        <v>0</v>
      </c>
      <c r="E28" s="4">
        <v>1</v>
      </c>
    </row>
    <row r="29" spans="2:9">
      <c r="C29" s="4"/>
      <c r="D29" s="4"/>
      <c r="E29" s="4"/>
    </row>
    <row r="30" spans="2:9">
      <c r="B30" t="s">
        <v>7</v>
      </c>
      <c r="C30" s="4">
        <f t="array" ref="C30:E32">MMULT(C26:E28,$C$2:$E$4)</f>
        <v>0.66342043128906225</v>
      </c>
      <c r="D30" s="4">
        <v>0.27581647027175893</v>
      </c>
      <c r="E30" s="13">
        <v>6.0763098439178459E-2</v>
      </c>
    </row>
    <row r="31" spans="2:9">
      <c r="C31" s="4">
        <v>0</v>
      </c>
      <c r="D31" s="4">
        <v>0.81665180366226175</v>
      </c>
      <c r="E31" s="5">
        <v>0.18334819633773805</v>
      </c>
    </row>
    <row r="32" spans="2:9">
      <c r="C32" s="4">
        <v>0</v>
      </c>
      <c r="D32" s="4">
        <v>0</v>
      </c>
      <c r="E32" s="4">
        <v>1</v>
      </c>
    </row>
    <row r="33" spans="2:5">
      <c r="C33" s="4"/>
      <c r="D33" s="4"/>
      <c r="E33" s="4"/>
    </row>
    <row r="34" spans="2:5">
      <c r="B34" t="s">
        <v>8</v>
      </c>
      <c r="C34" s="4">
        <f t="array" ref="C34:E36">MMULT(C30:E32,$C$2:$E$4)</f>
        <v>0.63024940972460908</v>
      </c>
      <c r="D34" s="4">
        <v>0.29877497792297275</v>
      </c>
      <c r="E34" s="13">
        <v>7.0975612352417741E-2</v>
      </c>
    </row>
    <row r="35" spans="2:5">
      <c r="C35" s="4">
        <v>0</v>
      </c>
      <c r="D35" s="4">
        <v>0.79623550857070524</v>
      </c>
      <c r="E35" s="5">
        <v>0.20376449142929459</v>
      </c>
    </row>
    <row r="36" spans="2:5">
      <c r="C36" s="4">
        <v>0</v>
      </c>
      <c r="D36" s="4">
        <v>0</v>
      </c>
      <c r="E36" s="4">
        <v>1</v>
      </c>
    </row>
    <row r="37" spans="2:5">
      <c r="C37" s="4"/>
      <c r="D37" s="4"/>
      <c r="E37" s="4"/>
    </row>
    <row r="38" spans="2:5">
      <c r="B38" t="s">
        <v>9</v>
      </c>
      <c r="C38" s="4">
        <f t="array" ref="C38:E40">MMULT(C34:E36,$C$2:$E$4)</f>
        <v>0.59873693923837856</v>
      </c>
      <c r="D38" s="4">
        <v>0.31966682691250581</v>
      </c>
      <c r="E38" s="13">
        <v>8.1596233849115102E-2</v>
      </c>
    </row>
    <row r="39" spans="2:5">
      <c r="C39" s="4">
        <v>0</v>
      </c>
      <c r="D39" s="4">
        <v>0.77632962085643764</v>
      </c>
      <c r="E39" s="5">
        <v>0.22367037914356222</v>
      </c>
    </row>
    <row r="40" spans="2:5">
      <c r="C40" s="4">
        <v>0</v>
      </c>
      <c r="D40" s="4">
        <v>0</v>
      </c>
      <c r="E40" s="4">
        <v>1</v>
      </c>
    </row>
    <row r="44" spans="2:5">
      <c r="B44" t="s">
        <v>19</v>
      </c>
    </row>
    <row r="45" spans="2:5">
      <c r="B45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H27" sqref="H27"/>
    </sheetView>
  </sheetViews>
  <sheetFormatPr baseColWidth="10" defaultRowHeight="15" x14ac:dyDescent="0"/>
  <sheetData>
    <row r="1" spans="1:5">
      <c r="B1">
        <v>0.01</v>
      </c>
      <c r="C1">
        <v>0.05</v>
      </c>
      <c r="D1">
        <v>0.1</v>
      </c>
      <c r="E1">
        <v>0.25</v>
      </c>
    </row>
    <row r="2" spans="1:5">
      <c r="A2" s="14">
        <v>0</v>
      </c>
      <c r="B2" s="2">
        <f>EXP(-$B$1*A2)</f>
        <v>1</v>
      </c>
      <c r="C2" s="2">
        <f>EXP(-C$1*$A2)</f>
        <v>1</v>
      </c>
      <c r="D2" s="2">
        <f t="shared" ref="D2:E17" si="0">EXP(-D$1*$A2)</f>
        <v>1</v>
      </c>
      <c r="E2" s="2">
        <f t="shared" si="0"/>
        <v>1</v>
      </c>
    </row>
    <row r="3" spans="1:5">
      <c r="A3" s="14">
        <v>0.25</v>
      </c>
      <c r="B3" s="2">
        <f t="shared" ref="B3:B42" si="1">EXP(-$B$1*A3)</f>
        <v>0.99750312239746008</v>
      </c>
      <c r="C3" s="2">
        <f t="shared" ref="C3:E38" si="2">EXP(-C$1*$A3)</f>
        <v>0.98757780049388144</v>
      </c>
      <c r="D3" s="2">
        <f t="shared" si="0"/>
        <v>0.97530991202833262</v>
      </c>
      <c r="E3" s="2">
        <f t="shared" si="0"/>
        <v>0.93941306281347581</v>
      </c>
    </row>
    <row r="4" spans="1:5">
      <c r="A4" s="14">
        <v>0.5</v>
      </c>
      <c r="B4" s="2">
        <f t="shared" si="1"/>
        <v>0.99501247919268232</v>
      </c>
      <c r="C4" s="2">
        <f t="shared" si="2"/>
        <v>0.97530991202833262</v>
      </c>
      <c r="D4" s="2">
        <f t="shared" si="0"/>
        <v>0.95122942450071402</v>
      </c>
      <c r="E4" s="2">
        <f t="shared" si="0"/>
        <v>0.88249690258459546</v>
      </c>
    </row>
    <row r="5" spans="1:5">
      <c r="A5" s="14">
        <v>0.75</v>
      </c>
      <c r="B5" s="2">
        <f t="shared" si="1"/>
        <v>0.99252805481913842</v>
      </c>
      <c r="C5" s="2">
        <f t="shared" si="2"/>
        <v>0.96319441772082182</v>
      </c>
      <c r="D5" s="2">
        <f t="shared" si="0"/>
        <v>0.92774348632855286</v>
      </c>
      <c r="E5" s="2">
        <f t="shared" si="0"/>
        <v>0.82902911818040037</v>
      </c>
    </row>
    <row r="6" spans="1:5">
      <c r="A6" s="14">
        <v>1</v>
      </c>
      <c r="B6" s="2">
        <f t="shared" si="1"/>
        <v>0.99004983374916811</v>
      </c>
      <c r="C6" s="2">
        <f t="shared" si="2"/>
        <v>0.95122942450071402</v>
      </c>
      <c r="D6" s="2">
        <f t="shared" si="0"/>
        <v>0.90483741803595952</v>
      </c>
      <c r="E6" s="2">
        <f t="shared" si="0"/>
        <v>0.77880078307140488</v>
      </c>
    </row>
    <row r="7" spans="1:5">
      <c r="A7" s="14">
        <v>1.25</v>
      </c>
      <c r="B7" s="2">
        <f t="shared" si="1"/>
        <v>0.98757780049388144</v>
      </c>
      <c r="C7" s="2">
        <f t="shared" si="2"/>
        <v>0.93941306281347581</v>
      </c>
      <c r="D7" s="2">
        <f t="shared" si="0"/>
        <v>0.88249690258459546</v>
      </c>
      <c r="E7" s="2">
        <f t="shared" si="0"/>
        <v>0.73161562894664178</v>
      </c>
    </row>
    <row r="8" spans="1:5">
      <c r="A8" s="14">
        <v>1.5</v>
      </c>
      <c r="B8" s="2">
        <f t="shared" si="1"/>
        <v>0.98511193960306265</v>
      </c>
      <c r="C8" s="2">
        <f t="shared" si="2"/>
        <v>0.92774348632855286</v>
      </c>
      <c r="D8" s="2">
        <f t="shared" si="0"/>
        <v>0.86070797642505781</v>
      </c>
      <c r="E8" s="2">
        <f t="shared" si="0"/>
        <v>0.68728927879097224</v>
      </c>
    </row>
    <row r="9" spans="1:5">
      <c r="A9" s="14">
        <v>1.75</v>
      </c>
      <c r="B9" s="2">
        <f t="shared" si="1"/>
        <v>0.9826522356650732</v>
      </c>
      <c r="C9" s="2">
        <f t="shared" si="2"/>
        <v>0.91621887165087756</v>
      </c>
      <c r="D9" s="2">
        <f t="shared" si="0"/>
        <v>0.83945702076920736</v>
      </c>
      <c r="E9" s="2">
        <f t="shared" si="0"/>
        <v>0.64564852642789206</v>
      </c>
    </row>
    <row r="10" spans="1:5">
      <c r="A10" s="14">
        <v>2</v>
      </c>
      <c r="B10" s="2">
        <f t="shared" si="1"/>
        <v>0.98019867330675525</v>
      </c>
      <c r="C10" s="2">
        <f t="shared" si="2"/>
        <v>0.90483741803595952</v>
      </c>
      <c r="D10" s="2">
        <f t="shared" si="0"/>
        <v>0.81873075307798182</v>
      </c>
      <c r="E10" s="2">
        <f t="shared" si="0"/>
        <v>0.60653065971263342</v>
      </c>
    </row>
    <row r="11" spans="1:5">
      <c r="A11" s="14">
        <v>2.25</v>
      </c>
      <c r="B11" s="2">
        <f t="shared" si="1"/>
        <v>0.97775123719333634</v>
      </c>
      <c r="C11" s="2">
        <f t="shared" si="2"/>
        <v>0.89359734710851568</v>
      </c>
      <c r="D11" s="2">
        <f t="shared" si="0"/>
        <v>0.79851621875937706</v>
      </c>
      <c r="E11" s="2">
        <f t="shared" si="0"/>
        <v>0.56978282473092301</v>
      </c>
    </row>
    <row r="12" spans="1:5">
      <c r="A12" s="14">
        <v>2.5</v>
      </c>
      <c r="B12" s="2">
        <f t="shared" si="1"/>
        <v>0.97530991202833262</v>
      </c>
      <c r="C12" s="2">
        <f t="shared" si="2"/>
        <v>0.88249690258459546</v>
      </c>
      <c r="D12" s="2">
        <f t="shared" si="0"/>
        <v>0.77880078307140488</v>
      </c>
      <c r="E12" s="2">
        <f t="shared" si="0"/>
        <v>0.53526142851899028</v>
      </c>
    </row>
    <row r="13" spans="1:5">
      <c r="A13" s="14">
        <v>2.75</v>
      </c>
      <c r="B13" s="2">
        <f t="shared" si="1"/>
        <v>0.972874682553454</v>
      </c>
      <c r="C13" s="2">
        <f t="shared" si="2"/>
        <v>0.87153434999715784</v>
      </c>
      <c r="D13" s="2">
        <f t="shared" si="0"/>
        <v>0.75957212322496848</v>
      </c>
      <c r="E13" s="2">
        <f t="shared" si="0"/>
        <v>0.50283157797094091</v>
      </c>
    </row>
    <row r="14" spans="1:5">
      <c r="A14" s="14">
        <v>3</v>
      </c>
      <c r="B14" s="2">
        <f t="shared" si="1"/>
        <v>0.97044553354850815</v>
      </c>
      <c r="C14" s="2">
        <f t="shared" si="2"/>
        <v>0.86070797642505781</v>
      </c>
      <c r="D14" s="2">
        <f t="shared" si="0"/>
        <v>0.74081822068171788</v>
      </c>
      <c r="E14" s="2">
        <f t="shared" si="0"/>
        <v>0.47236655274101469</v>
      </c>
    </row>
    <row r="15" spans="1:5">
      <c r="A15" s="14">
        <v>3.25</v>
      </c>
      <c r="B15" s="2">
        <f t="shared" si="1"/>
        <v>0.96802244983130603</v>
      </c>
      <c r="C15" s="2">
        <f t="shared" si="2"/>
        <v>0.85001609022539815</v>
      </c>
      <c r="D15" s="2">
        <f t="shared" si="0"/>
        <v>0.72252735364207221</v>
      </c>
      <c r="E15" s="2">
        <f t="shared" si="0"/>
        <v>0.44374731008107987</v>
      </c>
    </row>
    <row r="16" spans="1:5">
      <c r="A16" s="14">
        <v>3.5</v>
      </c>
      <c r="B16" s="2">
        <f t="shared" si="1"/>
        <v>0.96560541625756646</v>
      </c>
      <c r="C16" s="2">
        <f t="shared" si="2"/>
        <v>0.83945702076920736</v>
      </c>
      <c r="D16" s="2">
        <f t="shared" si="0"/>
        <v>0.70468808971871344</v>
      </c>
      <c r="E16" s="2">
        <f t="shared" si="0"/>
        <v>0.41686201967850839</v>
      </c>
    </row>
    <row r="17" spans="1:5">
      <c r="A17" s="14">
        <v>3.75</v>
      </c>
      <c r="B17" s="2">
        <f t="shared" si="1"/>
        <v>0.96319441772082182</v>
      </c>
      <c r="C17" s="2">
        <f t="shared" si="2"/>
        <v>0.82902911818040037</v>
      </c>
      <c r="D17" s="2">
        <f t="shared" si="0"/>
        <v>0.68728927879097224</v>
      </c>
      <c r="E17" s="2">
        <f t="shared" si="0"/>
        <v>0.39160562667679899</v>
      </c>
    </row>
    <row r="18" spans="1:5">
      <c r="A18" s="14">
        <v>4</v>
      </c>
      <c r="B18" s="2">
        <f t="shared" si="1"/>
        <v>0.96078943915232318</v>
      </c>
      <c r="C18" s="2">
        <f t="shared" si="2"/>
        <v>0.81873075307798182</v>
      </c>
      <c r="D18" s="2">
        <f t="shared" si="2"/>
        <v>0.67032004603563933</v>
      </c>
      <c r="E18" s="2">
        <f t="shared" si="2"/>
        <v>0.36787944117144233</v>
      </c>
    </row>
    <row r="19" spans="1:5">
      <c r="A19" s="14">
        <v>4.25</v>
      </c>
      <c r="B19" s="2">
        <f t="shared" si="1"/>
        <v>0.95839046552094698</v>
      </c>
      <c r="C19" s="2">
        <f t="shared" si="2"/>
        <v>0.80856031632145242</v>
      </c>
      <c r="D19" s="2">
        <f t="shared" si="2"/>
        <v>0.65376978512984729</v>
      </c>
      <c r="E19" s="2">
        <f t="shared" si="2"/>
        <v>0.34559075257697452</v>
      </c>
    </row>
    <row r="20" spans="1:5">
      <c r="A20" s="14">
        <v>4.5</v>
      </c>
      <c r="B20" s="2">
        <f t="shared" si="1"/>
        <v>0.95599748183309996</v>
      </c>
      <c r="C20" s="2">
        <f t="shared" si="2"/>
        <v>0.79851621875937706</v>
      </c>
      <c r="D20" s="2">
        <f t="shared" si="2"/>
        <v>0.63762815162177333</v>
      </c>
      <c r="E20" s="2">
        <f t="shared" si="2"/>
        <v>0.32465246735834974</v>
      </c>
    </row>
    <row r="21" spans="1:5">
      <c r="A21" s="14">
        <v>4.75</v>
      </c>
      <c r="B21" s="2">
        <f t="shared" si="1"/>
        <v>0.95361047313262637</v>
      </c>
      <c r="C21" s="2">
        <f t="shared" si="2"/>
        <v>0.78859689098107666</v>
      </c>
      <c r="D21" s="2">
        <f t="shared" si="2"/>
        <v>0.62188505646502001</v>
      </c>
      <c r="E21" s="2">
        <f t="shared" si="2"/>
        <v>0.30498276871105928</v>
      </c>
    </row>
    <row r="22" spans="1:5">
      <c r="A22" s="14">
        <v>5</v>
      </c>
      <c r="B22" s="2">
        <f t="shared" si="1"/>
        <v>0.95122942450071402</v>
      </c>
      <c r="C22" s="2">
        <f t="shared" si="2"/>
        <v>0.77880078307140488</v>
      </c>
      <c r="D22" s="2">
        <f t="shared" si="2"/>
        <v>0.60653065971263342</v>
      </c>
      <c r="E22" s="2">
        <f t="shared" si="2"/>
        <v>0.28650479686019009</v>
      </c>
    </row>
    <row r="23" spans="1:5">
      <c r="A23" s="14">
        <v>5.25</v>
      </c>
      <c r="B23" s="2">
        <f t="shared" si="1"/>
        <v>0.94885432105580125</v>
      </c>
      <c r="C23" s="2">
        <f t="shared" si="2"/>
        <v>0.76912636436857051</v>
      </c>
      <c r="D23" s="2">
        <f t="shared" si="2"/>
        <v>0.59155536436681511</v>
      </c>
      <c r="E23" s="2">
        <f t="shared" si="2"/>
        <v>0.26914634872918386</v>
      </c>
    </row>
    <row r="24" spans="1:5">
      <c r="A24" s="14">
        <v>5.5</v>
      </c>
      <c r="B24" s="2">
        <f t="shared" si="1"/>
        <v>0.94648514795348382</v>
      </c>
      <c r="C24" s="2">
        <f t="shared" si="2"/>
        <v>0.75957212322496848</v>
      </c>
      <c r="D24" s="2">
        <f t="shared" si="2"/>
        <v>0.57694981038048665</v>
      </c>
      <c r="E24" s="2">
        <f t="shared" si="2"/>
        <v>0.25283959580474646</v>
      </c>
    </row>
    <row r="25" spans="1:5">
      <c r="A25" s="14">
        <v>5.75</v>
      </c>
      <c r="B25" s="2">
        <f t="shared" si="1"/>
        <v>0.94412189038642214</v>
      </c>
      <c r="C25" s="2">
        <f t="shared" si="2"/>
        <v>0.75013656677098184</v>
      </c>
      <c r="D25" s="2">
        <f t="shared" si="2"/>
        <v>0.56270486880695569</v>
      </c>
      <c r="E25" s="2">
        <f t="shared" si="2"/>
        <v>0.23752081909545814</v>
      </c>
    </row>
    <row r="26" spans="1:5">
      <c r="A26" s="14">
        <v>6</v>
      </c>
      <c r="B26" s="2">
        <f t="shared" si="1"/>
        <v>0.94176453358424872</v>
      </c>
      <c r="C26" s="2">
        <f t="shared" si="2"/>
        <v>0.74081822068171788</v>
      </c>
      <c r="D26" s="2">
        <f t="shared" si="2"/>
        <v>0.54881163609402639</v>
      </c>
      <c r="E26" s="2">
        <f t="shared" si="2"/>
        <v>0.22313016014842982</v>
      </c>
    </row>
    <row r="27" spans="1:5">
      <c r="A27" s="14">
        <v>6.25</v>
      </c>
      <c r="B27" s="2">
        <f t="shared" si="1"/>
        <v>0.93941306281347581</v>
      </c>
      <c r="C27" s="2">
        <f t="shared" si="2"/>
        <v>0.73161562894664178</v>
      </c>
      <c r="D27" s="2">
        <f t="shared" si="2"/>
        <v>0.53526142851899028</v>
      </c>
      <c r="E27" s="2">
        <f t="shared" si="2"/>
        <v>0.20961138715109781</v>
      </c>
    </row>
    <row r="28" spans="1:5">
      <c r="A28" s="14">
        <v>6.5</v>
      </c>
      <c r="B28" s="2">
        <f t="shared" si="1"/>
        <v>0.93706746337740343</v>
      </c>
      <c r="C28" s="2">
        <f t="shared" si="2"/>
        <v>0.72252735364207221</v>
      </c>
      <c r="D28" s="2">
        <f t="shared" si="2"/>
        <v>0.52204577676101604</v>
      </c>
      <c r="E28" s="2">
        <f t="shared" si="2"/>
        <v>0.19691167520419406</v>
      </c>
    </row>
    <row r="29" spans="1:5">
      <c r="A29" s="14">
        <v>6.75</v>
      </c>
      <c r="B29" s="2">
        <f t="shared" si="1"/>
        <v>0.93472772061602749</v>
      </c>
      <c r="C29" s="2">
        <f t="shared" si="2"/>
        <v>0.71355197470650245</v>
      </c>
      <c r="D29" s="2">
        <f t="shared" si="2"/>
        <v>0.50915642060754918</v>
      </c>
      <c r="E29" s="2">
        <f t="shared" si="2"/>
        <v>0.18498139990730428</v>
      </c>
    </row>
    <row r="30" spans="1:5">
      <c r="A30" s="14">
        <v>7</v>
      </c>
      <c r="B30" s="2">
        <f t="shared" si="1"/>
        <v>0.93239381990594827</v>
      </c>
      <c r="C30" s="2">
        <f t="shared" si="2"/>
        <v>0.70468808971871344</v>
      </c>
      <c r="D30" s="2">
        <f t="shared" si="2"/>
        <v>0.49658530379140947</v>
      </c>
      <c r="E30" s="2">
        <f t="shared" si="2"/>
        <v>0.17377394345044514</v>
      </c>
    </row>
    <row r="31" spans="1:5">
      <c r="A31" s="14">
        <v>7.25</v>
      </c>
      <c r="B31" s="2">
        <f t="shared" si="1"/>
        <v>0.93006574666027853</v>
      </c>
      <c r="C31" s="2">
        <f t="shared" si="2"/>
        <v>0.695934313678642</v>
      </c>
      <c r="D31" s="2">
        <f t="shared" si="2"/>
        <v>0.48432456895536241</v>
      </c>
      <c r="E31" s="2">
        <f t="shared" si="2"/>
        <v>0.16324551245395841</v>
      </c>
    </row>
    <row r="32" spans="1:5">
      <c r="A32" s="14">
        <v>7.5</v>
      </c>
      <c r="B32" s="2">
        <f t="shared" si="1"/>
        <v>0.92774348632855286</v>
      </c>
      <c r="C32" s="2">
        <f t="shared" si="2"/>
        <v>0.68728927879097224</v>
      </c>
      <c r="D32" s="2">
        <f t="shared" si="2"/>
        <v>0.47236655274101469</v>
      </c>
      <c r="E32" s="2">
        <f t="shared" si="2"/>
        <v>0.15335496684492847</v>
      </c>
    </row>
    <row r="33" spans="1:5">
      <c r="A33" s="14">
        <v>7.75</v>
      </c>
      <c r="B33" s="2">
        <f t="shared" si="1"/>
        <v>0.92542702439663682</v>
      </c>
      <c r="C33" s="2">
        <f t="shared" si="2"/>
        <v>0.67875163425141438</v>
      </c>
      <c r="D33" s="2">
        <f t="shared" si="2"/>
        <v>0.46070378099896581</v>
      </c>
      <c r="E33" s="2">
        <f t="shared" si="2"/>
        <v>0.14406365910145327</v>
      </c>
    </row>
    <row r="34" spans="1:5">
      <c r="A34" s="14">
        <v>8</v>
      </c>
      <c r="B34" s="2">
        <f t="shared" si="1"/>
        <v>0.92311634638663576</v>
      </c>
      <c r="C34" s="2">
        <f t="shared" si="2"/>
        <v>0.67032004603563933</v>
      </c>
      <c r="D34" s="2">
        <f t="shared" si="2"/>
        <v>0.44932896411722156</v>
      </c>
      <c r="E34" s="2">
        <f t="shared" si="2"/>
        <v>0.1353352832366127</v>
      </c>
    </row>
    <row r="35" spans="1:5">
      <c r="A35" s="14">
        <v>8.25</v>
      </c>
      <c r="B35" s="2">
        <f t="shared" si="1"/>
        <v>0.92081143785680453</v>
      </c>
      <c r="C35" s="2">
        <f t="shared" si="2"/>
        <v>0.66199319669083401</v>
      </c>
      <c r="D35" s="2">
        <f t="shared" si="2"/>
        <v>0.43823499246494918</v>
      </c>
      <c r="E35" s="2">
        <f t="shared" si="2"/>
        <v>0.12713573293203559</v>
      </c>
    </row>
    <row r="36" spans="1:5">
      <c r="A36" s="14">
        <v>8.5</v>
      </c>
      <c r="B36" s="2">
        <f t="shared" si="1"/>
        <v>0.91851228440145738</v>
      </c>
      <c r="C36" s="2">
        <f t="shared" si="2"/>
        <v>0.65376978512984729</v>
      </c>
      <c r="D36" s="2">
        <f t="shared" si="2"/>
        <v>0.42741493194872665</v>
      </c>
      <c r="E36" s="2">
        <f t="shared" si="2"/>
        <v>0.11943296826671962</v>
      </c>
    </row>
    <row r="37" spans="1:5">
      <c r="A37" s="14">
        <v>8.75</v>
      </c>
      <c r="B37" s="2">
        <f t="shared" si="1"/>
        <v>0.91621887165087756</v>
      </c>
      <c r="C37" s="2">
        <f t="shared" si="2"/>
        <v>0.64564852642789206</v>
      </c>
      <c r="D37" s="2">
        <f t="shared" si="2"/>
        <v>0.41686201967850839</v>
      </c>
      <c r="E37" s="2">
        <f t="shared" si="2"/>
        <v>0.11219689052034373</v>
      </c>
    </row>
    <row r="38" spans="1:5">
      <c r="A38" s="14">
        <v>9</v>
      </c>
      <c r="B38" s="2">
        <f t="shared" si="1"/>
        <v>0.91393118527122819</v>
      </c>
      <c r="C38" s="2">
        <f t="shared" si="2"/>
        <v>0.63762815162177333</v>
      </c>
      <c r="D38" s="2">
        <f t="shared" si="2"/>
        <v>0.40656965974059911</v>
      </c>
      <c r="E38" s="2">
        <f t="shared" si="2"/>
        <v>0.10539922456186433</v>
      </c>
    </row>
    <row r="39" spans="1:5">
      <c r="A39" s="14">
        <v>9.25</v>
      </c>
      <c r="B39" s="2">
        <f t="shared" si="1"/>
        <v>0.91164921096446172</v>
      </c>
      <c r="C39" s="2">
        <f t="shared" ref="C39:E42" si="3">EXP(-C$1*$A39)</f>
        <v>0.62970740751161003</v>
      </c>
      <c r="D39" s="2">
        <f t="shared" si="3"/>
        <v>0.39653141907499284</v>
      </c>
      <c r="E39" s="2">
        <f t="shared" si="3"/>
        <v>9.90134083638263E-2</v>
      </c>
    </row>
    <row r="40" spans="1:5">
      <c r="A40" s="14">
        <v>9.5</v>
      </c>
      <c r="B40" s="2">
        <f t="shared" si="1"/>
        <v>0.90937293446823142</v>
      </c>
      <c r="C40" s="2">
        <f t="shared" si="3"/>
        <v>0.62188505646502001</v>
      </c>
      <c r="D40" s="2">
        <f t="shared" si="3"/>
        <v>0.38674102345450118</v>
      </c>
      <c r="E40" s="2">
        <f t="shared" si="3"/>
        <v>9.3014489210663492E-2</v>
      </c>
    </row>
    <row r="41" spans="1:5">
      <c r="A41" s="14">
        <v>9.75</v>
      </c>
      <c r="B41" s="2">
        <f t="shared" si="1"/>
        <v>0.90710234155580172</v>
      </c>
      <c r="C41" s="2">
        <f t="shared" si="3"/>
        <v>0.6141598762237378</v>
      </c>
      <c r="D41" s="2">
        <f t="shared" si="3"/>
        <v>0.37719235356315689</v>
      </c>
      <c r="E41" s="2">
        <f t="shared" si="3"/>
        <v>8.7379026195420387E-2</v>
      </c>
    </row>
    <row r="42" spans="1:5">
      <c r="A42" s="14">
        <v>10</v>
      </c>
      <c r="B42" s="2">
        <f t="shared" si="1"/>
        <v>0.90483741803595952</v>
      </c>
      <c r="C42" s="2">
        <f t="shared" si="3"/>
        <v>0.60653065971263342</v>
      </c>
      <c r="D42" s="2">
        <f t="shared" si="3"/>
        <v>0.36787944117144233</v>
      </c>
      <c r="E42" s="2">
        <f t="shared" si="3"/>
        <v>8.20849986238988E-2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Q3</vt:lpstr>
      <vt:lpstr>Sample Defaults</vt:lpstr>
      <vt:lpstr>Visualise</vt:lpstr>
    </vt:vector>
  </TitlesOfParts>
  <Company>Jason Davis Images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Davis</dc:creator>
  <cp:lastModifiedBy>Jason Davis</cp:lastModifiedBy>
  <dcterms:created xsi:type="dcterms:W3CDTF">2017-09-12T23:41:59Z</dcterms:created>
  <dcterms:modified xsi:type="dcterms:W3CDTF">2017-09-21T22:44:19Z</dcterms:modified>
</cp:coreProperties>
</file>